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10E03528-5736-48F4-AB03-9E18ED8DEBCD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Log'!$A$1:$G$1397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4" i="7" l="1"/>
  <c r="G23" i="7"/>
  <c r="G22" i="7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B10" i="8"/>
  <c r="J34" i="5"/>
  <c r="E34" i="5"/>
  <c r="O16" i="5"/>
  <c r="J16" i="5"/>
  <c r="E16" i="5"/>
  <c r="B12" i="8"/>
  <c r="B13" i="8"/>
  <c r="B11" i="8"/>
  <c r="B15" i="8"/>
  <c r="B16" i="8"/>
  <c r="B20" i="8"/>
  <c r="B24" i="8"/>
  <c r="B14" i="8"/>
  <c r="B17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8" i="8"/>
  <c r="B23" i="8"/>
  <c r="B21" i="8"/>
  <c r="B25" i="8"/>
  <c r="B19" i="8"/>
  <c r="B22" i="8"/>
  <c r="B31" i="8"/>
  <c r="B27" i="8"/>
  <c r="B28" i="8"/>
  <c r="B26" i="8"/>
  <c r="B29" i="8"/>
  <c r="B30" i="8"/>
  <c r="B32" i="8"/>
  <c r="B33" i="8"/>
  <c r="B34" i="8"/>
  <c r="B35" i="8"/>
  <c r="B43" i="8"/>
  <c r="B42" i="8"/>
  <c r="B41" i="8"/>
  <c r="B40" i="8"/>
  <c r="B39" i="8"/>
  <c r="B38" i="8"/>
  <c r="B37" i="8"/>
  <c r="B36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6" i="8"/>
  <c r="B45" i="8"/>
  <c r="B47" i="8"/>
  <c r="B48" i="8"/>
  <c r="B49" i="8"/>
  <c r="B50" i="8"/>
  <c r="B51" i="8"/>
  <c r="B44" i="8"/>
  <c r="B52" i="8"/>
  <c r="B53" i="8"/>
  <c r="B54" i="8"/>
  <c r="B55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8" i="8"/>
  <c r="B57" i="8"/>
  <c r="B60" i="8"/>
  <c r="B59" i="8"/>
  <c r="B63" i="8"/>
  <c r="B62" i="8"/>
  <c r="B56" i="8"/>
  <c r="F14" i="2"/>
  <c r="F2" i="2" s="1"/>
  <c r="B61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96" i="7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41" i="7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13" i="7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01" i="7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67" i="7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10" i="7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60" i="7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89" i="7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30" i="7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94" i="7"/>
  <c r="G193" i="7" s="1"/>
  <c r="G192" i="7" s="1"/>
  <c r="G191" i="7" s="1"/>
  <c r="G19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189" i="7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13" i="7" l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40" i="7" l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P22" i="11" l="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" i="7"/>
  <c r="B5" i="2" l="1"/>
  <c r="B7" i="2" s="1"/>
  <c r="F25" i="2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F16" i="2" l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<sst xmlns="http://schemas.openxmlformats.org/spreadsheetml/2006/main" count="4053" uniqueCount="1018">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</sst>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6" sqref="G3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1783941.0699999998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160</v>
      </c>
      <c r="C2" s="15">
        <f t="shared" ref="C2:C6" ca="1" si="0">TODAY()</f>
        <v>46244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0.84468273226760515</v>
      </c>
      <c r="N2" s="21" t="s">
        <v>42</v>
      </c>
      <c r="O2" s="22">
        <f>B12-O1</f>
        <v>-10612</v>
      </c>
      <c r="P2" s="11"/>
      <c r="Q2" s="23" t="s">
        <v>43</v>
      </c>
      <c r="R2" s="23">
        <f ca="1">E20*(1+$Q$1)</f>
        <v>1847149.2049999996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46244</v>
      </c>
      <c r="E3" s="21" t="s">
        <v>45</v>
      </c>
      <c r="F3" s="22">
        <f ca="1">F1-F2</f>
        <v>1606216.6999999997</v>
      </c>
      <c r="H3" s="17"/>
      <c r="J3" s="18" t="s">
        <v>46</v>
      </c>
      <c r="K3" s="19">
        <v>0.25</v>
      </c>
      <c r="L3" s="20">
        <f>K6/(K5+K6)</f>
        <v>0.15531726773239479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2124221.5857499992</v>
      </c>
    </row>
    <row r="4" spans="1:18" ht="14.4" x14ac:dyDescent="0.3">
      <c r="A4" s="13" t="s">
        <v>49</v>
      </c>
      <c r="B4" s="14">
        <v>0</v>
      </c>
      <c r="C4" s="15">
        <f t="shared" ca="1" si="0"/>
        <v>46244</v>
      </c>
      <c r="F4" s="7"/>
      <c r="H4" s="17"/>
      <c r="J4" s="24"/>
      <c r="K4" s="25"/>
      <c r="L4" s="26"/>
      <c r="N4" s="27" t="s">
        <v>50</v>
      </c>
      <c r="O4" s="28">
        <f>B10-O3</f>
        <v>29412.630000000005</v>
      </c>
      <c r="P4" s="11"/>
      <c r="Q4" s="23" t="s">
        <v>51</v>
      </c>
      <c r="R4" s="23">
        <f t="shared" ca="1" si="1"/>
        <v>2442854.8236124991</v>
      </c>
    </row>
    <row r="5" spans="1:18" ht="14.4" x14ac:dyDescent="0.3">
      <c r="A5" s="13" t="s">
        <v>52</v>
      </c>
      <c r="B5" s="14">
        <f ca="1">'Checking Transaction Log'!G1</f>
        <v>4333.3799999999919</v>
      </c>
      <c r="C5" s="15">
        <f t="shared" ca="1" si="0"/>
        <v>46244</v>
      </c>
      <c r="E5" s="554" t="s">
        <v>53</v>
      </c>
      <c r="F5" s="552"/>
      <c r="G5" s="553"/>
      <c r="H5" s="17"/>
      <c r="J5" s="29" t="s">
        <v>54</v>
      </c>
      <c r="K5" s="30">
        <f>B10</f>
        <v>97282.71</v>
      </c>
      <c r="L5" s="20">
        <f ca="1">K5/F3</f>
        <v>6.0566366916742942E-2</v>
      </c>
      <c r="N5" s="5" t="s">
        <v>55</v>
      </c>
      <c r="O5" s="6"/>
      <c r="P5" s="11"/>
      <c r="Q5" s="23" t="s">
        <v>56</v>
      </c>
      <c r="R5" s="23">
        <f t="shared" ca="1" si="1"/>
        <v>2809283.0471543735</v>
      </c>
    </row>
    <row r="6" spans="1:18" ht="14.4" x14ac:dyDescent="0.3">
      <c r="A6" s="13" t="s">
        <v>57</v>
      </c>
      <c r="B6" s="14">
        <f>'Savings Transaction Log'!A3</f>
        <v>13044.440000000004</v>
      </c>
      <c r="C6" s="15">
        <f t="shared" ca="1" si="0"/>
        <v>46244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17888</v>
      </c>
      <c r="L6" s="20">
        <f ca="1">K6/F3</f>
        <v>1.1136728935765642E-2</v>
      </c>
      <c r="N6" s="21" t="s">
        <v>60</v>
      </c>
      <c r="O6" s="22"/>
      <c r="P6" s="11"/>
      <c r="Q6" s="23" t="s">
        <v>61</v>
      </c>
      <c r="R6" s="23">
        <f t="shared" ca="1" si="1"/>
        <v>3230675.5042275293</v>
      </c>
    </row>
    <row r="7" spans="1:18" ht="14.4" x14ac:dyDescent="0.3">
      <c r="A7" s="21" t="s">
        <v>62</v>
      </c>
      <c r="B7" s="33">
        <f ca="1">SUM(B2:B6)</f>
        <v>17537.819999999996</v>
      </c>
      <c r="C7" s="34">
        <f ca="1">B7/F3</f>
        <v>1.0918713521033619E-2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3044.4400000000041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3715276.8298616582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118215.15000000001</v>
      </c>
      <c r="L8" s="20">
        <f ca="1">K8/F3</f>
        <v>7.3598506353470261E-2</v>
      </c>
      <c r="N8" s="21" t="s">
        <v>69</v>
      </c>
      <c r="O8" s="22">
        <f t="shared" si="2"/>
        <v>18800.630000000005</v>
      </c>
      <c r="P8" s="11"/>
      <c r="Q8" s="23" t="s">
        <v>70</v>
      </c>
      <c r="R8" s="23">
        <f t="shared" ca="1" si="1"/>
        <v>4272568.3543409063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4913453.6074920418</v>
      </c>
    </row>
    <row r="10" spans="1:18" ht="14.4" x14ac:dyDescent="0.3">
      <c r="A10" s="31" t="s">
        <v>74</v>
      </c>
      <c r="B10" s="14">
        <v>97282.71</v>
      </c>
      <c r="C10" s="15">
        <v>46241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-8621.3475000000035</v>
      </c>
      <c r="L10" s="40">
        <f t="shared" ref="L10:L11" si="3">K10+K5</f>
        <v>88661.362500000003</v>
      </c>
      <c r="P10" s="11"/>
      <c r="Q10" s="23" t="s">
        <v>75</v>
      </c>
      <c r="R10" s="23">
        <f t="shared" ca="1" si="1"/>
        <v>5650471.6486158473</v>
      </c>
    </row>
    <row r="11" spans="1:18" ht="14.4" x14ac:dyDescent="0.3">
      <c r="A11" s="31" t="s">
        <v>76</v>
      </c>
      <c r="B11" s="14">
        <v>13301.12</v>
      </c>
      <c r="C11" s="15">
        <v>46241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11665.787500000002</v>
      </c>
      <c r="L11" s="45">
        <f t="shared" si="3"/>
        <v>29553.787500000002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6498042.3959082244</v>
      </c>
    </row>
    <row r="12" spans="1:18" ht="14.4" x14ac:dyDescent="0.3">
      <c r="A12" s="47" t="s">
        <v>81</v>
      </c>
      <c r="B12" s="48">
        <v>17888</v>
      </c>
      <c r="C12" s="15">
        <v>46241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1.8399626588367565E-2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110583.83</v>
      </c>
      <c r="L15" s="59">
        <f ca="1">K15/F3</f>
        <v>6.8847391513237294E-2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132708.53</v>
      </c>
      <c r="I16" s="7"/>
      <c r="J16" s="18" t="s">
        <v>46</v>
      </c>
      <c r="K16" s="63">
        <f>B12</f>
        <v>17888</v>
      </c>
      <c r="L16" s="20">
        <f ca="1">K16/F3</f>
        <v>1.1136728935765642E-2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1544334.01</v>
      </c>
      <c r="P18" s="11"/>
    </row>
    <row r="19" spans="1:17" ht="14.4" x14ac:dyDescent="0.3">
      <c r="A19" s="68" t="s">
        <v>92</v>
      </c>
      <c r="B19" s="33">
        <f>SUM(B10:B18)</f>
        <v>128471.83</v>
      </c>
      <c r="C19" s="34">
        <f ca="1">B19/F3</f>
        <v>7.9984120449002938E-2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295999.05499999999</v>
      </c>
      <c r="P19" s="73">
        <f t="shared" ref="P19:P32" si="4">O19/$O$18</f>
        <v>0.19166776946134859</v>
      </c>
      <c r="Q19" s="74" t="s">
        <v>97</v>
      </c>
    </row>
    <row r="20" spans="1:17" ht="14.4" x14ac:dyDescent="0.3">
      <c r="B20" s="7"/>
      <c r="C20" s="37"/>
      <c r="E20" s="56">
        <f ca="1">F3</f>
        <v>1606216.6999999997</v>
      </c>
      <c r="F20" s="44">
        <f ca="1">E20-E22</f>
        <v>191214.26999999979</v>
      </c>
      <c r="G20" s="34">
        <f ca="1">(E20-E22)/E22</f>
        <v>0.13513352765054953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274216.65499999997</v>
      </c>
      <c r="P20" s="78">
        <f t="shared" si="4"/>
        <v>0.17756304868271339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0.19689165000000008</v>
      </c>
      <c r="L21" s="11"/>
      <c r="N21" s="27" t="s">
        <v>104</v>
      </c>
      <c r="O21" s="51">
        <f>($B$10+$B$11)*0.25</f>
        <v>27645.9575</v>
      </c>
      <c r="P21" s="82">
        <f t="shared" si="4"/>
        <v>1.7901540289202076E-2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447784.89</v>
      </c>
      <c r="C22" s="15">
        <v>46241</v>
      </c>
      <c r="E22" s="56">
        <v>1415002.43</v>
      </c>
      <c r="F22" s="45">
        <f ca="1">((F20/(C2-E21))*365)+E22</f>
        <v>1730808.8035294113</v>
      </c>
      <c r="G22" s="34">
        <f ca="1">(F22-E22)/E22</f>
        <v>0.22318433299751395</v>
      </c>
      <c r="I22" s="7"/>
      <c r="J22" s="81">
        <v>3000000</v>
      </c>
      <c r="K22" s="50">
        <f ca="1">1-($E$20/J22)</f>
        <v>0.46459443333333339</v>
      </c>
      <c r="L22" s="11"/>
      <c r="N22" s="5" t="s">
        <v>108</v>
      </c>
      <c r="O22" s="72">
        <f>($B$22+$B$23)*0.3</f>
        <v>177599.43299999999</v>
      </c>
      <c r="P22" s="73">
        <f t="shared" si="4"/>
        <v>0.11500066167680914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144213.21999999997</v>
      </c>
      <c r="C23" s="15">
        <f>C22</f>
        <v>46241</v>
      </c>
      <c r="E23" s="7"/>
      <c r="G23" s="65"/>
      <c r="I23" s="7"/>
      <c r="J23" s="81">
        <v>4000000</v>
      </c>
      <c r="K23" s="50">
        <f ca="1">1-($E$20/J23)</f>
        <v>0.59844582499999999</v>
      </c>
      <c r="L23" s="11"/>
      <c r="N23" s="13" t="s">
        <v>111</v>
      </c>
      <c r="O23" s="14">
        <f>($B$24+$B$25)*0.3</f>
        <v>164529.99299999999</v>
      </c>
      <c r="P23" s="78">
        <f t="shared" si="4"/>
        <v>0.10653782920962802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420136.04999999993</v>
      </c>
      <c r="C24" s="15">
        <f>C22</f>
        <v>46241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0.67875666000000012</v>
      </c>
      <c r="L24" s="11"/>
      <c r="N24" s="13" t="s">
        <v>113</v>
      </c>
      <c r="O24" s="14">
        <f t="shared" ref="O24:O25" si="5">($B$10+$B$11)*0.25</f>
        <v>27645.9575</v>
      </c>
      <c r="P24" s="78">
        <f t="shared" si="4"/>
        <v>1.7901540289202076E-2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128297.26000000005</v>
      </c>
      <c r="C25" s="15">
        <f>C22</f>
        <v>46241</v>
      </c>
      <c r="E25" s="75" t="s">
        <v>34</v>
      </c>
      <c r="F25" s="76">
        <f ca="1">B7</f>
        <v>17537.819999999996</v>
      </c>
      <c r="G25" s="77">
        <f t="shared" ref="G25:G31" ca="1" si="6">F25/SUM($F$25:$F$31)</f>
        <v>1.0757670747894526E-2</v>
      </c>
      <c r="I25" s="7"/>
      <c r="J25" s="84"/>
      <c r="K25" s="25"/>
      <c r="L25" s="11"/>
      <c r="N25" s="27" t="s">
        <v>116</v>
      </c>
      <c r="O25" s="51">
        <f t="shared" si="5"/>
        <v>27645.9575</v>
      </c>
      <c r="P25" s="82">
        <f t="shared" si="4"/>
        <v>1.7901540289202076E-2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1140431.42</v>
      </c>
      <c r="C26" s="34">
        <f ca="1">B26/F3</f>
        <v>0.71001093439011065</v>
      </c>
      <c r="E26" s="80" t="s">
        <v>103</v>
      </c>
      <c r="F26" s="30">
        <f>(B11)</f>
        <v>13301.12</v>
      </c>
      <c r="G26" s="20">
        <f t="shared" ca="1" si="6"/>
        <v>8.1588857416848206E-3</v>
      </c>
      <c r="I26" s="7"/>
      <c r="J26" s="49"/>
      <c r="K26" s="25"/>
      <c r="L26" s="11"/>
      <c r="N26" s="5" t="s">
        <v>119</v>
      </c>
      <c r="O26" s="72">
        <f>($B$22+$B$23)*0.2</f>
        <v>118399.622</v>
      </c>
      <c r="P26" s="73">
        <f t="shared" si="4"/>
        <v>7.6667107784539432E-2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97282.71</v>
      </c>
      <c r="G27" s="20">
        <f t="shared" ca="1" si="6"/>
        <v>5.9673058774859504E-2</v>
      </c>
      <c r="I27" s="7"/>
      <c r="J27" s="49"/>
      <c r="K27" s="25"/>
      <c r="L27" s="11"/>
      <c r="N27" s="13" t="s">
        <v>120</v>
      </c>
      <c r="O27" s="14">
        <f>($B$24+$B$25)*0.2</f>
        <v>109686.662</v>
      </c>
      <c r="P27" s="78">
        <f t="shared" si="4"/>
        <v>7.1025219473085363E-2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17888</v>
      </c>
      <c r="G28" s="20">
        <f t="shared" ca="1" si="6"/>
        <v>1.0972470600013988E-2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11058.383000000002</v>
      </c>
      <c r="P28" s="78">
        <f t="shared" si="4"/>
        <v>7.1606161156808311E-3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1140431.42</v>
      </c>
      <c r="G29" s="20">
        <f t="shared" ca="1" si="6"/>
        <v>0.69953880966470283</v>
      </c>
      <c r="H29" s="86"/>
      <c r="I29" s="7"/>
      <c r="J29" s="49"/>
      <c r="K29" s="25"/>
      <c r="L29" s="11"/>
      <c r="N29" s="27" t="s">
        <v>123</v>
      </c>
      <c r="O29" s="51">
        <f t="shared" si="7"/>
        <v>11058.383000000002</v>
      </c>
      <c r="P29" s="82">
        <f t="shared" si="4"/>
        <v>7.1606161156808311E-3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0.1689487878152677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0.17834921604815271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0.17147795811113162</v>
      </c>
      <c r="E31" s="85" t="s">
        <v>118</v>
      </c>
      <c r="F31" s="44">
        <f>B40-F8-F7</f>
        <v>68390</v>
      </c>
      <c r="G31" s="34">
        <f t="shared" ca="1" si="6"/>
        <v>4.1950316655576733E-2</v>
      </c>
      <c r="I31" s="7"/>
      <c r="J31" s="49"/>
      <c r="K31" s="25"/>
      <c r="L31" s="11"/>
      <c r="N31" s="27" t="s">
        <v>127</v>
      </c>
      <c r="O31" s="51">
        <f>($B$10+$B$11)*0.05</f>
        <v>5529.1915000000008</v>
      </c>
      <c r="P31" s="82">
        <f t="shared" si="4"/>
        <v>3.5803080578404155E-3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17888</v>
      </c>
      <c r="P32" s="88">
        <f t="shared" si="4"/>
        <v>1.1582986506915043E-2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597861.66749999998</v>
      </c>
      <c r="P35" s="59">
        <f t="shared" ref="P35:P39" si="8">O35/$O$18</f>
        <v>0.38713235843326405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397421.34100000001</v>
      </c>
      <c r="P36" s="20">
        <f t="shared" si="8"/>
        <v>0.25734157146484132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250203.05</v>
      </c>
      <c r="P37" s="20">
        <f t="shared" si="8"/>
        <v>0.16201355948898644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280959.95150000002</v>
      </c>
      <c r="P38" s="20">
        <f t="shared" si="8"/>
        <v>0.18192952410599311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17888</v>
      </c>
      <c r="P39" s="91">
        <f t="shared" si="8"/>
        <v>1.1582986506915043E-2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4.2578314619689868E-2</v>
      </c>
      <c r="E40" s="25"/>
      <c r="F40" s="25"/>
      <c r="G40" s="25"/>
      <c r="N40" s="93" t="s">
        <v>137</v>
      </c>
      <c r="O40" s="94">
        <f t="shared" ref="O40:P40" si="9">SUM(O35:O39)</f>
        <v>1544334.01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125288.81999999999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58667.189999999988</v>
      </c>
      <c r="K2" s="102">
        <f>J2/D2</f>
        <v>0.46825558737004619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49503.399999999994</v>
      </c>
      <c r="Q2" s="102">
        <f>P2/D2</f>
        <v>0.39511426478435985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17118.230000000014</v>
      </c>
      <c r="W2" s="102">
        <f>V2/D2</f>
        <v>0.13663014784559402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0.50638468779576662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8574.32</v>
      </c>
      <c r="K4" s="545">
        <f>J4/$D$2</f>
        <v>6.8436433514179482E-2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8243.2000000000007</v>
      </c>
      <c r="Q4" s="545">
        <f t="shared" ref="Q4:Q12" si="3">P4/$D$2</f>
        <v>6.5793579985827952E-2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0.2660232573026069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0.35758146656660983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3.7031237104795146E-3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3.7031237104795146E-3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2.793545345865657E-3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9.133712010377304E-2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4734.08</v>
      </c>
      <c r="K6" s="545">
        <f>J6/$D$2</f>
        <v>3.7785334717016256E-2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5086.6000000000004</v>
      </c>
      <c r="Q6" s="545">
        <f t="shared" si="3"/>
        <v>4.0598993589372148E-2</v>
      </c>
      <c r="S6" s="98" t="s">
        <v>148</v>
      </c>
      <c r="T6" s="103"/>
      <c r="U6" s="100"/>
      <c r="V6" s="104">
        <f>'Budget Breakdown'!T16</f>
        <v>886.16000000001077</v>
      </c>
      <c r="W6" s="102">
        <f t="shared" si="5"/>
        <v>7.0729375534066873E-3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4.4696725533850512E-2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8.0237326842091741E-2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5853.79</v>
      </c>
      <c r="Q7" s="545">
        <f>P7/$D$2</f>
        <v>4.6722365171928348E-2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-17447.669999999995</v>
      </c>
      <c r="W7" s="116">
        <f t="shared" si="5"/>
        <v>-0.13925959235628524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1.0000892338199053E-3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1.7273368844881769E-2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1.6575780664228462E-2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5721.84</v>
      </c>
      <c r="Q9" s="545">
        <f t="shared" si="3"/>
        <v>4.5669198576537E-2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5.7545038735299769E-3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5.7545038735299769E-3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1.0866572133092164E-2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1.0480823428618773E-2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8.706523056087526E-3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7.9815581310447338E-3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7.0214565034613634E-3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1.1174181383462628E-2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7.1624108200556121E-3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7.1834023179402602E-3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7.9815581310447338E-3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5.5210832059875746E-3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7.1834023179402602E-3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789.70999999999992</v>
      </c>
      <c r="Q16" s="545">
        <f t="shared" si="11"/>
        <v>6.3031162716673363E-3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6.0344410618601102E-2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5.21103159882901E-2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6.0293488277725028E-3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6.8844650304791755E-2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5.5653010380335615E-3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3.8555714707824698E-3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1.2903306136972161E-2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1.7232184004925582E-2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1.5446709451010874E-3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1.5446709451010874E-3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2.2225446771707165E-3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6.8844650304791755E-2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3.9947698445878897E-3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1.9537098362008679E-2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2.2225446771707165E-3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124402.65999999997</v>
      </c>
      <c r="F3" s="268">
        <f t="shared" si="0"/>
        <v>2255.6810309599823</v>
      </c>
      <c r="G3" s="269">
        <f>1-((E3/SUM(E3:F3)))</f>
        <v>1.7809178713375173E-2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3514.8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1180.2299294117647</v>
      </c>
      <c r="E5" s="289">
        <f>I5+K5+M5+O5+Q5+S5+U5+W5+Y5+AA5+AC5+AE5</f>
        <v>8574.32</v>
      </c>
      <c r="F5" s="289">
        <f t="shared" ref="F5:F12" si="2">J5+L5+N5+P5+R5+T5</f>
        <v>-101.26000000000067</v>
      </c>
      <c r="G5" s="269">
        <f t="shared" ref="G5:G12" si="3">1-((E5/SUM(E5:F5)))</f>
        <v>-1.1950818240399563E-2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161.48999999999998</v>
      </c>
      <c r="X5" s="236">
        <f t="shared" ref="X5:X12" si="11">H5-W5</f>
        <v>1038.51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1134.6522352941179</v>
      </c>
      <c r="E6" s="289">
        <f t="shared" ref="E6:E12" si="16">Q6+S6+U6+W6+Y6+AA6+AC6+AE6+I6+K6+M6+O6</f>
        <v>8243.2000000000007</v>
      </c>
      <c r="F6" s="289">
        <f t="shared" si="2"/>
        <v>420.15000000000077</v>
      </c>
      <c r="G6" s="269">
        <f t="shared" si="3"/>
        <v>4.8497405737965238E-2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333.75</v>
      </c>
      <c r="X6" s="236">
        <f t="shared" si="11"/>
        <v>866.25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127.72545882352941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651.63218823529417</v>
      </c>
      <c r="E8" s="289">
        <f t="shared" si="16"/>
        <v>4734.08</v>
      </c>
      <c r="F8" s="289">
        <f t="shared" si="2"/>
        <v>-293.23000000000013</v>
      </c>
      <c r="G8" s="269">
        <f t="shared" si="3"/>
        <v>-6.6030151885337451E-2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235.98000000000002</v>
      </c>
      <c r="X8" s="236">
        <f t="shared" si="11"/>
        <v>364.02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700.15552941176475</v>
      </c>
      <c r="E9" s="289">
        <f t="shared" si="16"/>
        <v>5086.6000000000004</v>
      </c>
      <c r="F9" s="289">
        <f t="shared" si="2"/>
        <v>-34.81</v>
      </c>
      <c r="G9" s="269">
        <f t="shared" si="3"/>
        <v>-6.890626886707496E-3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320.95</v>
      </c>
      <c r="X9" s="236">
        <f t="shared" si="11"/>
        <v>379.05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805.75697647058826</v>
      </c>
      <c r="E10" s="289">
        <f t="shared" si="16"/>
        <v>5853.79</v>
      </c>
      <c r="F10" s="289">
        <f t="shared" si="2"/>
        <v>593.5699999999996</v>
      </c>
      <c r="G10" s="269">
        <f t="shared" si="3"/>
        <v>9.2064038614254495E-2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339.78000000000003</v>
      </c>
      <c r="X10" s="236">
        <f t="shared" si="11"/>
        <v>560.22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297.89025882352939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787.59444705882356</v>
      </c>
      <c r="E12" s="289">
        <f t="shared" si="16"/>
        <v>5721.84</v>
      </c>
      <c r="F12" s="289">
        <f t="shared" si="2"/>
        <v>-347.42000000000007</v>
      </c>
      <c r="G12" s="269">
        <f t="shared" si="3"/>
        <v>-6.4643254527930516E-2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248.44</v>
      </c>
      <c r="X12" s="236">
        <f t="shared" si="11"/>
        <v>451.56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1383.7438588235295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17.24717647058824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285.85990588235296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198.48017647058825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187.40096470588236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150.14954117647059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121.08949411764708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123.52034117647058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180.74848235294121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275.29411764705884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192.70588235294119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247.76470588235293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95.214600000000033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108.7012588235294</v>
      </c>
      <c r="E27" s="289">
        <f t="shared" si="18"/>
        <v>789.70999999999992</v>
      </c>
      <c r="F27" s="289">
        <f t="shared" si="19"/>
        <v>-67.349999999999994</v>
      </c>
      <c r="G27" s="269">
        <f t="shared" si="20"/>
        <v>-9.3236059582479713E-2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19.14</v>
      </c>
      <c r="X27" s="236">
        <f t="shared" si="28"/>
        <v>80.86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1040.6778352941178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103.97996470588238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95.977164705882359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66.491788235294123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337.23529411764707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308.32941176470587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24.088235294117649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24.088235294117649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43.358823529411765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385.41176470588238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361.32352941176475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96.352941176470594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81.900000000000006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221.61176470588236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43.358823529411765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48.176470588235297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4587.7406823529409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8732.9267999999993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6166.7203764705873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1575.1668705882355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770.82352941176475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125288.81999999999</v>
      </c>
      <c r="F54" s="297">
        <f>F49+F50+E52</f>
        <v>10782.762886380006</v>
      </c>
      <c r="G54" s="246">
        <f>(E54/(E54-F54))-1</f>
        <v>9.4167620108346561E-2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4400.96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31" sqref="J31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4400.96</v>
      </c>
      <c r="G9" s="207">
        <f t="shared" si="0"/>
        <v>-12318.676254326667</v>
      </c>
      <c r="H9" s="208">
        <f t="shared" si="1"/>
        <v>-0.73677896258890618</v>
      </c>
      <c r="I9" s="198"/>
      <c r="J9" s="209">
        <f t="shared" ref="J9:K9" si="14">SUM(O27,E27,J27)</f>
        <v>13000</v>
      </c>
      <c r="K9" s="210">
        <f t="shared" si="14"/>
        <v>3464.8</v>
      </c>
      <c r="L9" s="211">
        <f t="shared" si="3"/>
        <v>9535.2000000000007</v>
      </c>
      <c r="M9" s="212">
        <f t="shared" si="4"/>
        <v>-0.73347692307692314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886.15999999999985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125288.82</v>
      </c>
      <c r="G16" s="205">
        <f>SUM(G2:G9)</f>
        <v>-11232.053539613327</v>
      </c>
      <c r="H16" s="208">
        <f>((SUM(F16))-SUM(E16))/SUM(E16)</f>
        <v>-8.2273525274171491E-2</v>
      </c>
      <c r="I16" s="198"/>
      <c r="J16" s="209">
        <f>SUM(J2:J9)</f>
        <v>104000</v>
      </c>
      <c r="K16" s="209">
        <f>SUM(K2:K9)</f>
        <v>90722.92</v>
      </c>
      <c r="L16" s="209">
        <f>SUM(L2:L9)</f>
        <v>13277.08</v>
      </c>
      <c r="M16" s="212">
        <f>((K16-SUM(J16))/SUM(J16))</f>
        <v>-0.12766423076923078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886.16000000001077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1818.5500000000002</v>
      </c>
      <c r="G27" s="232">
        <f t="shared" si="19"/>
        <v>3381.45</v>
      </c>
      <c r="H27" s="233">
        <f t="shared" si="20"/>
        <v>-0.65027884615384612</v>
      </c>
      <c r="I27" s="198"/>
      <c r="J27" s="234">
        <f>SUM('Proposed Budget'!$D$5:$D$12)</f>
        <v>5800</v>
      </c>
      <c r="K27" s="235">
        <f>SUM('Monthly Breakdown'!W5:W12)</f>
        <v>1646.25</v>
      </c>
      <c r="L27" s="236">
        <f t="shared" si="21"/>
        <v>4153.75</v>
      </c>
      <c r="M27" s="237">
        <f t="shared" si="22"/>
        <v>-0.71616379310344824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35417.01</v>
      </c>
      <c r="G34" s="230">
        <f>SUM(G20:G27)</f>
        <v>6182.989999999998</v>
      </c>
      <c r="H34" s="233">
        <f>((F34-SUM(E34)))/SUM(E34)</f>
        <v>-0.14862956730769225</v>
      </c>
      <c r="I34" s="198"/>
      <c r="J34" s="234">
        <f>SUM(J20:J27)</f>
        <v>46400</v>
      </c>
      <c r="K34" s="234">
        <f>SUM(K20:K27)</f>
        <v>41305.910000000003</v>
      </c>
      <c r="L34" s="234">
        <f>SUM(L20:L27)</f>
        <v>5094.0899999999992</v>
      </c>
      <c r="M34" s="237">
        <f>((K34-SUM(J34))/SUM(J34))</f>
        <v>-0.10978642241379302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95"/>
  <sheetViews>
    <sheetView tabSelected="1" workbookViewId="0">
      <pane ySplit="4" topLeftCell="A5" activePane="bottomLeft" state="frozen"/>
      <selection pane="bottomLeft" activeCell="D16" sqref="D1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(SUM(INDIRECT("g5:g5")))+J2+L2+N2+P2-R2+T2-G1398</f>
        <v>4333.3799999999919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160</v>
      </c>
      <c r="H2" s="301"/>
      <c r="I2" s="314" t="s">
        <v>275</v>
      </c>
      <c r="J2" s="303">
        <f>SUMIFS(E:E,I:I,"1")</f>
        <v>978.18000000000006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160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41</v>
      </c>
      <c r="C5" s="298">
        <v>46244</v>
      </c>
      <c r="D5" s="299" t="s">
        <v>1011</v>
      </c>
      <c r="E5" s="522"/>
      <c r="F5" s="522">
        <v>800</v>
      </c>
      <c r="G5" s="333">
        <f t="shared" ref="G5:G28" si="0">G6-E5+F5</f>
        <v>3515.1999999999916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4</v>
      </c>
      <c r="C6" s="298">
        <v>46242</v>
      </c>
      <c r="D6" s="299" t="s">
        <v>319</v>
      </c>
      <c r="E6" s="522">
        <v>39.92</v>
      </c>
      <c r="F6" s="522"/>
      <c r="G6" s="333">
        <f t="shared" si="0"/>
        <v>2715.1999999999916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4</v>
      </c>
      <c r="C7" s="298">
        <v>46242</v>
      </c>
      <c r="D7" s="299" t="s">
        <v>296</v>
      </c>
      <c r="E7" s="522">
        <v>73.16</v>
      </c>
      <c r="F7" s="522"/>
      <c r="G7" s="333">
        <f t="shared" si="0"/>
        <v>2755.1199999999917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46242</v>
      </c>
      <c r="D8" s="299" t="s">
        <v>300</v>
      </c>
      <c r="E8" s="522">
        <v>28.7</v>
      </c>
      <c r="F8" s="522"/>
      <c r="G8" s="333">
        <f t="shared" si="0"/>
        <v>2828.2799999999916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46242</v>
      </c>
      <c r="D9" s="299" t="s">
        <v>345</v>
      </c>
      <c r="E9" s="522">
        <v>121.55</v>
      </c>
      <c r="F9" s="522"/>
      <c r="G9" s="333">
        <f t="shared" si="0"/>
        <v>2856.9799999999914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46242</v>
      </c>
      <c r="D10" s="299" t="s">
        <v>1016</v>
      </c>
      <c r="E10" s="522">
        <v>25</v>
      </c>
      <c r="F10" s="522"/>
      <c r="G10" s="333">
        <f t="shared" si="0"/>
        <v>2978.5299999999916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8</v>
      </c>
      <c r="C11" s="298">
        <v>46241</v>
      </c>
      <c r="D11" s="299" t="s">
        <v>319</v>
      </c>
      <c r="E11" s="522">
        <v>19.690000000000001</v>
      </c>
      <c r="F11" s="522"/>
      <c r="G11" s="333">
        <f t="shared" si="0"/>
        <v>3003.5299999999916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46241</v>
      </c>
      <c r="D12" s="299" t="s">
        <v>296</v>
      </c>
      <c r="E12" s="522">
        <v>8.93</v>
      </c>
      <c r="F12" s="522"/>
      <c r="G12" s="333">
        <f t="shared" si="0"/>
        <v>3023.2199999999916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46241</v>
      </c>
      <c r="D13" s="299" t="s">
        <v>320</v>
      </c>
      <c r="E13" s="522">
        <v>178.24</v>
      </c>
      <c r="F13" s="522"/>
      <c r="G13" s="333">
        <f t="shared" si="0"/>
        <v>3032.1499999999915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46241</v>
      </c>
      <c r="D14" s="299" t="s">
        <v>404</v>
      </c>
      <c r="E14" s="522">
        <v>107.68</v>
      </c>
      <c r="F14" s="522"/>
      <c r="G14" s="333">
        <f t="shared" si="0"/>
        <v>3210.3899999999917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335</v>
      </c>
      <c r="B15" s="330" t="s">
        <v>335</v>
      </c>
      <c r="C15" s="298">
        <v>46241</v>
      </c>
      <c r="D15" s="299" t="s">
        <v>447</v>
      </c>
      <c r="E15" s="522">
        <v>83.63</v>
      </c>
      <c r="F15" s="522"/>
      <c r="G15" s="333">
        <f t="shared" si="0"/>
        <v>3318.0699999999915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9</v>
      </c>
      <c r="C16" s="298">
        <v>46241</v>
      </c>
      <c r="D16" s="299" t="s">
        <v>58</v>
      </c>
      <c r="E16" s="522">
        <v>1231.68</v>
      </c>
      <c r="F16" s="522"/>
      <c r="G16" s="333">
        <f t="shared" si="0"/>
        <v>3401.6999999999916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46240</v>
      </c>
      <c r="D17" s="299" t="s">
        <v>1017</v>
      </c>
      <c r="E17" s="522">
        <v>33.700000000000003</v>
      </c>
      <c r="F17" s="522"/>
      <c r="G17" s="333">
        <f t="shared" si="0"/>
        <v>4633.3799999999919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8</v>
      </c>
      <c r="C18" s="298">
        <v>46240</v>
      </c>
      <c r="D18" s="299" t="s">
        <v>347</v>
      </c>
      <c r="E18" s="522">
        <v>23.33</v>
      </c>
      <c r="F18" s="522"/>
      <c r="G18" s="333">
        <f t="shared" si="0"/>
        <v>4667.0799999999917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14</v>
      </c>
      <c r="C19" s="298">
        <v>46240</v>
      </c>
      <c r="D19" s="299" t="s">
        <v>958</v>
      </c>
      <c r="E19" s="522">
        <v>66.67</v>
      </c>
      <c r="F19" s="522"/>
      <c r="G19" s="333">
        <f t="shared" si="0"/>
        <v>4690.4099999999917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46240</v>
      </c>
      <c r="D20" s="299" t="s">
        <v>344</v>
      </c>
      <c r="E20" s="522">
        <v>75</v>
      </c>
      <c r="F20" s="522"/>
      <c r="G20" s="333">
        <f t="shared" si="0"/>
        <v>4757.0799999999917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13</v>
      </c>
      <c r="C21" s="298">
        <v>46240</v>
      </c>
      <c r="D21" s="299" t="s">
        <v>182</v>
      </c>
      <c r="E21" s="522">
        <v>331.81</v>
      </c>
      <c r="F21" s="522"/>
      <c r="G21" s="333">
        <f t="shared" si="0"/>
        <v>4832.0799999999917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291</v>
      </c>
      <c r="B22" s="330">
        <v>39</v>
      </c>
      <c r="C22" s="298">
        <v>46240</v>
      </c>
      <c r="D22" s="299" t="s">
        <v>292</v>
      </c>
      <c r="E22" s="522"/>
      <c r="F22" s="522">
        <v>2763.78</v>
      </c>
      <c r="G22" s="333">
        <f t="shared" si="0"/>
        <v>5163.8899999999921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46239</v>
      </c>
      <c r="D23" s="299" t="s">
        <v>353</v>
      </c>
      <c r="E23" s="522">
        <v>36.549999999999997</v>
      </c>
      <c r="F23" s="522"/>
      <c r="G23" s="333">
        <f t="shared" si="0"/>
        <v>2400.1099999999915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4</v>
      </c>
      <c r="C24" s="298">
        <v>46239</v>
      </c>
      <c r="D24" s="299" t="s">
        <v>310</v>
      </c>
      <c r="E24" s="522">
        <v>40.76</v>
      </c>
      <c r="F24" s="522"/>
      <c r="G24" s="333">
        <f t="shared" si="0"/>
        <v>2436.6599999999917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46239</v>
      </c>
      <c r="D25" s="299" t="s">
        <v>310</v>
      </c>
      <c r="E25" s="522">
        <v>5.86</v>
      </c>
      <c r="F25" s="522"/>
      <c r="G25" s="333">
        <f t="shared" si="0"/>
        <v>2477.4199999999919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8</v>
      </c>
      <c r="C26" s="298">
        <v>46239</v>
      </c>
      <c r="D26" s="299" t="s">
        <v>296</v>
      </c>
      <c r="E26" s="522">
        <v>63.22</v>
      </c>
      <c r="F26" s="522"/>
      <c r="G26" s="333">
        <f t="shared" si="0"/>
        <v>2483.279999999992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46239</v>
      </c>
      <c r="D27" s="299" t="s">
        <v>1012</v>
      </c>
      <c r="E27" s="522">
        <v>49.41</v>
      </c>
      <c r="F27" s="522"/>
      <c r="G27" s="333">
        <f t="shared" si="0"/>
        <v>2546.4999999999918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46239</v>
      </c>
      <c r="D28" s="299" t="s">
        <v>1013</v>
      </c>
      <c r="E28" s="522">
        <v>-60</v>
      </c>
      <c r="F28" s="522"/>
      <c r="G28" s="333">
        <f t="shared" si="0"/>
        <v>2595.9099999999917</v>
      </c>
      <c r="H28" s="334" t="s">
        <v>298</v>
      </c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46239</v>
      </c>
      <c r="D29" s="299" t="s">
        <v>1013</v>
      </c>
      <c r="E29" s="522">
        <v>263.89</v>
      </c>
      <c r="F29" s="522"/>
      <c r="G29" s="333">
        <f t="shared" ref="G29:G57" si="1">G30-E29+F29</f>
        <v>2535.9099999999917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46239</v>
      </c>
      <c r="D30" s="299" t="s">
        <v>1014</v>
      </c>
      <c r="E30" s="522">
        <v>25</v>
      </c>
      <c r="F30" s="522"/>
      <c r="G30" s="333">
        <f t="shared" si="1"/>
        <v>2799.7999999999915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46239</v>
      </c>
      <c r="D31" s="299" t="s">
        <v>1015</v>
      </c>
      <c r="E31" s="522">
        <v>36.81</v>
      </c>
      <c r="F31" s="522"/>
      <c r="G31" s="333">
        <f t="shared" si="1"/>
        <v>2824.7999999999915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40</v>
      </c>
      <c r="C32" s="298">
        <v>46239</v>
      </c>
      <c r="D32" s="299" t="s">
        <v>316</v>
      </c>
      <c r="E32" s="522"/>
      <c r="F32" s="522">
        <v>837.18</v>
      </c>
      <c r="G32" s="333">
        <f t="shared" si="1"/>
        <v>2861.6099999999915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6</v>
      </c>
      <c r="C33" s="298">
        <v>46238</v>
      </c>
      <c r="D33" s="299" t="s">
        <v>1010</v>
      </c>
      <c r="E33" s="522">
        <v>10</v>
      </c>
      <c r="F33" s="522"/>
      <c r="G33" s="333">
        <f t="shared" si="1"/>
        <v>2024.4299999999917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17</v>
      </c>
      <c r="C34" s="298">
        <v>46238</v>
      </c>
      <c r="D34" s="299" t="s">
        <v>370</v>
      </c>
      <c r="E34" s="522">
        <v>99</v>
      </c>
      <c r="F34" s="522"/>
      <c r="G34" s="333">
        <f t="shared" si="1"/>
        <v>2034.4299999999917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14</v>
      </c>
      <c r="C35" s="298">
        <v>46238</v>
      </c>
      <c r="D35" s="299" t="s">
        <v>367</v>
      </c>
      <c r="E35" s="522">
        <v>70.25</v>
      </c>
      <c r="F35" s="522"/>
      <c r="G35" s="333">
        <f t="shared" si="1"/>
        <v>2133.4299999999917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284</v>
      </c>
      <c r="B36" s="330">
        <v>37</v>
      </c>
      <c r="C36" s="298">
        <v>46238</v>
      </c>
      <c r="D36" s="299" t="s">
        <v>374</v>
      </c>
      <c r="E36" s="522">
        <v>50</v>
      </c>
      <c r="F36" s="522"/>
      <c r="G36" s="333">
        <f t="shared" si="1"/>
        <v>2203.6799999999917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4</v>
      </c>
      <c r="C37" s="298">
        <v>46237</v>
      </c>
      <c r="D37" s="299" t="s">
        <v>296</v>
      </c>
      <c r="E37" s="522">
        <v>41.93</v>
      </c>
      <c r="F37" s="522"/>
      <c r="G37" s="333">
        <f t="shared" si="1"/>
        <v>2253.6799999999917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46237</v>
      </c>
      <c r="D38" s="299" t="s">
        <v>334</v>
      </c>
      <c r="E38" s="522">
        <v>15.09</v>
      </c>
      <c r="F38" s="522"/>
      <c r="G38" s="333">
        <f t="shared" si="1"/>
        <v>2295.6099999999915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22</v>
      </c>
      <c r="C39" s="298">
        <v>46237</v>
      </c>
      <c r="D39" s="299" t="s">
        <v>953</v>
      </c>
      <c r="E39" s="522">
        <v>12.77</v>
      </c>
      <c r="F39" s="522"/>
      <c r="G39" s="333">
        <f t="shared" si="1"/>
        <v>2310.6999999999916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46236</v>
      </c>
      <c r="D40" s="299" t="s">
        <v>306</v>
      </c>
      <c r="E40" s="522">
        <v>132.79</v>
      </c>
      <c r="F40" s="522"/>
      <c r="G40" s="333">
        <f t="shared" si="1"/>
        <v>2323.4699999999916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46236</v>
      </c>
      <c r="D41" s="299" t="s">
        <v>358</v>
      </c>
      <c r="E41" s="522">
        <v>10.25</v>
      </c>
      <c r="F41" s="522"/>
      <c r="G41" s="333">
        <f t="shared" si="1"/>
        <v>2456.2599999999916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46236</v>
      </c>
      <c r="D42" s="299" t="s">
        <v>300</v>
      </c>
      <c r="E42" s="522">
        <v>24.48</v>
      </c>
      <c r="F42" s="522"/>
      <c r="G42" s="333">
        <f t="shared" si="1"/>
        <v>2466.5099999999916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46236</v>
      </c>
      <c r="D43" s="299" t="s">
        <v>455</v>
      </c>
      <c r="E43" s="522">
        <v>40.21</v>
      </c>
      <c r="F43" s="522"/>
      <c r="G43" s="333">
        <f t="shared" si="1"/>
        <v>2490.9899999999916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46235</v>
      </c>
      <c r="D44" s="299" t="s">
        <v>1008</v>
      </c>
      <c r="E44" s="522">
        <v>22.12</v>
      </c>
      <c r="F44" s="522"/>
      <c r="G44" s="333">
        <f t="shared" si="1"/>
        <v>2531.1999999999916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46235</v>
      </c>
      <c r="D45" s="299" t="s">
        <v>1009</v>
      </c>
      <c r="E45" s="522">
        <v>40</v>
      </c>
      <c r="F45" s="522"/>
      <c r="G45" s="333">
        <f t="shared" si="1"/>
        <v>2553.3199999999915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46235</v>
      </c>
      <c r="D46" s="299" t="s">
        <v>319</v>
      </c>
      <c r="E46" s="522">
        <v>8.86</v>
      </c>
      <c r="F46" s="522"/>
      <c r="G46" s="333">
        <f t="shared" si="1"/>
        <v>2593.3199999999915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46235</v>
      </c>
      <c r="D47" s="299" t="s">
        <v>484</v>
      </c>
      <c r="E47" s="522">
        <v>52.06</v>
      </c>
      <c r="F47" s="522"/>
      <c r="G47" s="333">
        <f t="shared" si="1"/>
        <v>2602.1799999999917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46235</v>
      </c>
      <c r="D48" s="299" t="s">
        <v>484</v>
      </c>
      <c r="E48" s="522">
        <v>52.06</v>
      </c>
      <c r="F48" s="522"/>
      <c r="G48" s="333">
        <f t="shared" si="1"/>
        <v>2654.2399999999916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22</v>
      </c>
      <c r="C49" s="298">
        <v>46235</v>
      </c>
      <c r="D49" s="299" t="s">
        <v>375</v>
      </c>
      <c r="E49" s="522">
        <v>6.37</v>
      </c>
      <c r="F49" s="522"/>
      <c r="G49" s="333">
        <f t="shared" si="1"/>
        <v>2706.2999999999915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287</v>
      </c>
      <c r="B50" s="330" t="s">
        <v>287</v>
      </c>
      <c r="C50" s="298">
        <v>46235</v>
      </c>
      <c r="D50" s="299" t="s">
        <v>1007</v>
      </c>
      <c r="E50" s="522">
        <v>121.4</v>
      </c>
      <c r="F50" s="522">
        <v>121.4</v>
      </c>
      <c r="G50" s="333">
        <f t="shared" si="1"/>
        <v>2712.6699999999914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/>
      <c r="B51" s="330"/>
      <c r="C51" s="298">
        <v>46235</v>
      </c>
      <c r="D51" s="299" t="s">
        <v>986</v>
      </c>
      <c r="E51" s="522">
        <v>174.61</v>
      </c>
      <c r="F51" s="522"/>
      <c r="G51" s="333">
        <f t="shared" si="1"/>
        <v>2712.6699999999914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46234</v>
      </c>
      <c r="D52" s="299" t="s">
        <v>1004</v>
      </c>
      <c r="E52" s="522">
        <v>8746.27</v>
      </c>
      <c r="F52" s="522"/>
      <c r="G52" s="333">
        <f t="shared" si="1"/>
        <v>2887.2799999999916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25</v>
      </c>
      <c r="C53" s="298">
        <v>46234</v>
      </c>
      <c r="D53" s="298" t="s">
        <v>204</v>
      </c>
      <c r="E53" s="331">
        <v>350</v>
      </c>
      <c r="F53" s="522"/>
      <c r="G53" s="333">
        <f t="shared" si="1"/>
        <v>11633.549999999992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26</v>
      </c>
      <c r="C54" s="298">
        <v>46234</v>
      </c>
      <c r="D54" s="298" t="s">
        <v>205</v>
      </c>
      <c r="E54" s="331">
        <v>320</v>
      </c>
      <c r="F54" s="522"/>
      <c r="G54" s="333">
        <f t="shared" si="1"/>
        <v>11983.549999999992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27</v>
      </c>
      <c r="C55" s="298">
        <v>46234</v>
      </c>
      <c r="D55" s="298" t="s">
        <v>206</v>
      </c>
      <c r="E55" s="331">
        <v>25</v>
      </c>
      <c r="F55" s="522"/>
      <c r="G55" s="333">
        <f t="shared" si="1"/>
        <v>12303.549999999992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28</v>
      </c>
      <c r="C56" s="298">
        <v>46234</v>
      </c>
      <c r="D56" s="298" t="s">
        <v>207</v>
      </c>
      <c r="E56" s="331">
        <v>25</v>
      </c>
      <c r="F56" s="522"/>
      <c r="G56" s="333">
        <f t="shared" si="1"/>
        <v>12328.549999999992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29</v>
      </c>
      <c r="C57" s="298">
        <v>46234</v>
      </c>
      <c r="D57" s="298" t="s">
        <v>208</v>
      </c>
      <c r="E57" s="331">
        <v>45</v>
      </c>
      <c r="F57" s="522"/>
      <c r="G57" s="333">
        <f t="shared" si="1"/>
        <v>12353.549999999992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30</v>
      </c>
      <c r="C58" s="298">
        <v>46234</v>
      </c>
      <c r="D58" s="298" t="s">
        <v>209</v>
      </c>
      <c r="E58" s="331">
        <v>400</v>
      </c>
      <c r="F58" s="522"/>
      <c r="G58" s="333">
        <f t="shared" ref="G58:G80" si="2">G59-E58+F58</f>
        <v>12398.549999999992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31</v>
      </c>
      <c r="C59" s="298">
        <v>46234</v>
      </c>
      <c r="D59" s="298" t="s">
        <v>210</v>
      </c>
      <c r="E59" s="331">
        <v>375</v>
      </c>
      <c r="F59" s="522"/>
      <c r="G59" s="333">
        <f t="shared" si="2"/>
        <v>12798.549999999992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32</v>
      </c>
      <c r="C60" s="298">
        <v>46234</v>
      </c>
      <c r="D60" s="298" t="s">
        <v>211</v>
      </c>
      <c r="E60" s="331">
        <v>100</v>
      </c>
      <c r="F60" s="522"/>
      <c r="G60" s="333">
        <f t="shared" si="2"/>
        <v>13173.549999999992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33</v>
      </c>
      <c r="C61" s="298">
        <v>46234</v>
      </c>
      <c r="D61" s="298" t="s">
        <v>212</v>
      </c>
      <c r="E61" s="331">
        <v>85</v>
      </c>
      <c r="F61" s="522"/>
      <c r="G61" s="333">
        <f t="shared" si="2"/>
        <v>13273.549999999992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34</v>
      </c>
      <c r="C62" s="298">
        <v>46234</v>
      </c>
      <c r="D62" s="298" t="s">
        <v>213</v>
      </c>
      <c r="E62" s="331">
        <v>230</v>
      </c>
      <c r="F62" s="522"/>
      <c r="G62" s="333">
        <f t="shared" si="2"/>
        <v>13358.549999999992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35</v>
      </c>
      <c r="C63" s="298">
        <v>46234</v>
      </c>
      <c r="D63" s="298" t="s">
        <v>214</v>
      </c>
      <c r="E63" s="331">
        <v>45</v>
      </c>
      <c r="F63" s="522"/>
      <c r="G63" s="333">
        <f t="shared" si="2"/>
        <v>13588.549999999992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291</v>
      </c>
      <c r="B64" s="330">
        <v>38</v>
      </c>
      <c r="C64" s="298">
        <v>46234</v>
      </c>
      <c r="D64" s="299" t="s">
        <v>293</v>
      </c>
      <c r="E64" s="522"/>
      <c r="F64" s="522">
        <v>4720.8599999999997</v>
      </c>
      <c r="G64" s="333">
        <f t="shared" si="2"/>
        <v>13633.549999999992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10</v>
      </c>
      <c r="C65" s="298">
        <v>46234</v>
      </c>
      <c r="D65" s="299" t="s">
        <v>176</v>
      </c>
      <c r="E65" s="522">
        <v>17.899999999999999</v>
      </c>
      <c r="F65" s="522"/>
      <c r="G65" s="333">
        <f t="shared" si="2"/>
        <v>8912.6899999999932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5</v>
      </c>
      <c r="C66" s="298">
        <v>46233</v>
      </c>
      <c r="D66" s="299" t="s">
        <v>484</v>
      </c>
      <c r="E66" s="522">
        <v>20.59</v>
      </c>
      <c r="F66" s="522"/>
      <c r="G66" s="333">
        <f t="shared" si="2"/>
        <v>8930.5899999999929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46233</v>
      </c>
      <c r="D67" s="299" t="s">
        <v>386</v>
      </c>
      <c r="E67" s="522">
        <v>23.87</v>
      </c>
      <c r="F67" s="522"/>
      <c r="G67" s="333">
        <f t="shared" si="2"/>
        <v>8951.179999999993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46233</v>
      </c>
      <c r="D68" s="299" t="s">
        <v>1003</v>
      </c>
      <c r="E68" s="522">
        <v>-100</v>
      </c>
      <c r="F68" s="522"/>
      <c r="G68" s="333">
        <f t="shared" si="2"/>
        <v>8975.0499999999938</v>
      </c>
      <c r="H68" s="334" t="s">
        <v>298</v>
      </c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46233</v>
      </c>
      <c r="D69" s="299" t="s">
        <v>1000</v>
      </c>
      <c r="E69" s="522">
        <v>-100</v>
      </c>
      <c r="F69" s="522"/>
      <c r="G69" s="333">
        <f t="shared" si="2"/>
        <v>8875.0499999999938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2</v>
      </c>
      <c r="C70" s="298">
        <v>46233</v>
      </c>
      <c r="D70" s="299" t="s">
        <v>1006</v>
      </c>
      <c r="E70" s="522">
        <v>16</v>
      </c>
      <c r="F70" s="522"/>
      <c r="G70" s="333">
        <f t="shared" si="2"/>
        <v>8775.0499999999938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46232</v>
      </c>
      <c r="D71" s="299" t="s">
        <v>308</v>
      </c>
      <c r="E71" s="522">
        <v>60.77</v>
      </c>
      <c r="F71" s="522"/>
      <c r="G71" s="333">
        <f t="shared" si="2"/>
        <v>8791.0499999999938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21</v>
      </c>
      <c r="C72" s="298">
        <v>46232</v>
      </c>
      <c r="D72" s="299" t="s">
        <v>194</v>
      </c>
      <c r="E72" s="522">
        <v>31.47</v>
      </c>
      <c r="F72" s="522"/>
      <c r="G72" s="333">
        <f t="shared" si="2"/>
        <v>8851.8199999999943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21</v>
      </c>
      <c r="C73" s="298">
        <v>46232</v>
      </c>
      <c r="D73" s="299" t="s">
        <v>194</v>
      </c>
      <c r="E73" s="522">
        <v>16.2</v>
      </c>
      <c r="F73" s="522"/>
      <c r="G73" s="333">
        <f t="shared" si="2"/>
        <v>8883.2899999999936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46232</v>
      </c>
      <c r="D74" s="299" t="s">
        <v>346</v>
      </c>
      <c r="E74" s="522">
        <v>11.43</v>
      </c>
      <c r="F74" s="522"/>
      <c r="G74" s="333">
        <f t="shared" si="2"/>
        <v>8899.4899999999943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46232</v>
      </c>
      <c r="D75" s="299" t="s">
        <v>358</v>
      </c>
      <c r="E75" s="522">
        <v>9.9700000000000006</v>
      </c>
      <c r="F75" s="522"/>
      <c r="G75" s="333">
        <f t="shared" si="2"/>
        <v>8910.9199999999946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46232</v>
      </c>
      <c r="D76" s="299" t="s">
        <v>484</v>
      </c>
      <c r="E76" s="522">
        <v>82.36</v>
      </c>
      <c r="F76" s="522"/>
      <c r="G76" s="333">
        <f t="shared" si="2"/>
        <v>8920.889999999994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24</v>
      </c>
      <c r="C77" s="298">
        <v>46232</v>
      </c>
      <c r="D77" s="299" t="s">
        <v>860</v>
      </c>
      <c r="E77" s="522">
        <v>92.25</v>
      </c>
      <c r="F77" s="522"/>
      <c r="G77" s="333">
        <f t="shared" si="2"/>
        <v>9003.2499999999945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46232</v>
      </c>
      <c r="D78" s="299" t="s">
        <v>296</v>
      </c>
      <c r="E78" s="522">
        <v>39.5</v>
      </c>
      <c r="F78" s="522"/>
      <c r="G78" s="333">
        <f t="shared" si="2"/>
        <v>9095.4999999999945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46232</v>
      </c>
      <c r="D79" s="299" t="s">
        <v>296</v>
      </c>
      <c r="E79" s="522">
        <v>15.1</v>
      </c>
      <c r="F79" s="522"/>
      <c r="G79" s="333">
        <f t="shared" si="2"/>
        <v>9134.9999999999945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46232</v>
      </c>
      <c r="D80" s="299" t="s">
        <v>334</v>
      </c>
      <c r="E80" s="522">
        <v>17.68</v>
      </c>
      <c r="F80" s="522"/>
      <c r="G80" s="333">
        <f t="shared" si="2"/>
        <v>9150.0999999999949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5</v>
      </c>
      <c r="C81" s="298">
        <v>46232</v>
      </c>
      <c r="D81" s="299" t="s">
        <v>988</v>
      </c>
      <c r="E81" s="522">
        <v>-205</v>
      </c>
      <c r="F81" s="522"/>
      <c r="G81" s="333">
        <f t="shared" ref="G81:G143" si="3">G82-E81+F81</f>
        <v>9167.7799999999952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20</v>
      </c>
      <c r="C82" s="298">
        <v>46232</v>
      </c>
      <c r="D82" s="299" t="s">
        <v>193</v>
      </c>
      <c r="E82" s="522">
        <v>600</v>
      </c>
      <c r="F82" s="522"/>
      <c r="G82" s="333">
        <f t="shared" si="3"/>
        <v>8962.7799999999952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46231</v>
      </c>
      <c r="D83" s="299" t="s">
        <v>525</v>
      </c>
      <c r="E83" s="522">
        <v>1171.3800000000001</v>
      </c>
      <c r="F83" s="522">
        <v>1171.3800000000001</v>
      </c>
      <c r="G83" s="333">
        <f t="shared" si="3"/>
        <v>9562.7799999999952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46231</v>
      </c>
      <c r="D84" s="299" t="s">
        <v>334</v>
      </c>
      <c r="E84" s="522">
        <v>11.58</v>
      </c>
      <c r="F84" s="522"/>
      <c r="G84" s="333">
        <f t="shared" si="3"/>
        <v>9562.7799999999934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42</v>
      </c>
      <c r="C85" s="298">
        <v>46231</v>
      </c>
      <c r="D85" s="299" t="s">
        <v>200</v>
      </c>
      <c r="E85" s="522">
        <v>59</v>
      </c>
      <c r="F85" s="522"/>
      <c r="G85" s="333">
        <f t="shared" si="3"/>
        <v>9574.3599999999933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43</v>
      </c>
      <c r="C86" s="298">
        <v>46231</v>
      </c>
      <c r="D86" s="299" t="s">
        <v>201</v>
      </c>
      <c r="E86" s="522">
        <v>50.92</v>
      </c>
      <c r="F86" s="522"/>
      <c r="G86" s="333">
        <f t="shared" si="3"/>
        <v>9633.3599999999933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46231</v>
      </c>
      <c r="D87" s="299" t="s">
        <v>308</v>
      </c>
      <c r="E87" s="522">
        <v>71.75</v>
      </c>
      <c r="F87" s="522"/>
      <c r="G87" s="333">
        <f t="shared" si="3"/>
        <v>9684.2799999999934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46230</v>
      </c>
      <c r="D88" s="299" t="s">
        <v>999</v>
      </c>
      <c r="E88" s="522">
        <v>49.2</v>
      </c>
      <c r="F88" s="522"/>
      <c r="G88" s="333">
        <f t="shared" si="3"/>
        <v>9756.0299999999934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46230</v>
      </c>
      <c r="D89" s="299" t="s">
        <v>353</v>
      </c>
      <c r="E89" s="522">
        <v>20.98</v>
      </c>
      <c r="F89" s="522"/>
      <c r="G89" s="333">
        <f t="shared" si="3"/>
        <v>9805.2299999999941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46230</v>
      </c>
      <c r="D90" s="299" t="s">
        <v>300</v>
      </c>
      <c r="E90" s="522">
        <v>19.16</v>
      </c>
      <c r="F90" s="522"/>
      <c r="G90" s="333">
        <f t="shared" si="3"/>
        <v>9826.2099999999937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46230</v>
      </c>
      <c r="D91" s="299" t="s">
        <v>994</v>
      </c>
      <c r="E91" s="522">
        <v>15.89</v>
      </c>
      <c r="F91" s="522"/>
      <c r="G91" s="333">
        <f t="shared" si="3"/>
        <v>9845.3699999999935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46230</v>
      </c>
      <c r="D92" s="299" t="s">
        <v>998</v>
      </c>
      <c r="E92" s="522">
        <v>15.96</v>
      </c>
      <c r="F92" s="522"/>
      <c r="G92" s="333">
        <f t="shared" si="3"/>
        <v>9861.2599999999929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46230</v>
      </c>
      <c r="D93" s="299" t="s">
        <v>306</v>
      </c>
      <c r="E93" s="522">
        <v>183.73</v>
      </c>
      <c r="F93" s="522"/>
      <c r="G93" s="333">
        <f t="shared" si="3"/>
        <v>9877.2199999999921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4</v>
      </c>
      <c r="C94" s="298">
        <v>46230</v>
      </c>
      <c r="D94" s="299" t="s">
        <v>296</v>
      </c>
      <c r="E94" s="522">
        <v>86.71</v>
      </c>
      <c r="F94" s="522"/>
      <c r="G94" s="333">
        <f t="shared" si="3"/>
        <v>10060.949999999992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46230</v>
      </c>
      <c r="D95" s="299" t="s">
        <v>296</v>
      </c>
      <c r="E95" s="522">
        <v>8.7200000000000006</v>
      </c>
      <c r="F95" s="522"/>
      <c r="G95" s="333">
        <f t="shared" si="3"/>
        <v>10147.659999999991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46230</v>
      </c>
      <c r="D96" s="299" t="s">
        <v>301</v>
      </c>
      <c r="E96" s="522">
        <v>23.5</v>
      </c>
      <c r="F96" s="522"/>
      <c r="G96" s="333">
        <f t="shared" si="3"/>
        <v>10156.37999999999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3</v>
      </c>
      <c r="C97" s="298">
        <v>46230</v>
      </c>
      <c r="D97" s="299" t="s">
        <v>983</v>
      </c>
      <c r="E97" s="522">
        <v>7.18</v>
      </c>
      <c r="F97" s="522"/>
      <c r="G97" s="333">
        <f t="shared" si="3"/>
        <v>10179.87999999999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46229</v>
      </c>
      <c r="D98" s="299" t="s">
        <v>996</v>
      </c>
      <c r="E98" s="522">
        <v>18.350000000000001</v>
      </c>
      <c r="F98" s="522"/>
      <c r="G98" s="333">
        <f t="shared" si="3"/>
        <v>10187.05999999999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46229</v>
      </c>
      <c r="D99" s="299" t="s">
        <v>319</v>
      </c>
      <c r="E99" s="522">
        <v>64.400000000000006</v>
      </c>
      <c r="F99" s="522"/>
      <c r="G99" s="333">
        <f t="shared" si="3"/>
        <v>10205.409999999991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4</v>
      </c>
      <c r="C100" s="298">
        <v>46229</v>
      </c>
      <c r="D100" s="299" t="s">
        <v>296</v>
      </c>
      <c r="E100" s="522">
        <v>42.19</v>
      </c>
      <c r="F100" s="522"/>
      <c r="G100" s="333">
        <f t="shared" si="3"/>
        <v>10269.80999999999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46229</v>
      </c>
      <c r="D101" s="299" t="s">
        <v>296</v>
      </c>
      <c r="E101" s="522">
        <v>60.67</v>
      </c>
      <c r="F101" s="522"/>
      <c r="G101" s="333">
        <f t="shared" si="3"/>
        <v>10311.999999999991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46228</v>
      </c>
      <c r="D102" s="299" t="s">
        <v>995</v>
      </c>
      <c r="E102" s="522">
        <v>40.32</v>
      </c>
      <c r="F102" s="522"/>
      <c r="G102" s="333">
        <f t="shared" si="3"/>
        <v>10372.669999999991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3</v>
      </c>
      <c r="C103" s="298">
        <v>46228</v>
      </c>
      <c r="D103" s="299" t="s">
        <v>455</v>
      </c>
      <c r="E103" s="522">
        <v>7.38</v>
      </c>
      <c r="F103" s="522"/>
      <c r="G103" s="333">
        <f t="shared" si="3"/>
        <v>10412.989999999991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46228</v>
      </c>
      <c r="D104" s="299" t="s">
        <v>455</v>
      </c>
      <c r="E104" s="522">
        <v>39.83</v>
      </c>
      <c r="F104" s="522"/>
      <c r="G104" s="333">
        <f t="shared" si="3"/>
        <v>10420.36999999999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5</v>
      </c>
      <c r="C105" s="298">
        <v>46228</v>
      </c>
      <c r="D105" s="299" t="s">
        <v>475</v>
      </c>
      <c r="E105" s="522">
        <v>20</v>
      </c>
      <c r="F105" s="522"/>
      <c r="G105" s="333">
        <f t="shared" si="3"/>
        <v>10460.19999999999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12</v>
      </c>
      <c r="C106" s="298">
        <v>46228</v>
      </c>
      <c r="D106" s="299" t="s">
        <v>314</v>
      </c>
      <c r="E106" s="522">
        <v>204.48</v>
      </c>
      <c r="F106" s="522"/>
      <c r="G106" s="333">
        <f t="shared" si="3"/>
        <v>10480.19999999999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3</v>
      </c>
      <c r="C107" s="298">
        <v>46228</v>
      </c>
      <c r="D107" s="299" t="s">
        <v>991</v>
      </c>
      <c r="E107" s="522">
        <v>11.33</v>
      </c>
      <c r="F107" s="522"/>
      <c r="G107" s="333">
        <f t="shared" si="3"/>
        <v>10684.679999999989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46228</v>
      </c>
      <c r="D108" s="299" t="s">
        <v>997</v>
      </c>
      <c r="E108" s="522">
        <v>120.77</v>
      </c>
      <c r="F108" s="522"/>
      <c r="G108" s="333">
        <f t="shared" si="3"/>
        <v>10696.009999999989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46227</v>
      </c>
      <c r="D109" s="299" t="s">
        <v>990</v>
      </c>
      <c r="E109" s="522">
        <v>46.21</v>
      </c>
      <c r="F109" s="522"/>
      <c r="G109" s="333">
        <f t="shared" si="3"/>
        <v>10816.77999999999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46227</v>
      </c>
      <c r="D110" s="299" t="s">
        <v>340</v>
      </c>
      <c r="E110" s="522">
        <v>95.85</v>
      </c>
      <c r="F110" s="522"/>
      <c r="G110" s="333">
        <f t="shared" si="3"/>
        <v>10862.989999999989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46227</v>
      </c>
      <c r="D111" s="299" t="s">
        <v>324</v>
      </c>
      <c r="E111" s="522">
        <v>9.06</v>
      </c>
      <c r="F111" s="522"/>
      <c r="G111" s="333">
        <f t="shared" si="3"/>
        <v>10958.839999999989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46227</v>
      </c>
      <c r="D112" s="299" t="s">
        <v>358</v>
      </c>
      <c r="E112" s="522">
        <v>26.47</v>
      </c>
      <c r="F112" s="522"/>
      <c r="G112" s="333">
        <f t="shared" si="3"/>
        <v>10967.899999999989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46227</v>
      </c>
      <c r="D113" s="299" t="s">
        <v>1003</v>
      </c>
      <c r="E113" s="522">
        <v>90</v>
      </c>
      <c r="F113" s="522"/>
      <c r="G113" s="333">
        <f t="shared" si="3"/>
        <v>10994.369999999988</v>
      </c>
      <c r="H113" s="334" t="s">
        <v>298</v>
      </c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3</v>
      </c>
      <c r="C114" s="298">
        <v>46226</v>
      </c>
      <c r="D114" s="299" t="s">
        <v>455</v>
      </c>
      <c r="E114" s="522">
        <v>29.72</v>
      </c>
      <c r="F114" s="522"/>
      <c r="G114" s="333">
        <f t="shared" si="3"/>
        <v>11084.369999999988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46226</v>
      </c>
      <c r="D115" s="299" t="s">
        <v>315</v>
      </c>
      <c r="E115" s="522">
        <v>133.13999999999999</v>
      </c>
      <c r="F115" s="522">
        <v>133.13999999999999</v>
      </c>
      <c r="G115" s="333">
        <f t="shared" si="3"/>
        <v>11114.089999999987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291</v>
      </c>
      <c r="B116" s="330">
        <v>39</v>
      </c>
      <c r="C116" s="298">
        <v>46226</v>
      </c>
      <c r="D116" s="299" t="s">
        <v>292</v>
      </c>
      <c r="E116" s="522"/>
      <c r="F116" s="522">
        <v>2763.78</v>
      </c>
      <c r="G116" s="333">
        <f t="shared" si="3"/>
        <v>11114.089999999987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46226</v>
      </c>
      <c r="D117" s="299" t="s">
        <v>992</v>
      </c>
      <c r="E117" s="522">
        <v>92.36</v>
      </c>
      <c r="F117" s="522"/>
      <c r="G117" s="333">
        <f t="shared" si="3"/>
        <v>8350.3099999999868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46226</v>
      </c>
      <c r="D118" s="299" t="s">
        <v>983</v>
      </c>
      <c r="E118" s="522">
        <v>25</v>
      </c>
      <c r="F118" s="522"/>
      <c r="G118" s="333">
        <f t="shared" si="3"/>
        <v>8442.6699999999873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4</v>
      </c>
      <c r="C119" s="298">
        <v>46226</v>
      </c>
      <c r="D119" s="299" t="s">
        <v>296</v>
      </c>
      <c r="E119" s="522">
        <v>49.15</v>
      </c>
      <c r="F119" s="522"/>
      <c r="G119" s="333">
        <f t="shared" si="3"/>
        <v>8467.6699999999873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46226</v>
      </c>
      <c r="D120" s="299" t="s">
        <v>993</v>
      </c>
      <c r="E120" s="522">
        <v>21.6</v>
      </c>
      <c r="F120" s="522"/>
      <c r="G120" s="333">
        <f t="shared" si="3"/>
        <v>8516.819999999987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46225</v>
      </c>
      <c r="D121" s="299" t="s">
        <v>319</v>
      </c>
      <c r="E121" s="522">
        <v>21.28</v>
      </c>
      <c r="F121" s="522"/>
      <c r="G121" s="333">
        <f t="shared" si="3"/>
        <v>8538.4199999999873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46225</v>
      </c>
      <c r="D122" s="299" t="s">
        <v>358</v>
      </c>
      <c r="E122" s="522">
        <v>17.260000000000002</v>
      </c>
      <c r="F122" s="522"/>
      <c r="G122" s="333">
        <f t="shared" si="3"/>
        <v>8559.699999999988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291</v>
      </c>
      <c r="B123" s="330">
        <v>40</v>
      </c>
      <c r="C123" s="298">
        <v>46225</v>
      </c>
      <c r="D123" s="299" t="s">
        <v>316</v>
      </c>
      <c r="E123" s="522"/>
      <c r="F123" s="522">
        <v>4292.68</v>
      </c>
      <c r="G123" s="333">
        <f t="shared" si="3"/>
        <v>8576.9599999999882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46223</v>
      </c>
      <c r="D124" s="299" t="s">
        <v>306</v>
      </c>
      <c r="E124" s="522">
        <v>148.97999999999999</v>
      </c>
      <c r="F124" s="522"/>
      <c r="G124" s="333">
        <f t="shared" si="3"/>
        <v>4284.279999999987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22</v>
      </c>
      <c r="C125" s="298">
        <v>46223</v>
      </c>
      <c r="D125" s="299" t="s">
        <v>323</v>
      </c>
      <c r="E125" s="522">
        <v>20.22</v>
      </c>
      <c r="F125" s="522"/>
      <c r="G125" s="333">
        <f t="shared" si="3"/>
        <v>4433.2599999999866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5</v>
      </c>
      <c r="C126" s="298">
        <v>46223</v>
      </c>
      <c r="D126" s="299" t="s">
        <v>988</v>
      </c>
      <c r="E126" s="522">
        <v>-313</v>
      </c>
      <c r="F126" s="522"/>
      <c r="G126" s="333">
        <f t="shared" si="3"/>
        <v>4453.4799999999868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46222</v>
      </c>
      <c r="D127" s="299" t="s">
        <v>310</v>
      </c>
      <c r="E127" s="522">
        <v>43.41</v>
      </c>
      <c r="F127" s="522"/>
      <c r="G127" s="333">
        <f t="shared" si="3"/>
        <v>4140.4799999999868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1</v>
      </c>
      <c r="C128" s="298">
        <v>46222</v>
      </c>
      <c r="D128" s="299" t="s">
        <v>329</v>
      </c>
      <c r="E128" s="522">
        <v>70.98</v>
      </c>
      <c r="F128" s="522"/>
      <c r="G128" s="333">
        <f t="shared" si="3"/>
        <v>4183.8899999999867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46222</v>
      </c>
      <c r="D129" s="299" t="s">
        <v>306</v>
      </c>
      <c r="E129" s="522">
        <v>0.42</v>
      </c>
      <c r="F129" s="522"/>
      <c r="G129" s="333">
        <f t="shared" si="3"/>
        <v>4254.8699999999862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46222</v>
      </c>
      <c r="D130" s="299" t="s">
        <v>923</v>
      </c>
      <c r="E130" s="522">
        <v>7.46</v>
      </c>
      <c r="F130" s="522"/>
      <c r="G130" s="333">
        <f t="shared" si="3"/>
        <v>4255.2899999999863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46222</v>
      </c>
      <c r="D131" s="299" t="s">
        <v>987</v>
      </c>
      <c r="E131" s="522">
        <v>60</v>
      </c>
      <c r="F131" s="522"/>
      <c r="G131" s="333">
        <f t="shared" si="3"/>
        <v>4262.7499999999864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46221</v>
      </c>
      <c r="D132" s="299" t="s">
        <v>346</v>
      </c>
      <c r="E132" s="522">
        <v>11.77</v>
      </c>
      <c r="F132" s="522"/>
      <c r="G132" s="333">
        <f t="shared" si="3"/>
        <v>4322.7499999999864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46221</v>
      </c>
      <c r="D133" s="299" t="s">
        <v>308</v>
      </c>
      <c r="E133" s="522">
        <v>123.68</v>
      </c>
      <c r="F133" s="522"/>
      <c r="G133" s="333">
        <f t="shared" si="3"/>
        <v>4334.5199999999868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46221</v>
      </c>
      <c r="D134" s="299" t="s">
        <v>989</v>
      </c>
      <c r="E134" s="522">
        <v>27.37</v>
      </c>
      <c r="F134" s="522"/>
      <c r="G134" s="333">
        <f t="shared" si="3"/>
        <v>4458.1999999999871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46221</v>
      </c>
      <c r="D135" s="299" t="s">
        <v>989</v>
      </c>
      <c r="E135" s="522">
        <v>25.2</v>
      </c>
      <c r="F135" s="522"/>
      <c r="G135" s="333">
        <f t="shared" si="3"/>
        <v>4485.569999999987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22</v>
      </c>
      <c r="C136" s="298">
        <v>46221</v>
      </c>
      <c r="D136" s="299" t="s">
        <v>930</v>
      </c>
      <c r="E136" s="522">
        <v>13.84</v>
      </c>
      <c r="F136" s="522"/>
      <c r="G136" s="333">
        <f t="shared" si="3"/>
        <v>4510.7699999999868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21</v>
      </c>
      <c r="C137" s="298">
        <v>46220</v>
      </c>
      <c r="D137" s="299" t="s">
        <v>194</v>
      </c>
      <c r="E137" s="522">
        <v>81</v>
      </c>
      <c r="F137" s="522"/>
      <c r="G137" s="333">
        <f t="shared" si="3"/>
        <v>4524.6099999999869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43</v>
      </c>
      <c r="C138" s="298">
        <v>46220</v>
      </c>
      <c r="D138" s="299" t="s">
        <v>333</v>
      </c>
      <c r="E138" s="522">
        <v>22.35</v>
      </c>
      <c r="F138" s="522"/>
      <c r="G138" s="333">
        <f t="shared" si="3"/>
        <v>4605.6099999999869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42</v>
      </c>
      <c r="C139" s="298">
        <v>46220</v>
      </c>
      <c r="D139" s="299" t="s">
        <v>333</v>
      </c>
      <c r="E139" s="522">
        <v>29.8</v>
      </c>
      <c r="F139" s="522"/>
      <c r="G139" s="333">
        <f t="shared" si="3"/>
        <v>4627.9599999999873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17</v>
      </c>
      <c r="C140" s="298">
        <v>46220</v>
      </c>
      <c r="D140" s="299" t="s">
        <v>188</v>
      </c>
      <c r="E140" s="522">
        <v>42.65</v>
      </c>
      <c r="F140" s="522"/>
      <c r="G140" s="333">
        <f t="shared" si="3"/>
        <v>4657.7599999999875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23</v>
      </c>
      <c r="C141" s="298">
        <v>46220</v>
      </c>
      <c r="D141" s="299" t="s">
        <v>63</v>
      </c>
      <c r="E141" s="522">
        <v>529.46</v>
      </c>
      <c r="F141" s="522"/>
      <c r="G141" s="333">
        <f t="shared" si="3"/>
        <v>4700.4099999999871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11</v>
      </c>
      <c r="C142" s="298">
        <v>46219</v>
      </c>
      <c r="D142" s="299" t="s">
        <v>178</v>
      </c>
      <c r="E142" s="522">
        <v>256.64</v>
      </c>
      <c r="F142" s="522"/>
      <c r="G142" s="333">
        <f t="shared" si="3"/>
        <v>5229.8699999999872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5</v>
      </c>
      <c r="C143" s="298">
        <v>46219</v>
      </c>
      <c r="D143" s="299" t="s">
        <v>340</v>
      </c>
      <c r="E143" s="522">
        <v>21.3</v>
      </c>
      <c r="F143" s="522"/>
      <c r="G143" s="333">
        <f t="shared" si="3"/>
        <v>5486.5099999999875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291</v>
      </c>
      <c r="B144" s="330">
        <v>38</v>
      </c>
      <c r="C144" s="298">
        <v>46218</v>
      </c>
      <c r="D144" s="299" t="s">
        <v>293</v>
      </c>
      <c r="E144" s="522"/>
      <c r="F144" s="522">
        <v>4720.84</v>
      </c>
      <c r="G144" s="333">
        <f t="shared" ref="G144:G149" si="4">G145-E144+F144</f>
        <v>5507.8099999999877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46218</v>
      </c>
      <c r="D145" s="299" t="s">
        <v>985</v>
      </c>
      <c r="E145" s="522">
        <v>429.82</v>
      </c>
      <c r="F145" s="522"/>
      <c r="G145" s="333">
        <f t="shared" si="4"/>
        <v>786.96999999998775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46218</v>
      </c>
      <c r="D146" s="299" t="s">
        <v>981</v>
      </c>
      <c r="E146" s="522">
        <v>80.319999999999993</v>
      </c>
      <c r="F146" s="522"/>
      <c r="G146" s="333">
        <f t="shared" si="4"/>
        <v>1216.7899999999877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46216</v>
      </c>
      <c r="D147" s="299" t="s">
        <v>312</v>
      </c>
      <c r="E147" s="522">
        <v>51.94</v>
      </c>
      <c r="F147" s="522"/>
      <c r="G147" s="333">
        <f t="shared" si="4"/>
        <v>1297.1099999999876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46216</v>
      </c>
      <c r="D148" s="299" t="s">
        <v>984</v>
      </c>
      <c r="E148" s="522">
        <v>43.13</v>
      </c>
      <c r="F148" s="522"/>
      <c r="G148" s="333">
        <f t="shared" si="4"/>
        <v>1349.0499999999877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19</v>
      </c>
      <c r="C149" s="298">
        <v>46216</v>
      </c>
      <c r="D149" s="299" t="s">
        <v>191</v>
      </c>
      <c r="E149" s="522">
        <v>200</v>
      </c>
      <c r="F149" s="522"/>
      <c r="G149" s="333">
        <f t="shared" si="4"/>
        <v>1392.1799999999878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15</v>
      </c>
      <c r="C150" s="298">
        <v>46216</v>
      </c>
      <c r="D150" s="299" t="s">
        <v>185</v>
      </c>
      <c r="E150" s="522">
        <v>64.05</v>
      </c>
      <c r="F150" s="522"/>
      <c r="G150" s="333">
        <f t="shared" ref="G150:G252" si="5">G151-E150+F150</f>
        <v>1592.1799999999878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335</v>
      </c>
      <c r="B151" s="330" t="s">
        <v>335</v>
      </c>
      <c r="C151" s="298">
        <v>46216</v>
      </c>
      <c r="D151" s="299" t="s">
        <v>336</v>
      </c>
      <c r="E151" s="522">
        <v>63.44</v>
      </c>
      <c r="F151" s="522"/>
      <c r="G151" s="333">
        <f t="shared" si="5"/>
        <v>1656.2299999999877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46215</v>
      </c>
      <c r="D152" s="299" t="s">
        <v>310</v>
      </c>
      <c r="E152" s="522">
        <v>34.85</v>
      </c>
      <c r="F152" s="522"/>
      <c r="G152" s="333">
        <f t="shared" si="5"/>
        <v>1719.6699999999878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46215</v>
      </c>
      <c r="D153" s="299" t="s">
        <v>982</v>
      </c>
      <c r="E153" s="522">
        <v>29.2</v>
      </c>
      <c r="F153" s="522"/>
      <c r="G153" s="333">
        <f t="shared" si="5"/>
        <v>1754.5199999999877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46215</v>
      </c>
      <c r="D154" s="299" t="s">
        <v>980</v>
      </c>
      <c r="E154" s="522">
        <v>81.75</v>
      </c>
      <c r="F154" s="522"/>
      <c r="G154" s="333">
        <f t="shared" si="5"/>
        <v>1783.7199999999877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46215</v>
      </c>
      <c r="D155" s="299" t="s">
        <v>980</v>
      </c>
      <c r="E155" s="522">
        <v>81.75</v>
      </c>
      <c r="F155" s="522"/>
      <c r="G155" s="333">
        <f t="shared" si="5"/>
        <v>1865.4699999999877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3</v>
      </c>
      <c r="C156" s="298">
        <v>46214</v>
      </c>
      <c r="D156" s="299" t="s">
        <v>983</v>
      </c>
      <c r="E156" s="522">
        <v>25</v>
      </c>
      <c r="F156" s="522"/>
      <c r="G156" s="333">
        <f t="shared" si="5"/>
        <v>1947.2199999999877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22</v>
      </c>
      <c r="C157" s="298">
        <v>46214</v>
      </c>
      <c r="D157" s="299" t="s">
        <v>352</v>
      </c>
      <c r="E157" s="522">
        <v>21.29</v>
      </c>
      <c r="F157" s="522"/>
      <c r="G157" s="333">
        <f t="shared" si="5"/>
        <v>1972.2199999999877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46214</v>
      </c>
      <c r="D158" s="299" t="s">
        <v>308</v>
      </c>
      <c r="E158" s="522">
        <v>54.48</v>
      </c>
      <c r="F158" s="522"/>
      <c r="G158" s="333">
        <f t="shared" si="5"/>
        <v>1993.5099999999877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46214</v>
      </c>
      <c r="D159" s="299" t="s">
        <v>308</v>
      </c>
      <c r="E159" s="522">
        <v>54.49</v>
      </c>
      <c r="F159" s="522"/>
      <c r="G159" s="333">
        <f t="shared" si="5"/>
        <v>2047.9899999999877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46214</v>
      </c>
      <c r="D160" s="299" t="s">
        <v>311</v>
      </c>
      <c r="E160" s="522">
        <v>167.26</v>
      </c>
      <c r="F160" s="522"/>
      <c r="G160" s="333">
        <f t="shared" si="5"/>
        <v>2102.4799999999877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46214</v>
      </c>
      <c r="D161" s="299" t="s">
        <v>329</v>
      </c>
      <c r="E161" s="522">
        <v>81.73</v>
      </c>
      <c r="F161" s="522"/>
      <c r="G161" s="333">
        <f t="shared" si="5"/>
        <v>2269.7399999999875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6</v>
      </c>
      <c r="C162" s="298">
        <v>46213</v>
      </c>
      <c r="D162" s="299" t="s">
        <v>885</v>
      </c>
      <c r="E162" s="522">
        <v>120</v>
      </c>
      <c r="F162" s="522"/>
      <c r="G162" s="333">
        <f t="shared" si="5"/>
        <v>2351.4699999999875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46213</v>
      </c>
      <c r="D163" s="299" t="s">
        <v>907</v>
      </c>
      <c r="E163" s="522">
        <v>-0.06</v>
      </c>
      <c r="F163" s="522"/>
      <c r="G163" s="333">
        <f t="shared" si="5"/>
        <v>2471.4699999999875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22</v>
      </c>
      <c r="C164" s="298">
        <v>46213</v>
      </c>
      <c r="D164" s="299" t="s">
        <v>979</v>
      </c>
      <c r="E164" s="522">
        <v>5.31</v>
      </c>
      <c r="F164" s="522"/>
      <c r="G164" s="333">
        <f t="shared" si="5"/>
        <v>2471.4099999999876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46213</v>
      </c>
      <c r="D165" s="299" t="s">
        <v>300</v>
      </c>
      <c r="E165" s="522">
        <v>25.52</v>
      </c>
      <c r="F165" s="522"/>
      <c r="G165" s="333">
        <f t="shared" si="5"/>
        <v>2476.7199999999875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1</v>
      </c>
      <c r="C166" s="298">
        <v>46213</v>
      </c>
      <c r="D166" s="299" t="s">
        <v>831</v>
      </c>
      <c r="E166" s="522">
        <v>13.03</v>
      </c>
      <c r="F166" s="522"/>
      <c r="G166" s="333">
        <f t="shared" si="5"/>
        <v>2502.2399999999875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2</v>
      </c>
      <c r="C167" s="298">
        <v>46213</v>
      </c>
      <c r="D167" s="299" t="s">
        <v>371</v>
      </c>
      <c r="E167" s="522">
        <v>9.4600000000000009</v>
      </c>
      <c r="F167" s="522"/>
      <c r="G167" s="333">
        <f t="shared" si="5"/>
        <v>2515.2699999999877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2</v>
      </c>
      <c r="C168" s="298">
        <v>46212</v>
      </c>
      <c r="D168" s="299" t="s">
        <v>981</v>
      </c>
      <c r="E168" s="522">
        <v>50.73</v>
      </c>
      <c r="F168" s="522"/>
      <c r="G168" s="333">
        <f t="shared" si="5"/>
        <v>2524.7299999999877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46212</v>
      </c>
      <c r="D169" s="299" t="s">
        <v>854</v>
      </c>
      <c r="E169" s="522">
        <v>10.68</v>
      </c>
      <c r="F169" s="522"/>
      <c r="G169" s="333">
        <f t="shared" si="5"/>
        <v>2575.4599999999878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46212</v>
      </c>
      <c r="D170" s="299" t="s">
        <v>977</v>
      </c>
      <c r="E170" s="522">
        <v>33.29</v>
      </c>
      <c r="F170" s="522"/>
      <c r="G170" s="333">
        <f t="shared" si="5"/>
        <v>2586.1399999999876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46212</v>
      </c>
      <c r="D171" s="299" t="s">
        <v>978</v>
      </c>
      <c r="E171" s="522">
        <v>41.79</v>
      </c>
      <c r="F171" s="522"/>
      <c r="G171" s="333">
        <f t="shared" si="5"/>
        <v>2619.4299999999876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335</v>
      </c>
      <c r="B172" s="330" t="s">
        <v>335</v>
      </c>
      <c r="C172" s="298">
        <v>46212</v>
      </c>
      <c r="D172" s="299" t="s">
        <v>460</v>
      </c>
      <c r="E172" s="522"/>
      <c r="F172" s="522">
        <v>620</v>
      </c>
      <c r="G172" s="333">
        <f t="shared" si="5"/>
        <v>2661.2199999999875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291</v>
      </c>
      <c r="B173" s="330">
        <v>41</v>
      </c>
      <c r="C173" s="298">
        <v>46212</v>
      </c>
      <c r="D173" s="299" t="s">
        <v>974</v>
      </c>
      <c r="E173" s="522"/>
      <c r="F173" s="522">
        <v>800</v>
      </c>
      <c r="G173" s="333">
        <f t="shared" si="5"/>
        <v>2041.2199999999875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291</v>
      </c>
      <c r="B174" s="330">
        <v>39</v>
      </c>
      <c r="C174" s="298">
        <v>46212</v>
      </c>
      <c r="D174" s="299" t="s">
        <v>292</v>
      </c>
      <c r="E174" s="522"/>
      <c r="F174" s="522">
        <v>2763.78</v>
      </c>
      <c r="G174" s="333">
        <f t="shared" si="5"/>
        <v>1241.2199999999875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46211</v>
      </c>
      <c r="D175" s="299" t="s">
        <v>390</v>
      </c>
      <c r="E175" s="522">
        <v>7.73</v>
      </c>
      <c r="F175" s="522"/>
      <c r="G175" s="333">
        <f t="shared" si="5"/>
        <v>-1522.5600000000127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46211</v>
      </c>
      <c r="D176" s="299" t="s">
        <v>904</v>
      </c>
      <c r="E176" s="522">
        <v>3.5</v>
      </c>
      <c r="F176" s="522"/>
      <c r="G176" s="333">
        <f t="shared" si="5"/>
        <v>-1514.8300000000127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46211</v>
      </c>
      <c r="D177" s="299" t="s">
        <v>904</v>
      </c>
      <c r="E177" s="522">
        <v>75.75</v>
      </c>
      <c r="F177" s="522"/>
      <c r="G177" s="333">
        <f t="shared" si="5"/>
        <v>-1511.3300000000127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46211</v>
      </c>
      <c r="D178" s="299" t="s">
        <v>309</v>
      </c>
      <c r="E178" s="522">
        <v>4.1900000000000004</v>
      </c>
      <c r="F178" s="522"/>
      <c r="G178" s="333">
        <f t="shared" si="5"/>
        <v>-1435.5800000000127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46211</v>
      </c>
      <c r="D179" s="299" t="s">
        <v>306</v>
      </c>
      <c r="E179" s="522">
        <v>145.94999999999999</v>
      </c>
      <c r="F179" s="522"/>
      <c r="G179" s="333">
        <f t="shared" si="5"/>
        <v>-1431.3900000000126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4</v>
      </c>
      <c r="C180" s="298">
        <v>46211</v>
      </c>
      <c r="D180" s="299" t="s">
        <v>296</v>
      </c>
      <c r="E180" s="522">
        <v>63.09</v>
      </c>
      <c r="F180" s="522"/>
      <c r="G180" s="333">
        <f t="shared" si="5"/>
        <v>-1285.4400000000126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46211</v>
      </c>
      <c r="D181" s="299" t="s">
        <v>296</v>
      </c>
      <c r="E181" s="522">
        <v>17.739999999999998</v>
      </c>
      <c r="F181" s="522"/>
      <c r="G181" s="333">
        <f t="shared" si="5"/>
        <v>-1222.3500000000126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46211</v>
      </c>
      <c r="D182" s="299" t="s">
        <v>306</v>
      </c>
      <c r="E182" s="522">
        <v>155.91999999999999</v>
      </c>
      <c r="F182" s="522"/>
      <c r="G182" s="333">
        <f t="shared" si="5"/>
        <v>-1204.6100000000126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1</v>
      </c>
      <c r="C183" s="298">
        <v>46211</v>
      </c>
      <c r="D183" s="299" t="s">
        <v>976</v>
      </c>
      <c r="E183" s="522">
        <v>31.58</v>
      </c>
      <c r="F183" s="522"/>
      <c r="G183" s="333">
        <f t="shared" si="5"/>
        <v>-1048.6900000000126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8</v>
      </c>
      <c r="C184" s="298">
        <v>46211</v>
      </c>
      <c r="D184" s="299" t="s">
        <v>455</v>
      </c>
      <c r="E184" s="522">
        <v>23.31</v>
      </c>
      <c r="F184" s="522"/>
      <c r="G184" s="333">
        <f t="shared" si="5"/>
        <v>-1017.1100000000125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46211</v>
      </c>
      <c r="D185" s="299" t="s">
        <v>442</v>
      </c>
      <c r="E185" s="522">
        <v>16</v>
      </c>
      <c r="F185" s="522"/>
      <c r="G185" s="333">
        <f t="shared" si="5"/>
        <v>-993.80000000001257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46210</v>
      </c>
      <c r="D186" s="299" t="s">
        <v>310</v>
      </c>
      <c r="E186" s="522">
        <v>39.11</v>
      </c>
      <c r="F186" s="522"/>
      <c r="G186" s="333">
        <f t="shared" si="5"/>
        <v>-977.80000000001257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9</v>
      </c>
      <c r="C187" s="298">
        <v>46210</v>
      </c>
      <c r="D187" s="299" t="s">
        <v>58</v>
      </c>
      <c r="E187" s="522">
        <v>1231.68</v>
      </c>
      <c r="F187" s="522"/>
      <c r="G187" s="333">
        <f t="shared" si="5"/>
        <v>-938.69000000001256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335</v>
      </c>
      <c r="B188" s="330" t="s">
        <v>335</v>
      </c>
      <c r="C188" s="298">
        <v>46210</v>
      </c>
      <c r="D188" s="299" t="s">
        <v>447</v>
      </c>
      <c r="E188" s="522">
        <v>53.37</v>
      </c>
      <c r="F188" s="522"/>
      <c r="G188" s="333">
        <f t="shared" si="5"/>
        <v>292.9899999999875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13</v>
      </c>
      <c r="C189" s="298">
        <v>46209</v>
      </c>
      <c r="D189" s="299" t="s">
        <v>902</v>
      </c>
      <c r="E189" s="522">
        <v>218.33</v>
      </c>
      <c r="F189" s="522"/>
      <c r="G189" s="333">
        <f t="shared" si="5"/>
        <v>346.35999999998751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46209</v>
      </c>
      <c r="D190" s="299" t="s">
        <v>959</v>
      </c>
      <c r="E190" s="522">
        <v>1182.68</v>
      </c>
      <c r="F190" s="522">
        <v>1182.68</v>
      </c>
      <c r="G190" s="333">
        <f t="shared" si="5"/>
        <v>564.68999999998755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3</v>
      </c>
      <c r="C191" s="298">
        <v>46209</v>
      </c>
      <c r="D191" s="299" t="s">
        <v>309</v>
      </c>
      <c r="E191" s="522">
        <v>6.19</v>
      </c>
      <c r="F191" s="522"/>
      <c r="G191" s="333">
        <f t="shared" si="5"/>
        <v>564.68999999998755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46209</v>
      </c>
      <c r="D192" s="299" t="s">
        <v>969</v>
      </c>
      <c r="E192" s="522">
        <v>9.7200000000000006</v>
      </c>
      <c r="F192" s="522"/>
      <c r="G192" s="333">
        <f t="shared" si="5"/>
        <v>570.8799999999876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46209</v>
      </c>
      <c r="D193" s="299" t="s">
        <v>353</v>
      </c>
      <c r="E193" s="522">
        <v>21.99</v>
      </c>
      <c r="F193" s="522"/>
      <c r="G193" s="333">
        <f t="shared" si="5"/>
        <v>580.59999999998763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46209</v>
      </c>
      <c r="D194" s="299" t="s">
        <v>296</v>
      </c>
      <c r="E194" s="522">
        <v>10.02</v>
      </c>
      <c r="F194" s="522"/>
      <c r="G194" s="333">
        <f t="shared" si="5"/>
        <v>602.58999999998764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46209</v>
      </c>
      <c r="D195" s="299" t="s">
        <v>296</v>
      </c>
      <c r="E195" s="522">
        <v>55.19</v>
      </c>
      <c r="F195" s="522"/>
      <c r="G195" s="333">
        <f t="shared" si="5"/>
        <v>612.60999999998762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14</v>
      </c>
      <c r="C196" s="298">
        <v>46209</v>
      </c>
      <c r="D196" s="299" t="s">
        <v>958</v>
      </c>
      <c r="E196" s="522">
        <v>66.67</v>
      </c>
      <c r="F196" s="522"/>
      <c r="G196" s="333">
        <f t="shared" si="5"/>
        <v>667.79999999998756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14</v>
      </c>
      <c r="C197" s="298">
        <v>46209</v>
      </c>
      <c r="D197" s="299" t="s">
        <v>367</v>
      </c>
      <c r="E197" s="522">
        <v>70.25</v>
      </c>
      <c r="F197" s="522"/>
      <c r="G197" s="333">
        <f t="shared" si="5"/>
        <v>734.46999999998752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46209</v>
      </c>
      <c r="D198" s="299" t="s">
        <v>334</v>
      </c>
      <c r="E198" s="522">
        <v>36.090000000000003</v>
      </c>
      <c r="F198" s="522"/>
      <c r="G198" s="333">
        <f t="shared" si="5"/>
        <v>804.71999999998752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46209</v>
      </c>
      <c r="D199" s="299" t="s">
        <v>301</v>
      </c>
      <c r="E199" s="522">
        <v>16.05</v>
      </c>
      <c r="F199" s="522"/>
      <c r="G199" s="333">
        <f t="shared" si="5"/>
        <v>840.80999999998755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46208</v>
      </c>
      <c r="D200" s="299" t="s">
        <v>960</v>
      </c>
      <c r="E200" s="522">
        <v>23.03</v>
      </c>
      <c r="F200" s="522"/>
      <c r="G200" s="333">
        <f t="shared" si="5"/>
        <v>856.85999999998751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46208</v>
      </c>
      <c r="D201" s="299" t="s">
        <v>371</v>
      </c>
      <c r="E201" s="522">
        <v>15.11</v>
      </c>
      <c r="F201" s="522"/>
      <c r="G201" s="333">
        <f t="shared" si="5"/>
        <v>879.88999999998748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46207</v>
      </c>
      <c r="D202" s="299" t="s">
        <v>950</v>
      </c>
      <c r="E202" s="522">
        <v>47.95</v>
      </c>
      <c r="F202" s="522"/>
      <c r="G202" s="333">
        <f t="shared" si="5"/>
        <v>894.99999999998749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3</v>
      </c>
      <c r="C203" s="298">
        <v>46207</v>
      </c>
      <c r="D203" s="299" t="s">
        <v>951</v>
      </c>
      <c r="E203" s="522">
        <v>8.75</v>
      </c>
      <c r="F203" s="522"/>
      <c r="G203" s="333">
        <f t="shared" si="5"/>
        <v>942.94999999998754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17</v>
      </c>
      <c r="C204" s="298">
        <v>46207</v>
      </c>
      <c r="D204" s="299" t="s">
        <v>370</v>
      </c>
      <c r="E204" s="522">
        <v>99</v>
      </c>
      <c r="F204" s="522"/>
      <c r="G204" s="333">
        <f t="shared" si="5"/>
        <v>951.69999999998754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8</v>
      </c>
      <c r="C205" s="298">
        <v>46206</v>
      </c>
      <c r="D205" s="299" t="s">
        <v>950</v>
      </c>
      <c r="E205" s="522">
        <v>85.56</v>
      </c>
      <c r="F205" s="522"/>
      <c r="G205" s="333">
        <f t="shared" si="5"/>
        <v>1050.6999999999875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3</v>
      </c>
      <c r="C206" s="298">
        <v>46206</v>
      </c>
      <c r="D206" s="299" t="s">
        <v>952</v>
      </c>
      <c r="E206" s="522">
        <v>25.07</v>
      </c>
      <c r="F206" s="522"/>
      <c r="G206" s="333">
        <f t="shared" si="5"/>
        <v>1136.2599999999875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22</v>
      </c>
      <c r="C207" s="298">
        <v>46206</v>
      </c>
      <c r="D207" s="299" t="s">
        <v>953</v>
      </c>
      <c r="E207" s="522">
        <v>12.77</v>
      </c>
      <c r="F207" s="522"/>
      <c r="G207" s="333">
        <f t="shared" si="5"/>
        <v>1161.3299999999874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46206</v>
      </c>
      <c r="D208" s="299" t="s">
        <v>963</v>
      </c>
      <c r="E208" s="522">
        <v>50</v>
      </c>
      <c r="F208" s="522"/>
      <c r="G208" s="333">
        <f t="shared" si="5"/>
        <v>1174.0999999999874</v>
      </c>
      <c r="H208" s="334" t="s">
        <v>298</v>
      </c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46206</v>
      </c>
      <c r="D209" s="299" t="s">
        <v>964</v>
      </c>
      <c r="E209" s="522">
        <v>70</v>
      </c>
      <c r="F209" s="522"/>
      <c r="G209" s="333">
        <f t="shared" si="5"/>
        <v>1224.0999999999874</v>
      </c>
      <c r="H209" s="334" t="s">
        <v>298</v>
      </c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46206</v>
      </c>
      <c r="D210" s="299" t="s">
        <v>965</v>
      </c>
      <c r="E210" s="522">
        <v>64</v>
      </c>
      <c r="F210" s="522"/>
      <c r="G210" s="333">
        <f t="shared" si="5"/>
        <v>1294.0999999999874</v>
      </c>
      <c r="H210" s="334" t="s">
        <v>298</v>
      </c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5</v>
      </c>
      <c r="C211" s="298">
        <v>46206</v>
      </c>
      <c r="D211" s="299" t="s">
        <v>962</v>
      </c>
      <c r="E211" s="522">
        <v>286.49</v>
      </c>
      <c r="F211" s="522"/>
      <c r="G211" s="333">
        <f t="shared" si="5"/>
        <v>1358.0999999999874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46206</v>
      </c>
      <c r="D212" s="299" t="s">
        <v>954</v>
      </c>
      <c r="E212" s="522">
        <v>36</v>
      </c>
      <c r="F212" s="522"/>
      <c r="G212" s="333">
        <f t="shared" si="5"/>
        <v>1644.5899999999874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46205</v>
      </c>
      <c r="D213" s="299" t="s">
        <v>956</v>
      </c>
      <c r="E213" s="522">
        <v>-200</v>
      </c>
      <c r="F213" s="522"/>
      <c r="G213" s="333">
        <f t="shared" si="5"/>
        <v>1680.5899999999874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46205</v>
      </c>
      <c r="D214" s="299" t="s">
        <v>956</v>
      </c>
      <c r="E214" s="522">
        <v>-4</v>
      </c>
      <c r="F214" s="522"/>
      <c r="G214" s="333">
        <f t="shared" si="5"/>
        <v>1480.5899999999874</v>
      </c>
      <c r="H214" s="334" t="s">
        <v>298</v>
      </c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46205</v>
      </c>
      <c r="D215" s="299" t="s">
        <v>956</v>
      </c>
      <c r="E215" s="522">
        <v>204</v>
      </c>
      <c r="F215" s="522"/>
      <c r="G215" s="333">
        <f t="shared" si="5"/>
        <v>1476.5899999999874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46205</v>
      </c>
      <c r="D216" s="299" t="s">
        <v>966</v>
      </c>
      <c r="E216" s="522">
        <v>20</v>
      </c>
      <c r="F216" s="522"/>
      <c r="G216" s="333">
        <f t="shared" si="5"/>
        <v>1680.5899999999874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46205</v>
      </c>
      <c r="D217" s="299" t="s">
        <v>967</v>
      </c>
      <c r="E217" s="522">
        <v>70</v>
      </c>
      <c r="F217" s="522">
        <v>70</v>
      </c>
      <c r="G217" s="333">
        <f t="shared" si="5"/>
        <v>1700.5899999999874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46205</v>
      </c>
      <c r="D218" s="299" t="s">
        <v>968</v>
      </c>
      <c r="E218" s="522">
        <v>783</v>
      </c>
      <c r="F218" s="522">
        <v>783</v>
      </c>
      <c r="G218" s="333">
        <f t="shared" si="5"/>
        <v>1700.5899999999874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22</v>
      </c>
      <c r="C219" s="298">
        <v>46205</v>
      </c>
      <c r="D219" s="299" t="s">
        <v>375</v>
      </c>
      <c r="E219" s="522">
        <v>6.37</v>
      </c>
      <c r="F219" s="522"/>
      <c r="G219" s="333">
        <f t="shared" si="5"/>
        <v>1700.5899999999874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46205</v>
      </c>
      <c r="D220" s="299" t="s">
        <v>961</v>
      </c>
      <c r="E220" s="522">
        <v>21</v>
      </c>
      <c r="F220" s="522"/>
      <c r="G220" s="333">
        <f t="shared" si="5"/>
        <v>1706.9599999999873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284</v>
      </c>
      <c r="B221" s="330">
        <v>36</v>
      </c>
      <c r="C221" s="298">
        <v>46205</v>
      </c>
      <c r="D221" s="299" t="s">
        <v>374</v>
      </c>
      <c r="E221" s="522">
        <v>50</v>
      </c>
      <c r="F221" s="522"/>
      <c r="G221" s="333">
        <f t="shared" si="5"/>
        <v>1727.9599999999873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8</v>
      </c>
      <c r="C222" s="298">
        <v>46205</v>
      </c>
      <c r="D222" s="299" t="s">
        <v>319</v>
      </c>
      <c r="E222" s="522">
        <v>53.8</v>
      </c>
      <c r="F222" s="522"/>
      <c r="G222" s="333">
        <f t="shared" si="5"/>
        <v>1777.9599999999873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3</v>
      </c>
      <c r="C223" s="298">
        <v>46204</v>
      </c>
      <c r="D223" s="299" t="s">
        <v>309</v>
      </c>
      <c r="E223" s="522">
        <v>4.1900000000000004</v>
      </c>
      <c r="F223" s="522"/>
      <c r="G223" s="333">
        <f t="shared" si="5"/>
        <v>1831.7599999999873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46204</v>
      </c>
      <c r="D224" s="299" t="s">
        <v>311</v>
      </c>
      <c r="E224" s="522">
        <v>169.54</v>
      </c>
      <c r="F224" s="522"/>
      <c r="G224" s="333">
        <f t="shared" si="5"/>
        <v>1835.9499999999873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46204</v>
      </c>
      <c r="D225" s="299" t="s">
        <v>955</v>
      </c>
      <c r="E225" s="522">
        <v>64.2</v>
      </c>
      <c r="F225" s="522"/>
      <c r="G225" s="333">
        <f t="shared" si="5"/>
        <v>2005.4899999999873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46204</v>
      </c>
      <c r="D226" s="299" t="s">
        <v>319</v>
      </c>
      <c r="E226" s="522">
        <v>150.86000000000001</v>
      </c>
      <c r="F226" s="522"/>
      <c r="G226" s="333">
        <f t="shared" si="5"/>
        <v>2069.6899999999873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3</v>
      </c>
      <c r="C227" s="298">
        <v>46204</v>
      </c>
      <c r="D227" s="299" t="s">
        <v>455</v>
      </c>
      <c r="E227" s="522">
        <v>10.41</v>
      </c>
      <c r="F227" s="522"/>
      <c r="G227" s="333">
        <f t="shared" si="5"/>
        <v>2220.5499999999874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46204</v>
      </c>
      <c r="D228" s="299" t="s">
        <v>306</v>
      </c>
      <c r="E228" s="522">
        <v>98.37</v>
      </c>
      <c r="F228" s="522"/>
      <c r="G228" s="333">
        <f t="shared" si="5"/>
        <v>2230.9599999999873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6</v>
      </c>
      <c r="C229" s="298">
        <v>46204</v>
      </c>
      <c r="D229" s="299" t="s">
        <v>397</v>
      </c>
      <c r="E229" s="522">
        <v>54.76</v>
      </c>
      <c r="F229" s="522"/>
      <c r="G229" s="333">
        <f t="shared" si="5"/>
        <v>2329.3299999999872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284</v>
      </c>
      <c r="B230" s="330">
        <v>37</v>
      </c>
      <c r="C230" s="298">
        <v>46203</v>
      </c>
      <c r="D230" s="299" t="s">
        <v>970</v>
      </c>
      <c r="E230" s="522">
        <v>6487.16</v>
      </c>
      <c r="F230" s="522"/>
      <c r="G230" s="333">
        <f t="shared" si="5"/>
        <v>2384.0899999999874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25</v>
      </c>
      <c r="C231" s="298">
        <v>46203</v>
      </c>
      <c r="D231" s="298" t="s">
        <v>204</v>
      </c>
      <c r="E231" s="331">
        <v>350</v>
      </c>
      <c r="F231" s="522"/>
      <c r="G231" s="333">
        <f t="shared" si="5"/>
        <v>8871.2499999999873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26</v>
      </c>
      <c r="C232" s="298">
        <v>46203</v>
      </c>
      <c r="D232" s="298" t="s">
        <v>205</v>
      </c>
      <c r="E232" s="331">
        <v>320</v>
      </c>
      <c r="F232" s="522"/>
      <c r="G232" s="333">
        <f t="shared" si="5"/>
        <v>9221.2499999999873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27</v>
      </c>
      <c r="C233" s="298">
        <v>46203</v>
      </c>
      <c r="D233" s="298" t="s">
        <v>206</v>
      </c>
      <c r="E233" s="331">
        <v>25</v>
      </c>
      <c r="F233" s="522"/>
      <c r="G233" s="333">
        <f t="shared" si="5"/>
        <v>9541.2499999999873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286</v>
      </c>
      <c r="B234" s="330">
        <v>28</v>
      </c>
      <c r="C234" s="298">
        <v>46203</v>
      </c>
      <c r="D234" s="298" t="s">
        <v>207</v>
      </c>
      <c r="E234" s="331">
        <v>25</v>
      </c>
      <c r="F234" s="522"/>
      <c r="G234" s="333">
        <f t="shared" si="5"/>
        <v>9566.2499999999873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286</v>
      </c>
      <c r="B235" s="330">
        <v>29</v>
      </c>
      <c r="C235" s="298">
        <v>46203</v>
      </c>
      <c r="D235" s="298" t="s">
        <v>208</v>
      </c>
      <c r="E235" s="331">
        <v>45</v>
      </c>
      <c r="F235" s="522"/>
      <c r="G235" s="333">
        <f t="shared" si="5"/>
        <v>9591.2499999999873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286</v>
      </c>
      <c r="B236" s="330">
        <v>30</v>
      </c>
      <c r="C236" s="298">
        <v>46203</v>
      </c>
      <c r="D236" s="298" t="s">
        <v>209</v>
      </c>
      <c r="E236" s="331">
        <v>400</v>
      </c>
      <c r="F236" s="522"/>
      <c r="G236" s="333">
        <f t="shared" si="5"/>
        <v>9636.2499999999873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286</v>
      </c>
      <c r="B237" s="330">
        <v>31</v>
      </c>
      <c r="C237" s="298">
        <v>46203</v>
      </c>
      <c r="D237" s="298" t="s">
        <v>210</v>
      </c>
      <c r="E237" s="331">
        <v>375</v>
      </c>
      <c r="F237" s="522"/>
      <c r="G237" s="333">
        <f t="shared" si="5"/>
        <v>10036.249999999987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286</v>
      </c>
      <c r="B238" s="330">
        <v>32</v>
      </c>
      <c r="C238" s="298">
        <v>46203</v>
      </c>
      <c r="D238" s="298" t="s">
        <v>211</v>
      </c>
      <c r="E238" s="331">
        <v>100</v>
      </c>
      <c r="F238" s="522"/>
      <c r="G238" s="333">
        <f t="shared" si="5"/>
        <v>10411.249999999987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286</v>
      </c>
      <c r="B239" s="330">
        <v>33</v>
      </c>
      <c r="C239" s="298">
        <v>46203</v>
      </c>
      <c r="D239" s="298" t="s">
        <v>212</v>
      </c>
      <c r="E239" s="331">
        <v>85</v>
      </c>
      <c r="F239" s="522"/>
      <c r="G239" s="333">
        <f t="shared" si="5"/>
        <v>10511.249999999987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286</v>
      </c>
      <c r="B240" s="330">
        <v>34</v>
      </c>
      <c r="C240" s="298">
        <v>46203</v>
      </c>
      <c r="D240" s="298" t="s">
        <v>213</v>
      </c>
      <c r="E240" s="331">
        <v>230</v>
      </c>
      <c r="F240" s="522"/>
      <c r="G240" s="333">
        <f t="shared" si="5"/>
        <v>10596.249999999987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35</v>
      </c>
      <c r="C241" s="298">
        <v>46203</v>
      </c>
      <c r="D241" s="298" t="s">
        <v>214</v>
      </c>
      <c r="E241" s="331">
        <v>45</v>
      </c>
      <c r="F241" s="522"/>
      <c r="G241" s="333">
        <f t="shared" si="5"/>
        <v>10826.249999999987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10</v>
      </c>
      <c r="C242" s="298">
        <v>46203</v>
      </c>
      <c r="D242" s="298" t="s">
        <v>176</v>
      </c>
      <c r="E242" s="522">
        <v>17.899999999999999</v>
      </c>
      <c r="F242" s="522"/>
      <c r="G242" s="333">
        <f t="shared" si="5"/>
        <v>10871.249999999987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46203</v>
      </c>
      <c r="D243" s="299" t="s">
        <v>423</v>
      </c>
      <c r="E243" s="522">
        <v>185.64</v>
      </c>
      <c r="F243" s="522">
        <v>185.64</v>
      </c>
      <c r="G243" s="333">
        <f t="shared" si="5"/>
        <v>10889.149999999987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46203</v>
      </c>
      <c r="D244" s="299" t="s">
        <v>947</v>
      </c>
      <c r="E244" s="522">
        <v>-20</v>
      </c>
      <c r="F244" s="522"/>
      <c r="G244" s="333">
        <f t="shared" si="5"/>
        <v>10889.149999999987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46202</v>
      </c>
      <c r="D245" s="299" t="s">
        <v>948</v>
      </c>
      <c r="E245" s="522">
        <v>580</v>
      </c>
      <c r="F245" s="522">
        <v>580</v>
      </c>
      <c r="G245" s="333">
        <f t="shared" si="5"/>
        <v>10869.149999999987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291</v>
      </c>
      <c r="B246" s="330">
        <v>38</v>
      </c>
      <c r="C246" s="298">
        <v>46202</v>
      </c>
      <c r="D246" s="299" t="s">
        <v>293</v>
      </c>
      <c r="E246" s="522"/>
      <c r="F246" s="522">
        <v>4720.8599999999997</v>
      </c>
      <c r="G246" s="333">
        <f t="shared" si="5"/>
        <v>10869.149999999987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46202</v>
      </c>
      <c r="D247" s="299" t="s">
        <v>942</v>
      </c>
      <c r="E247" s="522">
        <v>180</v>
      </c>
      <c r="F247" s="522">
        <v>180</v>
      </c>
      <c r="G247" s="333">
        <f t="shared" si="5"/>
        <v>6148.2899999999863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20</v>
      </c>
      <c r="C248" s="298">
        <v>46202</v>
      </c>
      <c r="D248" s="299" t="s">
        <v>193</v>
      </c>
      <c r="E248" s="522">
        <v>600</v>
      </c>
      <c r="F248" s="522"/>
      <c r="G248" s="333">
        <f t="shared" si="5"/>
        <v>6148.2899999999863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46202</v>
      </c>
      <c r="D249" s="299" t="s">
        <v>306</v>
      </c>
      <c r="E249" s="522">
        <v>102.13</v>
      </c>
      <c r="F249" s="522"/>
      <c r="G249" s="333">
        <f t="shared" si="5"/>
        <v>6748.2899999999863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46202</v>
      </c>
      <c r="D250" s="299" t="s">
        <v>310</v>
      </c>
      <c r="E250" s="522">
        <v>40.56</v>
      </c>
      <c r="F250" s="522"/>
      <c r="G250" s="333">
        <f t="shared" si="5"/>
        <v>6850.4199999999864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46202</v>
      </c>
      <c r="D251" s="299" t="s">
        <v>310</v>
      </c>
      <c r="E251" s="522">
        <v>6.84</v>
      </c>
      <c r="F251" s="522"/>
      <c r="G251" s="333">
        <f t="shared" si="5"/>
        <v>6890.9799999999868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3</v>
      </c>
      <c r="C252" s="298">
        <v>46202</v>
      </c>
      <c r="D252" s="299" t="s">
        <v>880</v>
      </c>
      <c r="E252" s="522">
        <v>11.98</v>
      </c>
      <c r="F252" s="522"/>
      <c r="G252" s="333">
        <f t="shared" si="5"/>
        <v>6897.819999999987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2</v>
      </c>
      <c r="C253" s="298">
        <v>46201</v>
      </c>
      <c r="D253" s="299" t="s">
        <v>353</v>
      </c>
      <c r="E253" s="522">
        <v>14.99</v>
      </c>
      <c r="F253" s="522"/>
      <c r="G253" s="333">
        <f t="shared" ref="G253:G266" si="6">G254-E253+F253</f>
        <v>6909.7999999999865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46201</v>
      </c>
      <c r="D254" s="299" t="s">
        <v>358</v>
      </c>
      <c r="E254" s="522">
        <v>11.29</v>
      </c>
      <c r="F254" s="522"/>
      <c r="G254" s="333">
        <f t="shared" si="6"/>
        <v>6924.7899999999863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8</v>
      </c>
      <c r="C255" s="298">
        <v>46201</v>
      </c>
      <c r="D255" s="299" t="s">
        <v>319</v>
      </c>
      <c r="E255" s="522">
        <v>158.96</v>
      </c>
      <c r="F255" s="522"/>
      <c r="G255" s="333">
        <f t="shared" si="6"/>
        <v>6936.0799999999863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46201</v>
      </c>
      <c r="D256" s="299" t="s">
        <v>397</v>
      </c>
      <c r="E256" s="522">
        <v>53.24</v>
      </c>
      <c r="F256" s="522"/>
      <c r="G256" s="333">
        <f t="shared" si="6"/>
        <v>7095.0399999999863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46200</v>
      </c>
      <c r="D257" s="299" t="s">
        <v>917</v>
      </c>
      <c r="E257" s="522">
        <v>122.77</v>
      </c>
      <c r="F257" s="522"/>
      <c r="G257" s="333">
        <f t="shared" si="6"/>
        <v>7148.2799999999861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46200</v>
      </c>
      <c r="D258" s="299" t="s">
        <v>831</v>
      </c>
      <c r="E258" s="522">
        <v>77.67</v>
      </c>
      <c r="F258" s="522"/>
      <c r="G258" s="333">
        <f t="shared" si="6"/>
        <v>7271.0499999999865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46200</v>
      </c>
      <c r="D259" s="299" t="s">
        <v>943</v>
      </c>
      <c r="E259" s="522">
        <v>32.99</v>
      </c>
      <c r="F259" s="522"/>
      <c r="G259" s="333">
        <f t="shared" si="6"/>
        <v>7348.7199999999866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46200</v>
      </c>
      <c r="D260" s="299" t="s">
        <v>945</v>
      </c>
      <c r="E260" s="522">
        <v>207.96</v>
      </c>
      <c r="F260" s="522">
        <v>207.96</v>
      </c>
      <c r="G260" s="333">
        <f t="shared" si="6"/>
        <v>7381.7099999999864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46199</v>
      </c>
      <c r="D261" s="299" t="s">
        <v>868</v>
      </c>
      <c r="E261" s="522">
        <v>51.84</v>
      </c>
      <c r="F261" s="522"/>
      <c r="G261" s="333">
        <f t="shared" si="6"/>
        <v>7381.7099999999864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3</v>
      </c>
      <c r="C262" s="298">
        <v>46199</v>
      </c>
      <c r="D262" s="299" t="s">
        <v>296</v>
      </c>
      <c r="E262" s="522">
        <v>10.31</v>
      </c>
      <c r="F262" s="522"/>
      <c r="G262" s="333">
        <f t="shared" si="6"/>
        <v>7433.5499999999865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4</v>
      </c>
      <c r="C263" s="298">
        <v>46199</v>
      </c>
      <c r="D263" s="299" t="s">
        <v>296</v>
      </c>
      <c r="E263" s="522">
        <v>87.14</v>
      </c>
      <c r="F263" s="522"/>
      <c r="G263" s="333">
        <f t="shared" si="6"/>
        <v>7443.8599999999869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5</v>
      </c>
      <c r="C264" s="298">
        <v>46199</v>
      </c>
      <c r="D264" s="299" t="s">
        <v>940</v>
      </c>
      <c r="E264" s="522">
        <v>20</v>
      </c>
      <c r="F264" s="522"/>
      <c r="G264" s="333">
        <f t="shared" si="6"/>
        <v>7530.9999999999873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12</v>
      </c>
      <c r="C265" s="298">
        <v>46198</v>
      </c>
      <c r="D265" s="299" t="s">
        <v>314</v>
      </c>
      <c r="E265" s="522">
        <v>204.48</v>
      </c>
      <c r="F265" s="522"/>
      <c r="G265" s="333">
        <f t="shared" si="6"/>
        <v>7550.9999999999873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291</v>
      </c>
      <c r="B266" s="330">
        <v>39</v>
      </c>
      <c r="C266" s="298">
        <v>46198</v>
      </c>
      <c r="D266" s="299" t="s">
        <v>292</v>
      </c>
      <c r="E266" s="522"/>
      <c r="F266" s="522">
        <v>2763.77</v>
      </c>
      <c r="G266" s="333">
        <f t="shared" si="6"/>
        <v>7755.4799999999868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5</v>
      </c>
      <c r="C267" s="298">
        <v>46198</v>
      </c>
      <c r="D267" s="299" t="s">
        <v>846</v>
      </c>
      <c r="E267" s="522">
        <v>11.2</v>
      </c>
      <c r="F267" s="522"/>
      <c r="G267" s="333">
        <f t="shared" ref="G267:G287" si="7">G268-E267+F267</f>
        <v>4991.7099999999864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46197</v>
      </c>
      <c r="D268" s="299" t="s">
        <v>941</v>
      </c>
      <c r="E268" s="522">
        <v>15.99</v>
      </c>
      <c r="F268" s="522"/>
      <c r="G268" s="333">
        <f t="shared" si="7"/>
        <v>5002.9099999999862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5</v>
      </c>
      <c r="C269" s="298">
        <v>46197</v>
      </c>
      <c r="D269" s="299" t="s">
        <v>340</v>
      </c>
      <c r="E269" s="522">
        <v>47.93</v>
      </c>
      <c r="F269" s="522"/>
      <c r="G269" s="333">
        <f t="shared" si="7"/>
        <v>5018.899999999986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43</v>
      </c>
      <c r="C270" s="298">
        <v>46197</v>
      </c>
      <c r="D270" s="299" t="s">
        <v>201</v>
      </c>
      <c r="E270" s="522">
        <v>42.84</v>
      </c>
      <c r="F270" s="522"/>
      <c r="G270" s="333">
        <f t="shared" si="7"/>
        <v>5066.8299999999863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42</v>
      </c>
      <c r="C271" s="298">
        <v>46197</v>
      </c>
      <c r="D271" s="299" t="s">
        <v>200</v>
      </c>
      <c r="E271" s="522">
        <v>99.4</v>
      </c>
      <c r="F271" s="522"/>
      <c r="G271" s="333">
        <f t="shared" si="7"/>
        <v>5109.6699999999864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46196</v>
      </c>
      <c r="D272" s="299" t="s">
        <v>319</v>
      </c>
      <c r="E272" s="522">
        <v>5.68</v>
      </c>
      <c r="F272" s="522"/>
      <c r="G272" s="333">
        <f t="shared" si="7"/>
        <v>5209.0699999999861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1</v>
      </c>
      <c r="C273" s="298">
        <v>46196</v>
      </c>
      <c r="D273" s="299" t="s">
        <v>306</v>
      </c>
      <c r="E273" s="522">
        <v>167.73</v>
      </c>
      <c r="F273" s="522"/>
      <c r="G273" s="333">
        <f t="shared" si="7"/>
        <v>5214.7499999999864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46196</v>
      </c>
      <c r="D274" s="299" t="s">
        <v>296</v>
      </c>
      <c r="E274" s="522">
        <v>40.81</v>
      </c>
      <c r="F274" s="522"/>
      <c r="G274" s="333">
        <f t="shared" si="7"/>
        <v>5382.4799999999859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46196</v>
      </c>
      <c r="D275" s="299" t="s">
        <v>334</v>
      </c>
      <c r="E275" s="522">
        <v>17.68</v>
      </c>
      <c r="F275" s="522"/>
      <c r="G275" s="333">
        <f t="shared" si="7"/>
        <v>5423.2899999999863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3</v>
      </c>
      <c r="C276" s="298">
        <v>46196</v>
      </c>
      <c r="D276" s="299" t="s">
        <v>320</v>
      </c>
      <c r="E276" s="522">
        <v>5.19</v>
      </c>
      <c r="F276" s="522"/>
      <c r="G276" s="333">
        <f t="shared" si="7"/>
        <v>5440.9699999999866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46196</v>
      </c>
      <c r="D277" s="299" t="s">
        <v>308</v>
      </c>
      <c r="E277" s="522">
        <v>71.75</v>
      </c>
      <c r="F277" s="522"/>
      <c r="G277" s="333">
        <f t="shared" si="7"/>
        <v>5446.1599999999862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46196</v>
      </c>
      <c r="D278" s="299" t="s">
        <v>835</v>
      </c>
      <c r="E278" s="522">
        <v>15.96</v>
      </c>
      <c r="F278" s="522"/>
      <c r="G278" s="333">
        <f t="shared" si="7"/>
        <v>5517.9099999999862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46195</v>
      </c>
      <c r="D279" s="299" t="s">
        <v>334</v>
      </c>
      <c r="E279" s="522">
        <v>7.89</v>
      </c>
      <c r="F279" s="522"/>
      <c r="G279" s="333">
        <f t="shared" si="7"/>
        <v>5533.8699999999862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46195</v>
      </c>
      <c r="D280" s="299" t="s">
        <v>939</v>
      </c>
      <c r="E280" s="522">
        <v>86.07</v>
      </c>
      <c r="F280" s="522">
        <v>86.07</v>
      </c>
      <c r="G280" s="333">
        <f t="shared" si="7"/>
        <v>5541.7599999999866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46195</v>
      </c>
      <c r="D281" s="299" t="s">
        <v>922</v>
      </c>
      <c r="E281" s="522">
        <v>14.98</v>
      </c>
      <c r="F281" s="522">
        <v>14.98</v>
      </c>
      <c r="G281" s="333">
        <f t="shared" si="7"/>
        <v>5541.7599999999866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46195</v>
      </c>
      <c r="D282" s="299" t="s">
        <v>936</v>
      </c>
      <c r="E282" s="522">
        <v>83.52</v>
      </c>
      <c r="F282" s="522">
        <v>83.52</v>
      </c>
      <c r="G282" s="333">
        <f t="shared" si="7"/>
        <v>5541.7599999999866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46195</v>
      </c>
      <c r="D283" s="299" t="s">
        <v>937</v>
      </c>
      <c r="E283" s="522">
        <v>62.19</v>
      </c>
      <c r="F283" s="522">
        <v>62.19</v>
      </c>
      <c r="G283" s="333">
        <f t="shared" si="7"/>
        <v>5541.7599999999866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3</v>
      </c>
      <c r="C284" s="298">
        <v>46195</v>
      </c>
      <c r="D284" s="299" t="s">
        <v>310</v>
      </c>
      <c r="E284" s="522">
        <v>6.99</v>
      </c>
      <c r="F284" s="522"/>
      <c r="G284" s="333">
        <f t="shared" si="7"/>
        <v>5541.7599999999866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46195</v>
      </c>
      <c r="D285" s="299" t="s">
        <v>938</v>
      </c>
      <c r="E285" s="522">
        <v>60.47</v>
      </c>
      <c r="F285" s="522">
        <v>60.47</v>
      </c>
      <c r="G285" s="333">
        <f t="shared" si="7"/>
        <v>5548.7499999999864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22</v>
      </c>
      <c r="C286" s="298">
        <v>46195</v>
      </c>
      <c r="D286" s="299" t="s">
        <v>323</v>
      </c>
      <c r="E286" s="522">
        <v>20.22</v>
      </c>
      <c r="F286" s="522"/>
      <c r="G286" s="333">
        <f t="shared" si="7"/>
        <v>5548.7499999999864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6</v>
      </c>
      <c r="C287" s="298">
        <v>46195</v>
      </c>
      <c r="D287" s="299" t="s">
        <v>919</v>
      </c>
      <c r="E287" s="522">
        <v>200</v>
      </c>
      <c r="F287" s="522"/>
      <c r="G287" s="333">
        <f t="shared" si="7"/>
        <v>5568.9699999999866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5</v>
      </c>
      <c r="C288" s="298">
        <v>46194</v>
      </c>
      <c r="D288" s="299" t="s">
        <v>340</v>
      </c>
      <c r="E288" s="522">
        <v>47.93</v>
      </c>
      <c r="F288" s="522"/>
      <c r="G288" s="333">
        <f t="shared" ref="G288:G308" si="8">G289-E288+F288</f>
        <v>5768.9699999999866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287</v>
      </c>
      <c r="B289" s="330" t="s">
        <v>287</v>
      </c>
      <c r="C289" s="298">
        <v>46194</v>
      </c>
      <c r="D289" s="299" t="s">
        <v>935</v>
      </c>
      <c r="E289" s="522"/>
      <c r="F289" s="522">
        <v>50</v>
      </c>
      <c r="G289" s="333">
        <f t="shared" si="8"/>
        <v>5816.8999999999869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46194</v>
      </c>
      <c r="D290" s="299" t="s">
        <v>935</v>
      </c>
      <c r="E290" s="522">
        <v>50</v>
      </c>
      <c r="F290" s="522"/>
      <c r="G290" s="333">
        <f t="shared" si="8"/>
        <v>5766.8999999999869</v>
      </c>
      <c r="H290" s="334" t="s">
        <v>298</v>
      </c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287</v>
      </c>
      <c r="B291" s="330" t="s">
        <v>287</v>
      </c>
      <c r="C291" s="298">
        <v>46194</v>
      </c>
      <c r="D291" s="299" t="s">
        <v>922</v>
      </c>
      <c r="E291" s="522">
        <v>28.38</v>
      </c>
      <c r="F291" s="522">
        <v>28.38</v>
      </c>
      <c r="G291" s="333">
        <f t="shared" si="8"/>
        <v>5816.8999999999869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287</v>
      </c>
      <c r="B292" s="330" t="s">
        <v>287</v>
      </c>
      <c r="C292" s="298">
        <v>46194</v>
      </c>
      <c r="D292" s="299" t="s">
        <v>920</v>
      </c>
      <c r="E292" s="522">
        <v>35.020000000000003</v>
      </c>
      <c r="F292" s="522">
        <v>35.020000000000003</v>
      </c>
      <c r="G292" s="333">
        <f t="shared" si="8"/>
        <v>5816.8999999999869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287</v>
      </c>
      <c r="B293" s="330" t="s">
        <v>287</v>
      </c>
      <c r="C293" s="298">
        <v>46194</v>
      </c>
      <c r="D293" s="299" t="s">
        <v>927</v>
      </c>
      <c r="E293" s="522">
        <v>83.81</v>
      </c>
      <c r="F293" s="522">
        <v>83.81</v>
      </c>
      <c r="G293" s="333">
        <f t="shared" si="8"/>
        <v>5816.8999999999869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287</v>
      </c>
      <c r="B294" s="330" t="s">
        <v>287</v>
      </c>
      <c r="C294" s="298">
        <v>46194</v>
      </c>
      <c r="D294" s="299" t="s">
        <v>928</v>
      </c>
      <c r="E294" s="522">
        <v>27.43</v>
      </c>
      <c r="F294" s="522">
        <v>27.43</v>
      </c>
      <c r="G294" s="333">
        <f t="shared" si="8"/>
        <v>5816.8999999999869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46193</v>
      </c>
      <c r="D295" s="299" t="s">
        <v>932</v>
      </c>
      <c r="E295" s="522">
        <v>30.86</v>
      </c>
      <c r="F295" s="522">
        <v>30.86</v>
      </c>
      <c r="G295" s="333">
        <f t="shared" si="8"/>
        <v>5816.8999999999869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46193</v>
      </c>
      <c r="D296" s="299" t="s">
        <v>922</v>
      </c>
      <c r="E296" s="522">
        <v>13.95</v>
      </c>
      <c r="F296" s="522">
        <v>13.95</v>
      </c>
      <c r="G296" s="333">
        <f t="shared" si="8"/>
        <v>5816.8999999999869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287</v>
      </c>
      <c r="B297" s="330" t="s">
        <v>287</v>
      </c>
      <c r="C297" s="298">
        <v>46192</v>
      </c>
      <c r="D297" s="299" t="s">
        <v>934</v>
      </c>
      <c r="E297" s="522">
        <v>148.54</v>
      </c>
      <c r="F297" s="522">
        <v>148.54</v>
      </c>
      <c r="G297" s="333">
        <f t="shared" si="8"/>
        <v>5816.8999999999869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46192</v>
      </c>
      <c r="D298" s="299" t="s">
        <v>921</v>
      </c>
      <c r="E298" s="522">
        <v>80</v>
      </c>
      <c r="F298" s="522">
        <v>80</v>
      </c>
      <c r="G298" s="333">
        <f t="shared" si="8"/>
        <v>5816.8999999999869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46192</v>
      </c>
      <c r="D299" s="299" t="s">
        <v>922</v>
      </c>
      <c r="E299" s="522">
        <v>27.98</v>
      </c>
      <c r="F299" s="522">
        <v>27.98</v>
      </c>
      <c r="G299" s="333">
        <f t="shared" si="8"/>
        <v>5816.8999999999869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46192</v>
      </c>
      <c r="D300" s="299" t="s">
        <v>933</v>
      </c>
      <c r="E300" s="522">
        <v>30.63</v>
      </c>
      <c r="F300" s="522">
        <v>30.63</v>
      </c>
      <c r="G300" s="333">
        <f t="shared" si="8"/>
        <v>5816.8999999999869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22</v>
      </c>
      <c r="C301" s="298">
        <v>46192</v>
      </c>
      <c r="D301" s="299" t="s">
        <v>923</v>
      </c>
      <c r="E301" s="522">
        <v>7.46</v>
      </c>
      <c r="F301" s="522"/>
      <c r="G301" s="333">
        <f t="shared" si="8"/>
        <v>5816.8999999999869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287</v>
      </c>
      <c r="B302" s="330" t="s">
        <v>287</v>
      </c>
      <c r="C302" s="298">
        <v>46192</v>
      </c>
      <c r="D302" s="299" t="s">
        <v>924</v>
      </c>
      <c r="E302" s="522">
        <v>22.07</v>
      </c>
      <c r="F302" s="522">
        <v>22.07</v>
      </c>
      <c r="G302" s="333">
        <f t="shared" si="8"/>
        <v>5824.3599999999869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46192</v>
      </c>
      <c r="D303" s="299" t="s">
        <v>924</v>
      </c>
      <c r="E303" s="522">
        <v>51.04</v>
      </c>
      <c r="F303" s="522">
        <v>51.04</v>
      </c>
      <c r="G303" s="333">
        <f t="shared" si="8"/>
        <v>5824.3599999999869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287</v>
      </c>
      <c r="B304" s="330" t="s">
        <v>287</v>
      </c>
      <c r="C304" s="298">
        <v>46192</v>
      </c>
      <c r="D304" s="299" t="s">
        <v>924</v>
      </c>
      <c r="E304" s="522">
        <v>90.59</v>
      </c>
      <c r="F304" s="522">
        <v>90.59</v>
      </c>
      <c r="G304" s="333">
        <f t="shared" si="8"/>
        <v>5824.3599999999869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46192</v>
      </c>
      <c r="D305" s="299" t="s">
        <v>925</v>
      </c>
      <c r="E305" s="522">
        <v>26.02</v>
      </c>
      <c r="F305" s="522">
        <v>26.02</v>
      </c>
      <c r="G305" s="333">
        <f t="shared" si="8"/>
        <v>5824.3599999999869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46192</v>
      </c>
      <c r="D306" s="299" t="s">
        <v>925</v>
      </c>
      <c r="E306" s="522">
        <v>26.02</v>
      </c>
      <c r="F306" s="522">
        <v>26.02</v>
      </c>
      <c r="G306" s="333">
        <f t="shared" si="8"/>
        <v>5824.3599999999869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46192</v>
      </c>
      <c r="D307" s="299" t="s">
        <v>925</v>
      </c>
      <c r="E307" s="522">
        <v>38.03</v>
      </c>
      <c r="F307" s="522">
        <v>38.03</v>
      </c>
      <c r="G307" s="333">
        <f t="shared" si="8"/>
        <v>5824.3599999999869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46192</v>
      </c>
      <c r="D308" s="299" t="s">
        <v>925</v>
      </c>
      <c r="E308" s="522">
        <v>26.03</v>
      </c>
      <c r="F308" s="522">
        <v>26.03</v>
      </c>
      <c r="G308" s="333">
        <f t="shared" si="8"/>
        <v>5824.3599999999869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46192</v>
      </c>
      <c r="D309" s="299" t="s">
        <v>922</v>
      </c>
      <c r="E309" s="522">
        <v>21.98</v>
      </c>
      <c r="F309" s="522">
        <v>21.98</v>
      </c>
      <c r="G309" s="333">
        <f t="shared" ref="G309:G366" si="9">G310-E309+F309</f>
        <v>5824.3599999999869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46192</v>
      </c>
      <c r="D310" s="299" t="s">
        <v>922</v>
      </c>
      <c r="E310" s="522">
        <v>27.99</v>
      </c>
      <c r="F310" s="522">
        <v>27.99</v>
      </c>
      <c r="G310" s="333">
        <f t="shared" si="9"/>
        <v>5824.3599999999869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46191</v>
      </c>
      <c r="D311" s="299" t="s">
        <v>926</v>
      </c>
      <c r="E311" s="522">
        <v>22.69</v>
      </c>
      <c r="F311" s="522">
        <v>22.69</v>
      </c>
      <c r="G311" s="333">
        <f t="shared" si="9"/>
        <v>5824.3599999999869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46191</v>
      </c>
      <c r="D312" s="299" t="s">
        <v>927</v>
      </c>
      <c r="E312" s="522">
        <v>42.32</v>
      </c>
      <c r="F312" s="522">
        <v>42.32</v>
      </c>
      <c r="G312" s="333">
        <f t="shared" si="9"/>
        <v>5824.3599999999869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46191</v>
      </c>
      <c r="D313" s="299" t="s">
        <v>928</v>
      </c>
      <c r="E313" s="522">
        <v>72.86</v>
      </c>
      <c r="F313" s="522">
        <v>72.86</v>
      </c>
      <c r="G313" s="333">
        <f t="shared" si="9"/>
        <v>5824.3599999999869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46191</v>
      </c>
      <c r="D314" s="299" t="s">
        <v>929</v>
      </c>
      <c r="E314" s="522">
        <v>106.89</v>
      </c>
      <c r="F314" s="522">
        <v>106.89</v>
      </c>
      <c r="G314" s="333">
        <f t="shared" si="9"/>
        <v>5824.3599999999869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46191</v>
      </c>
      <c r="D315" s="299" t="s">
        <v>931</v>
      </c>
      <c r="E315" s="522">
        <v>94.74</v>
      </c>
      <c r="F315" s="522">
        <v>94.74</v>
      </c>
      <c r="G315" s="333">
        <f t="shared" si="9"/>
        <v>5824.3599999999869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46191</v>
      </c>
      <c r="D316" s="299" t="s">
        <v>306</v>
      </c>
      <c r="E316" s="522">
        <v>99.97</v>
      </c>
      <c r="F316" s="522"/>
      <c r="G316" s="333">
        <f t="shared" si="9"/>
        <v>5824.3599999999869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46191</v>
      </c>
      <c r="D317" s="299" t="s">
        <v>930</v>
      </c>
      <c r="E317" s="522">
        <v>13.84</v>
      </c>
      <c r="F317" s="522"/>
      <c r="G317" s="333">
        <f t="shared" si="9"/>
        <v>5924.3299999999872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1</v>
      </c>
      <c r="C318" s="298">
        <v>46190</v>
      </c>
      <c r="D318" s="299" t="s">
        <v>306</v>
      </c>
      <c r="E318" s="522">
        <v>87.19</v>
      </c>
      <c r="F318" s="522"/>
      <c r="G318" s="333">
        <f t="shared" si="9"/>
        <v>5938.1699999999873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21</v>
      </c>
      <c r="C319" s="298">
        <v>46190</v>
      </c>
      <c r="D319" s="299" t="s">
        <v>194</v>
      </c>
      <c r="E319" s="522">
        <v>81</v>
      </c>
      <c r="F319" s="522"/>
      <c r="G319" s="333">
        <f t="shared" si="9"/>
        <v>6025.3599999999869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43</v>
      </c>
      <c r="C320" s="298">
        <v>46190</v>
      </c>
      <c r="D320" s="299" t="s">
        <v>333</v>
      </c>
      <c r="E320" s="522">
        <v>29.8</v>
      </c>
      <c r="F320" s="522"/>
      <c r="G320" s="333">
        <f t="shared" si="9"/>
        <v>6106.3599999999869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42</v>
      </c>
      <c r="C321" s="298">
        <v>46190</v>
      </c>
      <c r="D321" s="299" t="s">
        <v>333</v>
      </c>
      <c r="E321" s="522">
        <v>74.5</v>
      </c>
      <c r="F321" s="522"/>
      <c r="G321" s="333">
        <f t="shared" si="9"/>
        <v>6136.1599999999871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46190</v>
      </c>
      <c r="D322" s="299" t="s">
        <v>334</v>
      </c>
      <c r="E322" s="522">
        <v>82.35</v>
      </c>
      <c r="F322" s="522"/>
      <c r="G322" s="333">
        <f t="shared" si="9"/>
        <v>6210.6599999999871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46190</v>
      </c>
      <c r="D323" s="299" t="s">
        <v>334</v>
      </c>
      <c r="E323" s="522">
        <v>17.68</v>
      </c>
      <c r="F323" s="522"/>
      <c r="G323" s="333">
        <f t="shared" si="9"/>
        <v>6293.0099999999875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46190</v>
      </c>
      <c r="D324" s="299" t="s">
        <v>300</v>
      </c>
      <c r="E324" s="522">
        <v>14.67</v>
      </c>
      <c r="F324" s="522"/>
      <c r="G324" s="333">
        <f t="shared" si="9"/>
        <v>6310.6899999999878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46190</v>
      </c>
      <c r="D325" s="299" t="s">
        <v>300</v>
      </c>
      <c r="E325" s="522">
        <v>56.42</v>
      </c>
      <c r="F325" s="522"/>
      <c r="G325" s="333">
        <f t="shared" si="9"/>
        <v>6325.3599999999878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46190</v>
      </c>
      <c r="D326" s="299" t="s">
        <v>300</v>
      </c>
      <c r="E326" s="522">
        <v>53.23</v>
      </c>
      <c r="F326" s="522"/>
      <c r="G326" s="333">
        <f t="shared" si="9"/>
        <v>6381.7799999999879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23</v>
      </c>
      <c r="C327" s="298">
        <v>46190</v>
      </c>
      <c r="D327" s="299" t="s">
        <v>63</v>
      </c>
      <c r="E327" s="522">
        <v>529.46</v>
      </c>
      <c r="F327" s="522"/>
      <c r="G327" s="333">
        <f t="shared" si="9"/>
        <v>6435.0099999999875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17</v>
      </c>
      <c r="C328" s="298">
        <v>46190</v>
      </c>
      <c r="D328" s="299" t="s">
        <v>188</v>
      </c>
      <c r="E328" s="522">
        <v>42.65</v>
      </c>
      <c r="F328" s="522"/>
      <c r="G328" s="333">
        <f t="shared" si="9"/>
        <v>6964.4699999999875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15</v>
      </c>
      <c r="C329" s="298">
        <v>46190</v>
      </c>
      <c r="D329" s="299" t="s">
        <v>185</v>
      </c>
      <c r="E329" s="522">
        <v>87.41</v>
      </c>
      <c r="F329" s="522"/>
      <c r="G329" s="333">
        <f t="shared" si="9"/>
        <v>7007.1199999999872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335</v>
      </c>
      <c r="B330" s="330" t="s">
        <v>335</v>
      </c>
      <c r="C330" s="298">
        <v>46190</v>
      </c>
      <c r="D330" s="299" t="s">
        <v>336</v>
      </c>
      <c r="E330" s="522">
        <v>86.48</v>
      </c>
      <c r="F330" s="522"/>
      <c r="G330" s="333">
        <f t="shared" si="9"/>
        <v>7094.529999999987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291</v>
      </c>
      <c r="B331" s="330">
        <v>40</v>
      </c>
      <c r="C331" s="298">
        <v>46190</v>
      </c>
      <c r="D331" s="299" t="s">
        <v>316</v>
      </c>
      <c r="E331" s="522"/>
      <c r="F331" s="522">
        <v>854.38</v>
      </c>
      <c r="G331" s="333">
        <f t="shared" si="9"/>
        <v>7181.0099999999866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46189</v>
      </c>
      <c r="D332" s="299" t="s">
        <v>340</v>
      </c>
      <c r="E332" s="522">
        <v>21.3</v>
      </c>
      <c r="F332" s="522"/>
      <c r="G332" s="333">
        <f t="shared" si="9"/>
        <v>6326.6299999999865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11</v>
      </c>
      <c r="C333" s="298">
        <v>46189</v>
      </c>
      <c r="D333" s="299" t="s">
        <v>178</v>
      </c>
      <c r="E333" s="522">
        <v>267.75</v>
      </c>
      <c r="F333" s="522"/>
      <c r="G333" s="333">
        <f t="shared" si="9"/>
        <v>6347.9299999999866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46188</v>
      </c>
      <c r="D334" s="299" t="s">
        <v>885</v>
      </c>
      <c r="E334" s="522">
        <v>100</v>
      </c>
      <c r="F334" s="522"/>
      <c r="G334" s="333">
        <f t="shared" si="9"/>
        <v>6615.6799999999866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46188</v>
      </c>
      <c r="D335" s="299" t="s">
        <v>334</v>
      </c>
      <c r="E335" s="522">
        <v>11.29</v>
      </c>
      <c r="F335" s="522"/>
      <c r="G335" s="333">
        <f t="shared" si="9"/>
        <v>6715.6799999999866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3</v>
      </c>
      <c r="C336" s="298">
        <v>46188</v>
      </c>
      <c r="D336" s="299" t="s">
        <v>334</v>
      </c>
      <c r="E336" s="522">
        <v>5.39</v>
      </c>
      <c r="F336" s="522"/>
      <c r="G336" s="333">
        <f t="shared" si="9"/>
        <v>6726.9699999999866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4</v>
      </c>
      <c r="C337" s="298">
        <v>46188</v>
      </c>
      <c r="D337" s="299" t="s">
        <v>334</v>
      </c>
      <c r="E337" s="522">
        <v>31.99</v>
      </c>
      <c r="F337" s="522"/>
      <c r="G337" s="333">
        <f t="shared" si="9"/>
        <v>6732.3599999999869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46187</v>
      </c>
      <c r="D338" s="299" t="s">
        <v>917</v>
      </c>
      <c r="E338" s="522">
        <v>102.17</v>
      </c>
      <c r="F338" s="522"/>
      <c r="G338" s="333">
        <f t="shared" si="9"/>
        <v>6764.3499999999867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46187</v>
      </c>
      <c r="D339" s="299" t="s">
        <v>831</v>
      </c>
      <c r="E339" s="522">
        <v>21.86</v>
      </c>
      <c r="F339" s="522"/>
      <c r="G339" s="333">
        <f t="shared" si="9"/>
        <v>6866.5199999999868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1</v>
      </c>
      <c r="C340" s="298">
        <v>46187</v>
      </c>
      <c r="D340" s="299" t="s">
        <v>311</v>
      </c>
      <c r="E340" s="522">
        <v>102.56</v>
      </c>
      <c r="F340" s="522"/>
      <c r="G340" s="333">
        <f t="shared" si="9"/>
        <v>6888.3799999999865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1</v>
      </c>
      <c r="C341" s="298">
        <v>46187</v>
      </c>
      <c r="D341" s="299" t="s">
        <v>329</v>
      </c>
      <c r="E341" s="522">
        <v>121.72</v>
      </c>
      <c r="F341" s="522"/>
      <c r="G341" s="333">
        <f t="shared" si="9"/>
        <v>6990.9399999999869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46186</v>
      </c>
      <c r="D342" s="299" t="s">
        <v>308</v>
      </c>
      <c r="E342" s="522">
        <v>143.91999999999999</v>
      </c>
      <c r="F342" s="522"/>
      <c r="G342" s="333">
        <f t="shared" si="9"/>
        <v>7112.6599999999871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46186</v>
      </c>
      <c r="D343" s="299" t="s">
        <v>346</v>
      </c>
      <c r="E343" s="522">
        <v>11.95</v>
      </c>
      <c r="F343" s="522"/>
      <c r="G343" s="333">
        <f t="shared" si="9"/>
        <v>7256.5799999999872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46186</v>
      </c>
      <c r="D344" s="299" t="s">
        <v>310</v>
      </c>
      <c r="E344" s="522">
        <v>47.29</v>
      </c>
      <c r="F344" s="522"/>
      <c r="G344" s="333">
        <f t="shared" si="9"/>
        <v>7268.529999999987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46186</v>
      </c>
      <c r="D345" s="299" t="s">
        <v>306</v>
      </c>
      <c r="E345" s="522">
        <v>52.7</v>
      </c>
      <c r="F345" s="522"/>
      <c r="G345" s="333">
        <f t="shared" si="9"/>
        <v>7315.819999999987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46186</v>
      </c>
      <c r="D346" s="299" t="s">
        <v>308</v>
      </c>
      <c r="E346" s="522">
        <v>22.26</v>
      </c>
      <c r="F346" s="522"/>
      <c r="G346" s="333">
        <f t="shared" si="9"/>
        <v>7368.5199999999868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8</v>
      </c>
      <c r="C347" s="298">
        <v>46186</v>
      </c>
      <c r="D347" s="299" t="s">
        <v>308</v>
      </c>
      <c r="E347" s="522">
        <v>28.16</v>
      </c>
      <c r="F347" s="522"/>
      <c r="G347" s="333">
        <f t="shared" si="9"/>
        <v>7390.779999999987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46186</v>
      </c>
      <c r="D348" s="299" t="s">
        <v>301</v>
      </c>
      <c r="E348" s="522">
        <v>32.049999999999997</v>
      </c>
      <c r="F348" s="522"/>
      <c r="G348" s="333">
        <f t="shared" si="9"/>
        <v>7418.9399999999869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5</v>
      </c>
      <c r="C349" s="298">
        <v>46186</v>
      </c>
      <c r="D349" s="299" t="s">
        <v>918</v>
      </c>
      <c r="E349" s="522">
        <v>24</v>
      </c>
      <c r="F349" s="522"/>
      <c r="G349" s="333">
        <f t="shared" si="9"/>
        <v>7450.989999999987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1</v>
      </c>
      <c r="C350" s="298">
        <v>46186</v>
      </c>
      <c r="D350" s="299" t="s">
        <v>306</v>
      </c>
      <c r="E350" s="522">
        <v>19.98</v>
      </c>
      <c r="F350" s="522"/>
      <c r="G350" s="333">
        <f t="shared" si="9"/>
        <v>7474.989999999987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46186</v>
      </c>
      <c r="D351" s="299" t="s">
        <v>300</v>
      </c>
      <c r="E351" s="522">
        <v>60.07</v>
      </c>
      <c r="F351" s="522"/>
      <c r="G351" s="333">
        <f t="shared" si="9"/>
        <v>7494.9699999999866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287</v>
      </c>
      <c r="B352" s="330" t="s">
        <v>287</v>
      </c>
      <c r="C352" s="298">
        <v>46186</v>
      </c>
      <c r="D352" s="299" t="s">
        <v>915</v>
      </c>
      <c r="E352" s="522"/>
      <c r="F352" s="522">
        <v>319.49</v>
      </c>
      <c r="G352" s="333">
        <f t="shared" si="9"/>
        <v>7555.0399999999863</v>
      </c>
      <c r="H352" s="334" t="s">
        <v>298</v>
      </c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46186</v>
      </c>
      <c r="D353" s="299" t="s">
        <v>300</v>
      </c>
      <c r="E353" s="522">
        <v>319.49</v>
      </c>
      <c r="F353" s="522"/>
      <c r="G353" s="333">
        <f t="shared" si="9"/>
        <v>7235.5499999999865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46186</v>
      </c>
      <c r="D354" s="299" t="s">
        <v>914</v>
      </c>
      <c r="E354" s="522">
        <v>-0.51</v>
      </c>
      <c r="F354" s="522"/>
      <c r="G354" s="333">
        <f t="shared" si="9"/>
        <v>7555.0399999999863</v>
      </c>
      <c r="H354" s="334" t="s">
        <v>298</v>
      </c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6</v>
      </c>
      <c r="C355" s="298">
        <v>46186</v>
      </c>
      <c r="D355" s="299" t="s">
        <v>319</v>
      </c>
      <c r="E355" s="522">
        <v>13.58</v>
      </c>
      <c r="F355" s="522"/>
      <c r="G355" s="333">
        <f t="shared" si="9"/>
        <v>7554.5299999999861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294</v>
      </c>
      <c r="B356" s="330">
        <v>24</v>
      </c>
      <c r="C356" s="298">
        <v>46186</v>
      </c>
      <c r="D356" s="299" t="s">
        <v>860</v>
      </c>
      <c r="E356" s="522">
        <v>109.5</v>
      </c>
      <c r="F356" s="522"/>
      <c r="G356" s="333">
        <f t="shared" si="9"/>
        <v>7568.109999999986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19</v>
      </c>
      <c r="C357" s="298">
        <v>46186</v>
      </c>
      <c r="D357" s="299" t="s">
        <v>191</v>
      </c>
      <c r="E357" s="522">
        <v>200</v>
      </c>
      <c r="F357" s="522"/>
      <c r="G357" s="333">
        <f t="shared" si="9"/>
        <v>7677.609999999986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291</v>
      </c>
      <c r="B358" s="330">
        <v>38</v>
      </c>
      <c r="C358" s="298">
        <v>46186</v>
      </c>
      <c r="D358" s="299" t="s">
        <v>293</v>
      </c>
      <c r="E358" s="522"/>
      <c r="F358" s="522">
        <v>4597.82</v>
      </c>
      <c r="G358" s="333">
        <f t="shared" si="9"/>
        <v>7877.609999999986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46185</v>
      </c>
      <c r="D359" s="299" t="s">
        <v>916</v>
      </c>
      <c r="E359" s="522">
        <v>90.54</v>
      </c>
      <c r="F359" s="522"/>
      <c r="G359" s="333">
        <f t="shared" si="9"/>
        <v>3279.7899999999863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46185</v>
      </c>
      <c r="D360" s="299" t="s">
        <v>916</v>
      </c>
      <c r="E360" s="522">
        <v>50</v>
      </c>
      <c r="F360" s="522"/>
      <c r="G360" s="333">
        <f t="shared" si="9"/>
        <v>3370.3299999999863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6</v>
      </c>
      <c r="C361" s="298">
        <v>46185</v>
      </c>
      <c r="D361" s="299" t="s">
        <v>300</v>
      </c>
      <c r="E361" s="522">
        <v>79.849999999999994</v>
      </c>
      <c r="F361" s="522"/>
      <c r="G361" s="333">
        <f t="shared" si="9"/>
        <v>3420.3299999999863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46184</v>
      </c>
      <c r="D362" s="299" t="s">
        <v>360</v>
      </c>
      <c r="E362" s="522">
        <v>70</v>
      </c>
      <c r="F362" s="522"/>
      <c r="G362" s="333">
        <f t="shared" si="9"/>
        <v>3500.1799999999862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46184</v>
      </c>
      <c r="D363" s="299" t="s">
        <v>911</v>
      </c>
      <c r="E363" s="522">
        <v>2159</v>
      </c>
      <c r="F363" s="522">
        <v>2159</v>
      </c>
      <c r="G363" s="333">
        <f t="shared" si="9"/>
        <v>3570.1799999999862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46184</v>
      </c>
      <c r="D364" s="299" t="s">
        <v>352</v>
      </c>
      <c r="E364" s="522">
        <v>21.29</v>
      </c>
      <c r="F364" s="522"/>
      <c r="G364" s="333">
        <f t="shared" si="9"/>
        <v>3570.1799999999862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46184</v>
      </c>
      <c r="D365" s="299" t="s">
        <v>296</v>
      </c>
      <c r="E365" s="522">
        <v>40.67</v>
      </c>
      <c r="F365" s="522"/>
      <c r="G365" s="333">
        <f t="shared" si="9"/>
        <v>3591.4699999999862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46184</v>
      </c>
      <c r="D366" s="299" t="s">
        <v>319</v>
      </c>
      <c r="E366" s="522">
        <v>15.53</v>
      </c>
      <c r="F366" s="522"/>
      <c r="G366" s="333">
        <f t="shared" si="9"/>
        <v>3632.1399999999862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46184</v>
      </c>
      <c r="D367" s="299" t="s">
        <v>473</v>
      </c>
      <c r="E367" s="522">
        <v>83.89</v>
      </c>
      <c r="F367" s="522"/>
      <c r="G367" s="333">
        <f t="shared" ref="G367:G384" si="10">G368-E367+F367</f>
        <v>3647.6699999999864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23</v>
      </c>
      <c r="C368" s="298">
        <v>46184</v>
      </c>
      <c r="D368" s="299" t="s">
        <v>67</v>
      </c>
      <c r="E368" s="522">
        <v>599.86</v>
      </c>
      <c r="F368" s="522"/>
      <c r="G368" s="333">
        <f t="shared" si="10"/>
        <v>3731.5599999999863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41</v>
      </c>
      <c r="C369" s="298">
        <v>46184</v>
      </c>
      <c r="D369" s="299" t="s">
        <v>909</v>
      </c>
      <c r="E369" s="522"/>
      <c r="F369" s="522">
        <v>800</v>
      </c>
      <c r="G369" s="333">
        <f t="shared" si="10"/>
        <v>4331.4199999999864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291</v>
      </c>
      <c r="B370" s="330">
        <v>39</v>
      </c>
      <c r="C370" s="298">
        <v>46184</v>
      </c>
      <c r="D370" s="299" t="s">
        <v>292</v>
      </c>
      <c r="E370" s="522"/>
      <c r="F370" s="522">
        <v>2763.78</v>
      </c>
      <c r="G370" s="333">
        <f t="shared" si="10"/>
        <v>3531.4199999999864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46183</v>
      </c>
      <c r="D371" s="299" t="s">
        <v>910</v>
      </c>
      <c r="E371" s="522">
        <v>816.19</v>
      </c>
      <c r="F371" s="522">
        <v>816.19</v>
      </c>
      <c r="G371" s="333">
        <f t="shared" si="10"/>
        <v>767.639999999986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46183</v>
      </c>
      <c r="D372" s="299" t="s">
        <v>412</v>
      </c>
      <c r="E372" s="522">
        <v>-3.99</v>
      </c>
      <c r="F372" s="522"/>
      <c r="G372" s="333">
        <f t="shared" si="10"/>
        <v>767.639999999986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46183</v>
      </c>
      <c r="D373" s="299" t="s">
        <v>907</v>
      </c>
      <c r="E373" s="522">
        <v>-0.03</v>
      </c>
      <c r="F373" s="522"/>
      <c r="G373" s="333">
        <f t="shared" si="10"/>
        <v>763.64999999998599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291</v>
      </c>
      <c r="B374" s="330">
        <v>40</v>
      </c>
      <c r="C374" s="298">
        <v>46183</v>
      </c>
      <c r="D374" s="299" t="s">
        <v>316</v>
      </c>
      <c r="E374" s="522"/>
      <c r="F374" s="522">
        <v>1250.17</v>
      </c>
      <c r="G374" s="333">
        <f t="shared" si="10"/>
        <v>763.61999999998602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46182</v>
      </c>
      <c r="D375" s="299" t="s">
        <v>353</v>
      </c>
      <c r="E375" s="522">
        <v>25.98</v>
      </c>
      <c r="F375" s="522"/>
      <c r="G375" s="333">
        <f t="shared" si="10"/>
        <v>-486.55000000001405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5</v>
      </c>
      <c r="C376" s="298">
        <v>46182</v>
      </c>
      <c r="D376" s="299" t="s">
        <v>854</v>
      </c>
      <c r="E376" s="522">
        <v>10.68</v>
      </c>
      <c r="F376" s="522"/>
      <c r="G376" s="333">
        <f t="shared" si="10"/>
        <v>-460.57000000001403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46182</v>
      </c>
      <c r="D377" s="299" t="s">
        <v>301</v>
      </c>
      <c r="E377" s="522">
        <v>29.95</v>
      </c>
      <c r="F377" s="522"/>
      <c r="G377" s="333">
        <f t="shared" si="10"/>
        <v>-449.89000000001403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22</v>
      </c>
      <c r="C378" s="298">
        <v>46182</v>
      </c>
      <c r="D378" s="299" t="s">
        <v>908</v>
      </c>
      <c r="E378" s="522">
        <v>5.31</v>
      </c>
      <c r="F378" s="522"/>
      <c r="G378" s="333">
        <f t="shared" si="10"/>
        <v>-419.94000000001404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46182</v>
      </c>
      <c r="D379" s="299" t="s">
        <v>435</v>
      </c>
      <c r="E379" s="522">
        <v>58.69</v>
      </c>
      <c r="F379" s="522"/>
      <c r="G379" s="333">
        <f t="shared" si="10"/>
        <v>-414.63000000001404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46182</v>
      </c>
      <c r="D380" s="299" t="s">
        <v>435</v>
      </c>
      <c r="E380" s="522">
        <v>58.69</v>
      </c>
      <c r="F380" s="522"/>
      <c r="G380" s="333">
        <f t="shared" si="10"/>
        <v>-355.94000000001404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46181</v>
      </c>
      <c r="D381" s="299" t="s">
        <v>319</v>
      </c>
      <c r="E381" s="522">
        <v>8.86</v>
      </c>
      <c r="F381" s="522"/>
      <c r="G381" s="333">
        <f t="shared" si="10"/>
        <v>-297.25000000001404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46181</v>
      </c>
      <c r="D382" s="299" t="s">
        <v>397</v>
      </c>
      <c r="E382" s="522">
        <v>12.84</v>
      </c>
      <c r="F382" s="522"/>
      <c r="G382" s="333">
        <f t="shared" si="10"/>
        <v>-288.39000000001403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9</v>
      </c>
      <c r="C383" s="298">
        <v>46181</v>
      </c>
      <c r="D383" s="299" t="s">
        <v>58</v>
      </c>
      <c r="E383" s="522">
        <v>1231.68</v>
      </c>
      <c r="F383" s="522"/>
      <c r="G383" s="333">
        <f t="shared" si="10"/>
        <v>-275.55000000001405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46180</v>
      </c>
      <c r="D384" s="299" t="s">
        <v>310</v>
      </c>
      <c r="E384" s="522">
        <v>47.6</v>
      </c>
      <c r="F384" s="522"/>
      <c r="G384" s="333">
        <f t="shared" si="10"/>
        <v>956.12999999998601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46180</v>
      </c>
      <c r="D385" s="299" t="s">
        <v>368</v>
      </c>
      <c r="E385" s="522">
        <v>48.62</v>
      </c>
      <c r="F385" s="522"/>
      <c r="G385" s="333">
        <f t="shared" ref="G385:G395" si="11">G386-E385+F385</f>
        <v>1003.729999999986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46180</v>
      </c>
      <c r="D386" s="299" t="s">
        <v>363</v>
      </c>
      <c r="E386" s="522">
        <v>6.37</v>
      </c>
      <c r="F386" s="522"/>
      <c r="G386" s="333">
        <f t="shared" si="11"/>
        <v>1052.349999999986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287</v>
      </c>
      <c r="B387" s="330" t="s">
        <v>287</v>
      </c>
      <c r="C387" s="298">
        <v>46180</v>
      </c>
      <c r="D387" s="299" t="s">
        <v>890</v>
      </c>
      <c r="E387" s="522">
        <v>313.77999999999997</v>
      </c>
      <c r="F387" s="522">
        <v>313.77999999999997</v>
      </c>
      <c r="G387" s="333">
        <f t="shared" si="11"/>
        <v>1058.7199999999859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46180</v>
      </c>
      <c r="D388" s="299" t="s">
        <v>397</v>
      </c>
      <c r="E388" s="522">
        <v>10.86</v>
      </c>
      <c r="F388" s="522"/>
      <c r="G388" s="333">
        <f t="shared" si="11"/>
        <v>1058.7199999999859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14</v>
      </c>
      <c r="C389" s="298">
        <v>46179</v>
      </c>
      <c r="D389" s="299" t="s">
        <v>366</v>
      </c>
      <c r="E389" s="522">
        <v>66.67</v>
      </c>
      <c r="F389" s="522"/>
      <c r="G389" s="333">
        <f t="shared" si="11"/>
        <v>1069.5799999999858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46179</v>
      </c>
      <c r="D390" s="299" t="s">
        <v>906</v>
      </c>
      <c r="E390" s="522">
        <v>20</v>
      </c>
      <c r="F390" s="522"/>
      <c r="G390" s="333">
        <f t="shared" si="11"/>
        <v>1136.2499999999859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46179</v>
      </c>
      <c r="D391" s="299" t="s">
        <v>831</v>
      </c>
      <c r="E391" s="522">
        <v>54.06</v>
      </c>
      <c r="F391" s="522"/>
      <c r="G391" s="333">
        <f t="shared" si="11"/>
        <v>1156.2499999999859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46179</v>
      </c>
      <c r="D392" s="299" t="s">
        <v>903</v>
      </c>
      <c r="E392" s="522">
        <v>19.98</v>
      </c>
      <c r="F392" s="522"/>
      <c r="G392" s="333">
        <f t="shared" si="11"/>
        <v>1210.3099999999858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6</v>
      </c>
      <c r="C393" s="298">
        <v>46179</v>
      </c>
      <c r="D393" s="299" t="s">
        <v>885</v>
      </c>
      <c r="E393" s="522">
        <v>100</v>
      </c>
      <c r="F393" s="522"/>
      <c r="G393" s="333">
        <f t="shared" si="11"/>
        <v>1230.2899999999859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8</v>
      </c>
      <c r="C394" s="298">
        <v>46178</v>
      </c>
      <c r="D394" s="299" t="s">
        <v>319</v>
      </c>
      <c r="E394" s="522">
        <v>179.72</v>
      </c>
      <c r="F394" s="522"/>
      <c r="G394" s="333">
        <f t="shared" si="11"/>
        <v>1330.2899999999859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4</v>
      </c>
      <c r="C395" s="298">
        <v>46178</v>
      </c>
      <c r="D395" s="299" t="s">
        <v>904</v>
      </c>
      <c r="E395" s="522">
        <v>41.26</v>
      </c>
      <c r="F395" s="522"/>
      <c r="G395" s="333">
        <f t="shared" si="11"/>
        <v>1510.0099999999859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46178</v>
      </c>
      <c r="D396" s="299" t="s">
        <v>358</v>
      </c>
      <c r="E396" s="522">
        <v>10.07</v>
      </c>
      <c r="F396" s="522"/>
      <c r="G396" s="333">
        <f t="shared" ref="G396:G408" si="12">G397-E396+F396</f>
        <v>1551.2699999999859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46178</v>
      </c>
      <c r="D397" s="299" t="s">
        <v>905</v>
      </c>
      <c r="E397" s="522">
        <v>11.75</v>
      </c>
      <c r="F397" s="522"/>
      <c r="G397" s="333">
        <f t="shared" si="12"/>
        <v>1561.3399999999858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335</v>
      </c>
      <c r="B398" s="330" t="s">
        <v>335</v>
      </c>
      <c r="C398" s="298">
        <v>46178</v>
      </c>
      <c r="D398" s="299" t="s">
        <v>447</v>
      </c>
      <c r="E398" s="522">
        <v>39.659999999999997</v>
      </c>
      <c r="F398" s="522"/>
      <c r="G398" s="333">
        <f t="shared" si="12"/>
        <v>1573.0899999999858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6</v>
      </c>
      <c r="C399" s="298">
        <v>46178</v>
      </c>
      <c r="D399" s="299" t="s">
        <v>300</v>
      </c>
      <c r="E399" s="522">
        <v>9.57</v>
      </c>
      <c r="F399" s="522"/>
      <c r="G399" s="333">
        <f t="shared" si="12"/>
        <v>1612.7499999999859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46178</v>
      </c>
      <c r="D400" s="299" t="s">
        <v>376</v>
      </c>
      <c r="E400" s="522">
        <v>46.65</v>
      </c>
      <c r="F400" s="522"/>
      <c r="G400" s="333">
        <f t="shared" si="12"/>
        <v>1622.3199999999858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4</v>
      </c>
      <c r="C401" s="298">
        <v>46177</v>
      </c>
      <c r="D401" s="299" t="s">
        <v>296</v>
      </c>
      <c r="E401" s="522">
        <v>43.69</v>
      </c>
      <c r="F401" s="522"/>
      <c r="G401" s="333">
        <f t="shared" si="12"/>
        <v>1668.9699999999859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3</v>
      </c>
      <c r="C402" s="298">
        <v>46177</v>
      </c>
      <c r="D402" s="299" t="s">
        <v>334</v>
      </c>
      <c r="E402" s="522">
        <v>8.52</v>
      </c>
      <c r="F402" s="522"/>
      <c r="G402" s="333">
        <f t="shared" si="12"/>
        <v>1712.659999999986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14</v>
      </c>
      <c r="C403" s="298">
        <v>46177</v>
      </c>
      <c r="D403" s="299" t="s">
        <v>367</v>
      </c>
      <c r="E403" s="522">
        <v>70.25</v>
      </c>
      <c r="F403" s="522"/>
      <c r="G403" s="333">
        <f t="shared" si="12"/>
        <v>1721.179999999986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46177</v>
      </c>
      <c r="D404" s="299" t="s">
        <v>386</v>
      </c>
      <c r="E404" s="522">
        <v>14.38</v>
      </c>
      <c r="F404" s="522"/>
      <c r="G404" s="333">
        <f t="shared" si="12"/>
        <v>1791.429999999986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13</v>
      </c>
      <c r="C405" s="298">
        <v>46177</v>
      </c>
      <c r="D405" s="299" t="s">
        <v>902</v>
      </c>
      <c r="E405" s="522">
        <v>122.46</v>
      </c>
      <c r="F405" s="522"/>
      <c r="G405" s="333">
        <f t="shared" si="12"/>
        <v>1805.8099999999861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17</v>
      </c>
      <c r="C406" s="298">
        <v>46177</v>
      </c>
      <c r="D406" s="299" t="s">
        <v>370</v>
      </c>
      <c r="E406" s="522">
        <v>99</v>
      </c>
      <c r="F406" s="522"/>
      <c r="G406" s="333">
        <f t="shared" si="12"/>
        <v>1928.2699999999861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22</v>
      </c>
      <c r="C407" s="298">
        <v>46176</v>
      </c>
      <c r="D407" s="299" t="s">
        <v>861</v>
      </c>
      <c r="E407" s="522">
        <v>12.77</v>
      </c>
      <c r="F407" s="522"/>
      <c r="G407" s="333">
        <f t="shared" si="12"/>
        <v>2027.2699999999861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46176</v>
      </c>
      <c r="D408" s="299" t="s">
        <v>319</v>
      </c>
      <c r="E408" s="522">
        <v>11.55</v>
      </c>
      <c r="F408" s="522"/>
      <c r="G408" s="333">
        <f t="shared" si="12"/>
        <v>2040.0399999999861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46176</v>
      </c>
      <c r="D409" s="299" t="s">
        <v>306</v>
      </c>
      <c r="E409" s="522">
        <v>96.16</v>
      </c>
      <c r="F409" s="522"/>
      <c r="G409" s="333">
        <f t="shared" ref="G409:G467" si="13">G410-E409+F409</f>
        <v>2051.589999999986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46175</v>
      </c>
      <c r="D410" s="299" t="s">
        <v>899</v>
      </c>
      <c r="E410" s="522">
        <v>21.38</v>
      </c>
      <c r="F410" s="522"/>
      <c r="G410" s="333">
        <f t="shared" si="13"/>
        <v>2147.7499999999859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46175</v>
      </c>
      <c r="D411" s="299" t="s">
        <v>386</v>
      </c>
      <c r="E411" s="522">
        <v>14.38</v>
      </c>
      <c r="F411" s="522"/>
      <c r="G411" s="333">
        <f t="shared" si="13"/>
        <v>2169.129999999986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46175</v>
      </c>
      <c r="D412" s="299" t="s">
        <v>433</v>
      </c>
      <c r="E412" s="522">
        <v>-142</v>
      </c>
      <c r="F412" s="522"/>
      <c r="G412" s="333">
        <f t="shared" si="13"/>
        <v>2183.5099999999861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284</v>
      </c>
      <c r="B413" s="330">
        <v>36</v>
      </c>
      <c r="C413" s="298">
        <v>46175</v>
      </c>
      <c r="D413" s="299" t="s">
        <v>374</v>
      </c>
      <c r="E413" s="522">
        <v>50</v>
      </c>
      <c r="F413" s="522"/>
      <c r="G413" s="333">
        <f t="shared" si="13"/>
        <v>2041.5099999999861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22</v>
      </c>
      <c r="C414" s="298">
        <v>46175</v>
      </c>
      <c r="D414" s="299" t="s">
        <v>375</v>
      </c>
      <c r="E414" s="522">
        <v>6.37</v>
      </c>
      <c r="F414" s="522"/>
      <c r="G414" s="333">
        <f t="shared" si="13"/>
        <v>2091.5099999999861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1</v>
      </c>
      <c r="C415" s="298">
        <v>46174</v>
      </c>
      <c r="D415" s="299" t="s">
        <v>306</v>
      </c>
      <c r="E415" s="522">
        <v>84.03</v>
      </c>
      <c r="F415" s="522"/>
      <c r="G415" s="333">
        <f t="shared" si="13"/>
        <v>2097.879999999986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46174</v>
      </c>
      <c r="D416" s="299" t="s">
        <v>296</v>
      </c>
      <c r="E416" s="522">
        <v>10.31</v>
      </c>
      <c r="F416" s="522"/>
      <c r="G416" s="333">
        <f t="shared" si="13"/>
        <v>2181.9099999999862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46174</v>
      </c>
      <c r="D417" s="299" t="s">
        <v>301</v>
      </c>
      <c r="E417" s="522">
        <v>16.05</v>
      </c>
      <c r="F417" s="522"/>
      <c r="G417" s="333">
        <f t="shared" si="13"/>
        <v>2192.2199999999862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1</v>
      </c>
      <c r="C418" s="298">
        <v>46174</v>
      </c>
      <c r="D418" s="299" t="s">
        <v>457</v>
      </c>
      <c r="E418" s="522">
        <v>50.44</v>
      </c>
      <c r="F418" s="522"/>
      <c r="G418" s="333">
        <f t="shared" si="13"/>
        <v>2208.2699999999863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46174</v>
      </c>
      <c r="D419" s="299" t="s">
        <v>898</v>
      </c>
      <c r="E419" s="522">
        <v>9.99</v>
      </c>
      <c r="F419" s="522"/>
      <c r="G419" s="333">
        <f t="shared" si="13"/>
        <v>2258.7099999999864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46174</v>
      </c>
      <c r="D420" s="299" t="s">
        <v>310</v>
      </c>
      <c r="E420" s="522">
        <v>44.98</v>
      </c>
      <c r="F420" s="522"/>
      <c r="G420" s="333">
        <f t="shared" si="13"/>
        <v>2268.6999999999862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1</v>
      </c>
      <c r="C421" s="298">
        <v>46174</v>
      </c>
      <c r="D421" s="299" t="s">
        <v>311</v>
      </c>
      <c r="E421" s="522">
        <v>106.14</v>
      </c>
      <c r="F421" s="522"/>
      <c r="G421" s="333">
        <f t="shared" si="13"/>
        <v>2313.6799999999862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16</v>
      </c>
      <c r="C422" s="298">
        <v>46174</v>
      </c>
      <c r="D422" s="299" t="s">
        <v>624</v>
      </c>
      <c r="E422" s="522">
        <v>62.31</v>
      </c>
      <c r="F422" s="522"/>
      <c r="G422" s="333">
        <f t="shared" si="13"/>
        <v>2419.8199999999861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46174</v>
      </c>
      <c r="D423" s="299" t="s">
        <v>351</v>
      </c>
      <c r="E423" s="522">
        <v>8.1</v>
      </c>
      <c r="F423" s="522"/>
      <c r="G423" s="333">
        <f t="shared" si="13"/>
        <v>2482.129999999986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46174</v>
      </c>
      <c r="D424" s="299" t="s">
        <v>888</v>
      </c>
      <c r="E424" s="522">
        <v>320</v>
      </c>
      <c r="F424" s="522">
        <v>320</v>
      </c>
      <c r="G424" s="333">
        <f t="shared" si="13"/>
        <v>2490.2299999999859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46174</v>
      </c>
      <c r="D425" s="299" t="s">
        <v>889</v>
      </c>
      <c r="E425" s="522">
        <v>20</v>
      </c>
      <c r="F425" s="522"/>
      <c r="G425" s="333">
        <f t="shared" si="13"/>
        <v>2490.2299999999859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284</v>
      </c>
      <c r="B426" s="330">
        <v>37</v>
      </c>
      <c r="C426" s="298">
        <v>46173</v>
      </c>
      <c r="D426" s="299" t="s">
        <v>895</v>
      </c>
      <c r="E426" s="522">
        <v>1160.3599999999999</v>
      </c>
      <c r="F426" s="522"/>
      <c r="G426" s="333">
        <f t="shared" si="13"/>
        <v>2510.2299999999859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25</v>
      </c>
      <c r="C427" s="298">
        <v>46173</v>
      </c>
      <c r="D427" s="298" t="s">
        <v>204</v>
      </c>
      <c r="E427" s="331">
        <v>350</v>
      </c>
      <c r="F427" s="522"/>
      <c r="G427" s="333">
        <f t="shared" si="13"/>
        <v>3670.5899999999856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26</v>
      </c>
      <c r="C428" s="298">
        <v>46173</v>
      </c>
      <c r="D428" s="298" t="s">
        <v>205</v>
      </c>
      <c r="E428" s="331">
        <v>320</v>
      </c>
      <c r="F428" s="522"/>
      <c r="G428" s="333">
        <f t="shared" si="13"/>
        <v>4020.5899999999856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27</v>
      </c>
      <c r="C429" s="298">
        <v>46173</v>
      </c>
      <c r="D429" s="298" t="s">
        <v>206</v>
      </c>
      <c r="E429" s="331">
        <v>25</v>
      </c>
      <c r="F429" s="522"/>
      <c r="G429" s="333">
        <f t="shared" si="13"/>
        <v>4340.5899999999856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28</v>
      </c>
      <c r="C430" s="298">
        <v>46173</v>
      </c>
      <c r="D430" s="298" t="s">
        <v>207</v>
      </c>
      <c r="E430" s="331">
        <v>25</v>
      </c>
      <c r="F430" s="522"/>
      <c r="G430" s="333">
        <f t="shared" si="13"/>
        <v>4365.5899999999856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29</v>
      </c>
      <c r="C431" s="298">
        <v>46173</v>
      </c>
      <c r="D431" s="298" t="s">
        <v>208</v>
      </c>
      <c r="E431" s="331">
        <v>45</v>
      </c>
      <c r="F431" s="522"/>
      <c r="G431" s="333">
        <f t="shared" si="13"/>
        <v>4390.5899999999856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30</v>
      </c>
      <c r="C432" s="298">
        <v>46173</v>
      </c>
      <c r="D432" s="298" t="s">
        <v>209</v>
      </c>
      <c r="E432" s="331">
        <v>400</v>
      </c>
      <c r="F432" s="522"/>
      <c r="G432" s="333">
        <f t="shared" si="13"/>
        <v>4435.5899999999856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31</v>
      </c>
      <c r="C433" s="298">
        <v>46173</v>
      </c>
      <c r="D433" s="298" t="s">
        <v>210</v>
      </c>
      <c r="E433" s="331">
        <v>375</v>
      </c>
      <c r="F433" s="522"/>
      <c r="G433" s="333">
        <f t="shared" si="13"/>
        <v>4835.5899999999856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32</v>
      </c>
      <c r="C434" s="298">
        <v>46173</v>
      </c>
      <c r="D434" s="298" t="s">
        <v>211</v>
      </c>
      <c r="E434" s="331">
        <v>100</v>
      </c>
      <c r="F434" s="522"/>
      <c r="G434" s="333">
        <f t="shared" si="13"/>
        <v>5210.5899999999856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33</v>
      </c>
      <c r="C435" s="298">
        <v>46173</v>
      </c>
      <c r="D435" s="298" t="s">
        <v>212</v>
      </c>
      <c r="E435" s="331">
        <v>85</v>
      </c>
      <c r="F435" s="522"/>
      <c r="G435" s="333">
        <f t="shared" si="13"/>
        <v>5310.5899999999856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34</v>
      </c>
      <c r="C436" s="298">
        <v>46173</v>
      </c>
      <c r="D436" s="298" t="s">
        <v>213</v>
      </c>
      <c r="E436" s="331">
        <v>230</v>
      </c>
      <c r="F436" s="522"/>
      <c r="G436" s="333">
        <f t="shared" si="13"/>
        <v>5395.5899999999856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35</v>
      </c>
      <c r="C437" s="298">
        <v>46173</v>
      </c>
      <c r="D437" s="298" t="s">
        <v>214</v>
      </c>
      <c r="E437" s="331">
        <v>45</v>
      </c>
      <c r="F437" s="522"/>
      <c r="G437" s="333">
        <f t="shared" si="13"/>
        <v>5625.5899999999856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46173</v>
      </c>
      <c r="D438" s="298" t="s">
        <v>885</v>
      </c>
      <c r="E438" s="522">
        <v>50</v>
      </c>
      <c r="F438" s="522"/>
      <c r="G438" s="333">
        <f t="shared" si="13"/>
        <v>5670.5899999999856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22</v>
      </c>
      <c r="C439" s="298">
        <v>46173</v>
      </c>
      <c r="D439" s="298" t="s">
        <v>835</v>
      </c>
      <c r="E439" s="522">
        <v>10.63</v>
      </c>
      <c r="F439" s="522"/>
      <c r="G439" s="333">
        <f t="shared" si="13"/>
        <v>5720.5899999999856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4</v>
      </c>
      <c r="C440" s="298">
        <v>46173</v>
      </c>
      <c r="D440" s="298" t="s">
        <v>363</v>
      </c>
      <c r="E440" s="522">
        <v>108.69</v>
      </c>
      <c r="F440" s="522"/>
      <c r="G440" s="333">
        <f t="shared" si="13"/>
        <v>5731.2199999999857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294</v>
      </c>
      <c r="B441" s="330">
        <v>10</v>
      </c>
      <c r="C441" s="298">
        <v>46173</v>
      </c>
      <c r="D441" s="298" t="s">
        <v>176</v>
      </c>
      <c r="E441" s="522">
        <v>17.899999999999999</v>
      </c>
      <c r="F441" s="522"/>
      <c r="G441" s="333">
        <f t="shared" si="13"/>
        <v>5839.9099999999853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1</v>
      </c>
      <c r="C442" s="298">
        <v>46173</v>
      </c>
      <c r="D442" s="298" t="s">
        <v>445</v>
      </c>
      <c r="E442" s="522">
        <v>9.57</v>
      </c>
      <c r="F442" s="522"/>
      <c r="G442" s="333">
        <f t="shared" si="13"/>
        <v>5857.8099999999849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8</v>
      </c>
      <c r="C443" s="298">
        <v>46172</v>
      </c>
      <c r="D443" s="298" t="s">
        <v>319</v>
      </c>
      <c r="E443" s="522">
        <v>88.98</v>
      </c>
      <c r="F443" s="522"/>
      <c r="G443" s="333">
        <f t="shared" si="13"/>
        <v>5867.3799999999846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46172</v>
      </c>
      <c r="D444" s="298" t="s">
        <v>891</v>
      </c>
      <c r="E444" s="522">
        <v>219.38</v>
      </c>
      <c r="F444" s="522">
        <v>219.38</v>
      </c>
      <c r="G444" s="333">
        <f t="shared" si="13"/>
        <v>5956.3599999999842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46172</v>
      </c>
      <c r="D445" s="298" t="s">
        <v>890</v>
      </c>
      <c r="E445" s="522">
        <v>310.98</v>
      </c>
      <c r="F445" s="522">
        <v>310.98</v>
      </c>
      <c r="G445" s="333">
        <f t="shared" si="13"/>
        <v>5956.3599999999842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46172</v>
      </c>
      <c r="D446" s="298" t="s">
        <v>894</v>
      </c>
      <c r="E446" s="522">
        <v>130.68</v>
      </c>
      <c r="F446" s="522"/>
      <c r="G446" s="333">
        <f t="shared" si="13"/>
        <v>5956.3599999999842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46172</v>
      </c>
      <c r="D447" s="298" t="s">
        <v>356</v>
      </c>
      <c r="E447" s="522">
        <v>49.99</v>
      </c>
      <c r="F447" s="522"/>
      <c r="G447" s="333">
        <f t="shared" si="13"/>
        <v>6087.0399999999845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46171</v>
      </c>
      <c r="D448" s="298" t="s">
        <v>296</v>
      </c>
      <c r="E448" s="522">
        <v>15.1</v>
      </c>
      <c r="F448" s="522"/>
      <c r="G448" s="333">
        <f t="shared" si="13"/>
        <v>6137.0299999999843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46171</v>
      </c>
      <c r="D449" s="298" t="s">
        <v>295</v>
      </c>
      <c r="E449" s="522">
        <v>7.02</v>
      </c>
      <c r="F449" s="522"/>
      <c r="G449" s="333">
        <f t="shared" si="13"/>
        <v>6152.1299999999846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46171</v>
      </c>
      <c r="D450" s="298" t="s">
        <v>295</v>
      </c>
      <c r="E450" s="522">
        <v>93.38</v>
      </c>
      <c r="F450" s="522"/>
      <c r="G450" s="333">
        <f t="shared" si="13"/>
        <v>6159.1499999999851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46171</v>
      </c>
      <c r="D451" s="298" t="s">
        <v>353</v>
      </c>
      <c r="E451" s="522">
        <v>18.98</v>
      </c>
      <c r="F451" s="522"/>
      <c r="G451" s="333">
        <f t="shared" si="13"/>
        <v>6252.5299999999852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23</v>
      </c>
      <c r="C452" s="298">
        <v>46171</v>
      </c>
      <c r="D452" s="299" t="s">
        <v>67</v>
      </c>
      <c r="E452" s="522">
        <v>650.88</v>
      </c>
      <c r="F452" s="522"/>
      <c r="G452" s="333">
        <f t="shared" si="13"/>
        <v>6271.5099999999848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20</v>
      </c>
      <c r="C453" s="298">
        <v>46171</v>
      </c>
      <c r="D453" s="299" t="s">
        <v>193</v>
      </c>
      <c r="E453" s="522">
        <v>600</v>
      </c>
      <c r="F453" s="522"/>
      <c r="G453" s="333">
        <f t="shared" si="13"/>
        <v>6922.3899999999849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38</v>
      </c>
      <c r="C454" s="298">
        <v>46171</v>
      </c>
      <c r="D454" s="299" t="s">
        <v>293</v>
      </c>
      <c r="E454" s="522"/>
      <c r="F454" s="522">
        <v>4597.8100000000004</v>
      </c>
      <c r="G454" s="333">
        <f t="shared" si="13"/>
        <v>7522.3899999999849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42</v>
      </c>
      <c r="C455" s="298">
        <v>46171</v>
      </c>
      <c r="D455" s="299" t="s">
        <v>200</v>
      </c>
      <c r="E455" s="522">
        <v>50.92</v>
      </c>
      <c r="F455" s="522"/>
      <c r="G455" s="333">
        <f t="shared" si="13"/>
        <v>2924.5799999999849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43</v>
      </c>
      <c r="C456" s="298">
        <v>46171</v>
      </c>
      <c r="D456" s="299" t="s">
        <v>201</v>
      </c>
      <c r="E456" s="522">
        <v>42.84</v>
      </c>
      <c r="F456" s="522"/>
      <c r="G456" s="333">
        <f t="shared" si="13"/>
        <v>2975.499999999985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39</v>
      </c>
      <c r="C457" s="298">
        <v>46170</v>
      </c>
      <c r="D457" s="299" t="s">
        <v>292</v>
      </c>
      <c r="E457" s="522"/>
      <c r="F457" s="522">
        <v>2763.79</v>
      </c>
      <c r="G457" s="333">
        <f t="shared" si="13"/>
        <v>3018.3399999999851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3</v>
      </c>
      <c r="C458" s="298">
        <v>46170</v>
      </c>
      <c r="D458" s="299" t="s">
        <v>884</v>
      </c>
      <c r="E458" s="522">
        <v>8.9499999999999993</v>
      </c>
      <c r="F458" s="522"/>
      <c r="G458" s="333">
        <f t="shared" si="13"/>
        <v>254.54999999998506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46170</v>
      </c>
      <c r="D459" s="299" t="s">
        <v>884</v>
      </c>
      <c r="E459" s="522">
        <v>43.44</v>
      </c>
      <c r="F459" s="522"/>
      <c r="G459" s="333">
        <f t="shared" si="13"/>
        <v>263.49999999998505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6</v>
      </c>
      <c r="C460" s="298">
        <v>46170</v>
      </c>
      <c r="D460" s="299" t="s">
        <v>892</v>
      </c>
      <c r="E460" s="522">
        <v>30.89</v>
      </c>
      <c r="F460" s="522"/>
      <c r="G460" s="333">
        <f t="shared" si="13"/>
        <v>306.93999999998505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46170</v>
      </c>
      <c r="D461" s="299" t="s">
        <v>346</v>
      </c>
      <c r="E461" s="522">
        <v>32.659999999999997</v>
      </c>
      <c r="F461" s="522"/>
      <c r="G461" s="333">
        <f t="shared" si="13"/>
        <v>337.82999999998503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46170</v>
      </c>
      <c r="D462" s="299" t="s">
        <v>386</v>
      </c>
      <c r="E462" s="522">
        <v>9.09</v>
      </c>
      <c r="F462" s="522"/>
      <c r="G462" s="333">
        <f t="shared" si="13"/>
        <v>370.48999999998506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8</v>
      </c>
      <c r="C463" s="298">
        <v>46170</v>
      </c>
      <c r="D463" s="299" t="s">
        <v>846</v>
      </c>
      <c r="E463" s="522">
        <v>36.74</v>
      </c>
      <c r="F463" s="522"/>
      <c r="G463" s="333">
        <f t="shared" si="13"/>
        <v>379.57999999998503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46170</v>
      </c>
      <c r="D464" s="299" t="s">
        <v>846</v>
      </c>
      <c r="E464" s="522">
        <v>11.2</v>
      </c>
      <c r="F464" s="522"/>
      <c r="G464" s="333">
        <f t="shared" si="13"/>
        <v>416.31999999998504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46169</v>
      </c>
      <c r="D465" s="299" t="s">
        <v>358</v>
      </c>
      <c r="E465" s="522">
        <v>11.29</v>
      </c>
      <c r="F465" s="522"/>
      <c r="G465" s="333">
        <f t="shared" si="13"/>
        <v>427.51999999998503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46169</v>
      </c>
      <c r="D466" s="299" t="s">
        <v>363</v>
      </c>
      <c r="E466" s="522">
        <v>44.84</v>
      </c>
      <c r="F466" s="522"/>
      <c r="G466" s="333">
        <f t="shared" si="13"/>
        <v>438.80999999998505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7</v>
      </c>
      <c r="C467" s="298">
        <v>46169</v>
      </c>
      <c r="D467" s="299" t="s">
        <v>338</v>
      </c>
      <c r="E467" s="522">
        <v>139.88</v>
      </c>
      <c r="F467" s="522"/>
      <c r="G467" s="333">
        <f t="shared" si="13"/>
        <v>483.64999999998508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46169</v>
      </c>
      <c r="D468" s="299" t="s">
        <v>319</v>
      </c>
      <c r="E468" s="522">
        <v>46.84</v>
      </c>
      <c r="F468" s="522"/>
      <c r="G468" s="333">
        <f t="shared" ref="G468:G505" si="14">G469-E468+F468</f>
        <v>623.52999999998508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46169</v>
      </c>
      <c r="D469" s="299" t="s">
        <v>358</v>
      </c>
      <c r="E469" s="522">
        <v>9.4700000000000006</v>
      </c>
      <c r="F469" s="522"/>
      <c r="G469" s="333">
        <f t="shared" si="14"/>
        <v>670.36999999998511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46168</v>
      </c>
      <c r="D470" s="299" t="s">
        <v>308</v>
      </c>
      <c r="E470" s="522">
        <v>47.99</v>
      </c>
      <c r="F470" s="522"/>
      <c r="G470" s="333">
        <f t="shared" si="14"/>
        <v>679.83999999998514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46168</v>
      </c>
      <c r="D471" s="299" t="s">
        <v>872</v>
      </c>
      <c r="E471" s="522">
        <v>26</v>
      </c>
      <c r="F471" s="522"/>
      <c r="G471" s="333">
        <f t="shared" si="14"/>
        <v>727.82999999998515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46168</v>
      </c>
      <c r="D472" s="299" t="s">
        <v>310</v>
      </c>
      <c r="E472" s="522">
        <v>50.15</v>
      </c>
      <c r="F472" s="522"/>
      <c r="G472" s="333">
        <f t="shared" si="14"/>
        <v>753.82999999998515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46168</v>
      </c>
      <c r="D473" s="299" t="s">
        <v>882</v>
      </c>
      <c r="E473" s="522">
        <v>400</v>
      </c>
      <c r="F473" s="522">
        <v>400</v>
      </c>
      <c r="G473" s="333">
        <f t="shared" si="14"/>
        <v>803.97999999998513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22</v>
      </c>
      <c r="C474" s="298">
        <v>46168</v>
      </c>
      <c r="D474" s="299" t="s">
        <v>835</v>
      </c>
      <c r="E474" s="522">
        <v>15.96</v>
      </c>
      <c r="F474" s="522"/>
      <c r="G474" s="333">
        <f t="shared" si="14"/>
        <v>803.97999999998513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46168</v>
      </c>
      <c r="D475" s="299" t="s">
        <v>296</v>
      </c>
      <c r="E475" s="522">
        <v>15.1</v>
      </c>
      <c r="F475" s="522"/>
      <c r="G475" s="333">
        <f t="shared" si="14"/>
        <v>819.93999999998516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4</v>
      </c>
      <c r="C476" s="298">
        <v>46168</v>
      </c>
      <c r="D476" s="299" t="s">
        <v>296</v>
      </c>
      <c r="E476" s="522">
        <v>44.67</v>
      </c>
      <c r="F476" s="522"/>
      <c r="G476" s="333">
        <f t="shared" si="14"/>
        <v>835.03999999998518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46168</v>
      </c>
      <c r="D477" s="299" t="s">
        <v>300</v>
      </c>
      <c r="E477" s="522">
        <v>32.99</v>
      </c>
      <c r="F477" s="522"/>
      <c r="G477" s="333">
        <f t="shared" si="14"/>
        <v>879.70999999998514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46168</v>
      </c>
      <c r="D478" s="299" t="s">
        <v>386</v>
      </c>
      <c r="E478" s="522">
        <v>14.39</v>
      </c>
      <c r="F478" s="522"/>
      <c r="G478" s="333">
        <f t="shared" si="14"/>
        <v>912.69999999998515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12</v>
      </c>
      <c r="C479" s="298">
        <v>46167</v>
      </c>
      <c r="D479" s="299" t="s">
        <v>314</v>
      </c>
      <c r="E479" s="522">
        <v>204.48</v>
      </c>
      <c r="F479" s="522"/>
      <c r="G479" s="333">
        <f t="shared" si="14"/>
        <v>927.08999999998514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46167</v>
      </c>
      <c r="D480" s="299" t="s">
        <v>319</v>
      </c>
      <c r="E480" s="522">
        <v>29.79</v>
      </c>
      <c r="F480" s="522"/>
      <c r="G480" s="333">
        <f t="shared" si="14"/>
        <v>1131.5699999999852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3</v>
      </c>
      <c r="C481" s="298">
        <v>46167</v>
      </c>
      <c r="D481" s="299" t="s">
        <v>348</v>
      </c>
      <c r="E481" s="522">
        <v>50</v>
      </c>
      <c r="F481" s="522"/>
      <c r="G481" s="333">
        <f t="shared" si="14"/>
        <v>1161.3599999999851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46166</v>
      </c>
      <c r="D482" s="299" t="s">
        <v>329</v>
      </c>
      <c r="E482" s="522">
        <v>122.54</v>
      </c>
      <c r="F482" s="522"/>
      <c r="G482" s="333">
        <f t="shared" si="14"/>
        <v>1211.3599999999851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1</v>
      </c>
      <c r="C483" s="298">
        <v>46166</v>
      </c>
      <c r="D483" s="299" t="s">
        <v>311</v>
      </c>
      <c r="E483" s="522">
        <v>157.97</v>
      </c>
      <c r="F483" s="522"/>
      <c r="G483" s="333">
        <f t="shared" si="14"/>
        <v>1333.8999999999851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46166</v>
      </c>
      <c r="D484" s="299" t="s">
        <v>300</v>
      </c>
      <c r="E484" s="522">
        <v>44.05</v>
      </c>
      <c r="F484" s="522"/>
      <c r="G484" s="333">
        <f t="shared" si="14"/>
        <v>1491.8699999999851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46166</v>
      </c>
      <c r="D485" s="299" t="s">
        <v>319</v>
      </c>
      <c r="E485" s="522">
        <v>70.44</v>
      </c>
      <c r="F485" s="522"/>
      <c r="G485" s="333">
        <f t="shared" si="14"/>
        <v>1535.9199999999851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46166</v>
      </c>
      <c r="D486" s="299" t="s">
        <v>329</v>
      </c>
      <c r="E486" s="522">
        <v>55.96</v>
      </c>
      <c r="F486" s="522"/>
      <c r="G486" s="333">
        <f t="shared" si="14"/>
        <v>1606.3599999999851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6</v>
      </c>
      <c r="C487" s="298">
        <v>46166</v>
      </c>
      <c r="D487" s="299" t="s">
        <v>883</v>
      </c>
      <c r="E487" s="522">
        <v>597.83000000000004</v>
      </c>
      <c r="F487" s="522"/>
      <c r="G487" s="333">
        <f t="shared" si="14"/>
        <v>1662.3199999999852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46166</v>
      </c>
      <c r="D488" s="299" t="s">
        <v>845</v>
      </c>
      <c r="E488" s="522">
        <v>69.2</v>
      </c>
      <c r="F488" s="522">
        <v>69.2</v>
      </c>
      <c r="G488" s="333">
        <f t="shared" si="14"/>
        <v>2260.1499999999851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46165</v>
      </c>
      <c r="D489" s="299" t="s">
        <v>880</v>
      </c>
      <c r="E489" s="522">
        <v>94.76</v>
      </c>
      <c r="F489" s="522"/>
      <c r="G489" s="333">
        <f t="shared" si="14"/>
        <v>2260.1499999999851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46165</v>
      </c>
      <c r="D490" s="299" t="s">
        <v>393</v>
      </c>
      <c r="E490" s="522">
        <v>34.869999999999997</v>
      </c>
      <c r="F490" s="522"/>
      <c r="G490" s="333">
        <f t="shared" si="14"/>
        <v>2354.9099999999853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46165</v>
      </c>
      <c r="D491" s="299" t="s">
        <v>481</v>
      </c>
      <c r="E491" s="522">
        <v>80.48</v>
      </c>
      <c r="F491" s="522"/>
      <c r="G491" s="333">
        <f t="shared" si="14"/>
        <v>2389.7799999999852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46165</v>
      </c>
      <c r="D492" s="299" t="s">
        <v>879</v>
      </c>
      <c r="E492" s="522">
        <v>25</v>
      </c>
      <c r="F492" s="522"/>
      <c r="G492" s="333">
        <f t="shared" si="14"/>
        <v>2470.2599999999852</v>
      </c>
      <c r="H492" s="334" t="s">
        <v>298</v>
      </c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46165</v>
      </c>
      <c r="D493" s="299" t="s">
        <v>877</v>
      </c>
      <c r="E493" s="522">
        <v>50</v>
      </c>
      <c r="F493" s="522"/>
      <c r="G493" s="333">
        <f t="shared" si="14"/>
        <v>2495.2599999999852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46165</v>
      </c>
      <c r="D494" s="299" t="s">
        <v>878</v>
      </c>
      <c r="E494" s="522">
        <v>25</v>
      </c>
      <c r="F494" s="522"/>
      <c r="G494" s="333">
        <f t="shared" si="14"/>
        <v>2545.2599999999852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46164</v>
      </c>
      <c r="D495" s="299" t="s">
        <v>881</v>
      </c>
      <c r="E495" s="522">
        <v>45.46</v>
      </c>
      <c r="F495" s="522"/>
      <c r="G495" s="333">
        <f t="shared" si="14"/>
        <v>2570.2599999999852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46164</v>
      </c>
      <c r="D496" s="299" t="s">
        <v>873</v>
      </c>
      <c r="E496" s="522">
        <v>22</v>
      </c>
      <c r="F496" s="522"/>
      <c r="G496" s="333">
        <f t="shared" si="14"/>
        <v>2615.7199999999852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46164</v>
      </c>
      <c r="D497" s="299" t="s">
        <v>296</v>
      </c>
      <c r="E497" s="522">
        <v>14.57</v>
      </c>
      <c r="F497" s="522"/>
      <c r="G497" s="333">
        <f t="shared" si="14"/>
        <v>2637.7199999999852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3</v>
      </c>
      <c r="C498" s="298">
        <v>46163</v>
      </c>
      <c r="D498" s="299" t="s">
        <v>334</v>
      </c>
      <c r="E498" s="522">
        <v>9.01</v>
      </c>
      <c r="F498" s="522"/>
      <c r="G498" s="333">
        <f t="shared" si="14"/>
        <v>2652.2899999999854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8</v>
      </c>
      <c r="C499" s="298">
        <v>46163</v>
      </c>
      <c r="D499" s="299" t="s">
        <v>334</v>
      </c>
      <c r="E499" s="522">
        <v>6.8</v>
      </c>
      <c r="F499" s="522"/>
      <c r="G499" s="333">
        <f t="shared" si="14"/>
        <v>2661.2999999999856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46163</v>
      </c>
      <c r="D500" s="299" t="s">
        <v>358</v>
      </c>
      <c r="E500" s="522">
        <v>16.649999999999999</v>
      </c>
      <c r="F500" s="522"/>
      <c r="G500" s="333">
        <f t="shared" si="14"/>
        <v>2668.0999999999858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46163</v>
      </c>
      <c r="D501" s="299" t="s">
        <v>846</v>
      </c>
      <c r="E501" s="522">
        <v>24.89</v>
      </c>
      <c r="F501" s="522"/>
      <c r="G501" s="333">
        <f t="shared" si="14"/>
        <v>2684.7499999999859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46163</v>
      </c>
      <c r="D502" s="299" t="s">
        <v>846</v>
      </c>
      <c r="E502" s="522">
        <v>11.2</v>
      </c>
      <c r="F502" s="522"/>
      <c r="G502" s="333">
        <f t="shared" si="14"/>
        <v>2709.6399999999858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46162</v>
      </c>
      <c r="D503" s="299" t="s">
        <v>296</v>
      </c>
      <c r="E503" s="522">
        <v>11.18</v>
      </c>
      <c r="F503" s="522"/>
      <c r="G503" s="333">
        <f t="shared" si="14"/>
        <v>2720.8399999999856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46162</v>
      </c>
      <c r="D504" s="299" t="s">
        <v>386</v>
      </c>
      <c r="E504" s="522">
        <v>14.38</v>
      </c>
      <c r="F504" s="522"/>
      <c r="G504" s="333">
        <f t="shared" si="14"/>
        <v>2732.0199999999854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46162</v>
      </c>
      <c r="D505" s="299" t="s">
        <v>323</v>
      </c>
      <c r="E505" s="522">
        <v>20.22</v>
      </c>
      <c r="F505" s="522"/>
      <c r="G505" s="333">
        <f t="shared" si="14"/>
        <v>2746.3999999999855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5</v>
      </c>
      <c r="C506" s="298">
        <v>46162</v>
      </c>
      <c r="D506" s="299" t="s">
        <v>872</v>
      </c>
      <c r="E506" s="522">
        <v>30</v>
      </c>
      <c r="F506" s="522"/>
      <c r="G506" s="333">
        <f t="shared" ref="G506:G520" si="15">G507-E506+F506</f>
        <v>2766.6199999999853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46162</v>
      </c>
      <c r="D507" s="299" t="s">
        <v>874</v>
      </c>
      <c r="E507" s="522">
        <v>46.72</v>
      </c>
      <c r="F507" s="522"/>
      <c r="G507" s="333">
        <f t="shared" si="15"/>
        <v>2796.6199999999853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4</v>
      </c>
      <c r="C508" s="298">
        <v>46162</v>
      </c>
      <c r="D508" s="299" t="s">
        <v>310</v>
      </c>
      <c r="E508" s="522">
        <v>56.51</v>
      </c>
      <c r="F508" s="522"/>
      <c r="G508" s="333">
        <f t="shared" si="15"/>
        <v>2843.3399999999851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46161</v>
      </c>
      <c r="D509" s="299" t="s">
        <v>871</v>
      </c>
      <c r="E509" s="522">
        <v>63.99</v>
      </c>
      <c r="F509" s="522"/>
      <c r="G509" s="333">
        <f t="shared" si="15"/>
        <v>2899.8499999999854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4</v>
      </c>
      <c r="C510" s="298">
        <v>46161</v>
      </c>
      <c r="D510" s="299" t="s">
        <v>296</v>
      </c>
      <c r="E510" s="522">
        <v>43.46</v>
      </c>
      <c r="F510" s="522"/>
      <c r="G510" s="333">
        <f t="shared" si="15"/>
        <v>2963.8399999999851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46161</v>
      </c>
      <c r="D511" s="299" t="s">
        <v>296</v>
      </c>
      <c r="E511" s="522">
        <v>8.7200000000000006</v>
      </c>
      <c r="F511" s="522"/>
      <c r="G511" s="333">
        <f t="shared" si="15"/>
        <v>3007.2999999999852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46161</v>
      </c>
      <c r="D512" s="299" t="s">
        <v>301</v>
      </c>
      <c r="E512" s="522">
        <v>30.9</v>
      </c>
      <c r="F512" s="522"/>
      <c r="G512" s="333">
        <f t="shared" si="15"/>
        <v>3016.019999999985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22</v>
      </c>
      <c r="C513" s="298">
        <v>46161</v>
      </c>
      <c r="D513" s="299" t="s">
        <v>328</v>
      </c>
      <c r="E513" s="522">
        <v>7.46</v>
      </c>
      <c r="F513" s="522"/>
      <c r="G513" s="333">
        <f t="shared" si="15"/>
        <v>3046.9199999999851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46161</v>
      </c>
      <c r="D514" s="299" t="s">
        <v>869</v>
      </c>
      <c r="E514" s="522">
        <v>31.05</v>
      </c>
      <c r="F514" s="522"/>
      <c r="G514" s="333">
        <f t="shared" si="15"/>
        <v>3054.3799999999851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46161</v>
      </c>
      <c r="D515" s="299" t="s">
        <v>870</v>
      </c>
      <c r="E515" s="522">
        <v>54.41</v>
      </c>
      <c r="F515" s="522"/>
      <c r="G515" s="333">
        <f t="shared" si="15"/>
        <v>3085.4299999999853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46161</v>
      </c>
      <c r="D516" s="299" t="s">
        <v>875</v>
      </c>
      <c r="E516" s="522">
        <v>20.49</v>
      </c>
      <c r="F516" s="522"/>
      <c r="G516" s="333">
        <f t="shared" si="15"/>
        <v>3139.8399999999851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22</v>
      </c>
      <c r="C517" s="298">
        <v>46160</v>
      </c>
      <c r="D517" s="299" t="s">
        <v>401</v>
      </c>
      <c r="E517" s="522">
        <v>13.84</v>
      </c>
      <c r="F517" s="522"/>
      <c r="G517" s="333">
        <f t="shared" si="15"/>
        <v>3160.3299999999849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46160</v>
      </c>
      <c r="D518" s="299" t="s">
        <v>876</v>
      </c>
      <c r="E518" s="522">
        <v>138.44</v>
      </c>
      <c r="F518" s="522">
        <v>138.44</v>
      </c>
      <c r="G518" s="333">
        <f t="shared" si="15"/>
        <v>3174.1699999999851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46160</v>
      </c>
      <c r="D519" s="299" t="s">
        <v>353</v>
      </c>
      <c r="E519" s="522">
        <v>25.48</v>
      </c>
      <c r="F519" s="522"/>
      <c r="G519" s="333">
        <f t="shared" si="15"/>
        <v>3174.1699999999851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17</v>
      </c>
      <c r="C520" s="298">
        <v>46160</v>
      </c>
      <c r="D520" s="299" t="s">
        <v>188</v>
      </c>
      <c r="E520" s="522">
        <v>42.65</v>
      </c>
      <c r="F520" s="522"/>
      <c r="G520" s="333">
        <f t="shared" si="15"/>
        <v>3199.6499999999851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15</v>
      </c>
      <c r="C521" s="298">
        <v>46160</v>
      </c>
      <c r="D521" s="299" t="s">
        <v>185</v>
      </c>
      <c r="E521" s="522">
        <v>101.37</v>
      </c>
      <c r="F521" s="522"/>
      <c r="G521" s="333">
        <f t="shared" ref="G521:G601" si="16">G522-E521+F521</f>
        <v>3242.2999999999852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335</v>
      </c>
      <c r="B522" s="330" t="s">
        <v>335</v>
      </c>
      <c r="C522" s="298">
        <v>46160</v>
      </c>
      <c r="D522" s="299" t="s">
        <v>336</v>
      </c>
      <c r="E522" s="522">
        <v>93.13</v>
      </c>
      <c r="F522" s="522"/>
      <c r="G522" s="333">
        <f t="shared" si="16"/>
        <v>3343.6699999999851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11</v>
      </c>
      <c r="C523" s="298">
        <v>46160</v>
      </c>
      <c r="D523" s="299" t="s">
        <v>178</v>
      </c>
      <c r="E523" s="522">
        <v>267.68</v>
      </c>
      <c r="F523" s="522"/>
      <c r="G523" s="333">
        <f t="shared" si="16"/>
        <v>3436.7999999999852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23</v>
      </c>
      <c r="C524" s="298">
        <v>46160</v>
      </c>
      <c r="D524" s="299" t="s">
        <v>63</v>
      </c>
      <c r="E524" s="522">
        <v>529.46</v>
      </c>
      <c r="F524" s="522"/>
      <c r="G524" s="333">
        <f t="shared" si="16"/>
        <v>3704.479999999985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46159</v>
      </c>
      <c r="D525" s="299" t="s">
        <v>311</v>
      </c>
      <c r="E525" s="522">
        <v>148.25</v>
      </c>
      <c r="F525" s="522"/>
      <c r="G525" s="333">
        <f t="shared" si="16"/>
        <v>4233.939999999985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46159</v>
      </c>
      <c r="D526" s="299" t="s">
        <v>306</v>
      </c>
      <c r="E526" s="522">
        <v>90.2</v>
      </c>
      <c r="F526" s="522"/>
      <c r="G526" s="333">
        <f t="shared" si="16"/>
        <v>4382.189999999985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21</v>
      </c>
      <c r="C527" s="298">
        <v>46159</v>
      </c>
      <c r="D527" s="299" t="s">
        <v>194</v>
      </c>
      <c r="E527" s="522">
        <v>81</v>
      </c>
      <c r="F527" s="522"/>
      <c r="G527" s="333">
        <f t="shared" si="16"/>
        <v>4472.3899999999849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46159</v>
      </c>
      <c r="D528" s="299" t="s">
        <v>300</v>
      </c>
      <c r="E528" s="522">
        <v>38.33</v>
      </c>
      <c r="F528" s="522"/>
      <c r="G528" s="333">
        <f t="shared" si="16"/>
        <v>4553.3899999999849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42</v>
      </c>
      <c r="C529" s="298">
        <v>46159</v>
      </c>
      <c r="D529" s="299" t="s">
        <v>333</v>
      </c>
      <c r="E529" s="522">
        <v>29.8</v>
      </c>
      <c r="F529" s="522"/>
      <c r="G529" s="333">
        <f t="shared" si="16"/>
        <v>4591.7199999999848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43</v>
      </c>
      <c r="C530" s="298">
        <v>46159</v>
      </c>
      <c r="D530" s="299" t="s">
        <v>333</v>
      </c>
      <c r="E530" s="522">
        <v>22.35</v>
      </c>
      <c r="F530" s="522"/>
      <c r="G530" s="333">
        <f t="shared" si="16"/>
        <v>4621.519999999985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46159</v>
      </c>
      <c r="D531" s="299" t="s">
        <v>319</v>
      </c>
      <c r="E531" s="522">
        <v>50.75</v>
      </c>
      <c r="F531" s="522"/>
      <c r="G531" s="333">
        <f t="shared" si="16"/>
        <v>4643.8699999999853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5</v>
      </c>
      <c r="C532" s="298">
        <v>46158</v>
      </c>
      <c r="D532" s="299" t="s">
        <v>340</v>
      </c>
      <c r="E532" s="522">
        <v>21.3</v>
      </c>
      <c r="F532" s="522"/>
      <c r="G532" s="333">
        <f t="shared" si="16"/>
        <v>4694.6199999999853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46158</v>
      </c>
      <c r="D533" s="299" t="s">
        <v>319</v>
      </c>
      <c r="E533" s="522">
        <v>41.46</v>
      </c>
      <c r="F533" s="522"/>
      <c r="G533" s="333">
        <f t="shared" si="16"/>
        <v>4715.9199999999855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46158</v>
      </c>
      <c r="D534" s="299" t="s">
        <v>849</v>
      </c>
      <c r="E534" s="522">
        <v>95.85</v>
      </c>
      <c r="F534" s="522">
        <v>95.85</v>
      </c>
      <c r="G534" s="333">
        <f t="shared" si="16"/>
        <v>4757.3799999999856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46158</v>
      </c>
      <c r="D535" s="299" t="s">
        <v>847</v>
      </c>
      <c r="E535" s="522">
        <v>87.13</v>
      </c>
      <c r="F535" s="522">
        <v>87.13</v>
      </c>
      <c r="G535" s="333">
        <f t="shared" si="16"/>
        <v>4757.3799999999856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4</v>
      </c>
      <c r="C536" s="298">
        <v>46158</v>
      </c>
      <c r="D536" s="299" t="s">
        <v>310</v>
      </c>
      <c r="E536" s="522">
        <v>48.15</v>
      </c>
      <c r="F536" s="522"/>
      <c r="G536" s="333">
        <f t="shared" si="16"/>
        <v>4757.3799999999856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8</v>
      </c>
      <c r="C537" s="298">
        <v>46158</v>
      </c>
      <c r="D537" s="299" t="s">
        <v>308</v>
      </c>
      <c r="E537" s="522">
        <v>75.069999999999993</v>
      </c>
      <c r="F537" s="522"/>
      <c r="G537" s="333">
        <f t="shared" si="16"/>
        <v>4805.5299999999852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46158</v>
      </c>
      <c r="D538" s="299" t="s">
        <v>308</v>
      </c>
      <c r="E538" s="522">
        <v>75</v>
      </c>
      <c r="F538" s="522"/>
      <c r="G538" s="333">
        <f t="shared" si="16"/>
        <v>4880.5999999999849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46158</v>
      </c>
      <c r="D539" s="299" t="s">
        <v>348</v>
      </c>
      <c r="E539" s="522">
        <v>8.3800000000000008</v>
      </c>
      <c r="F539" s="522"/>
      <c r="G539" s="333">
        <f t="shared" si="16"/>
        <v>4955.5999999999849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46157</v>
      </c>
      <c r="D540" s="299" t="s">
        <v>319</v>
      </c>
      <c r="E540" s="522">
        <v>63.55</v>
      </c>
      <c r="F540" s="522"/>
      <c r="G540" s="333">
        <f t="shared" si="16"/>
        <v>4963.979999999985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4</v>
      </c>
      <c r="C541" s="298">
        <v>46157</v>
      </c>
      <c r="D541" s="299" t="s">
        <v>296</v>
      </c>
      <c r="E541" s="522">
        <v>45.1</v>
      </c>
      <c r="F541" s="522"/>
      <c r="G541" s="333">
        <f t="shared" si="16"/>
        <v>5027.5299999999852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46157</v>
      </c>
      <c r="D542" s="299" t="s">
        <v>296</v>
      </c>
      <c r="E542" s="522">
        <v>24.54</v>
      </c>
      <c r="F542" s="522"/>
      <c r="G542" s="333">
        <f t="shared" si="16"/>
        <v>5072.6299999999856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46157</v>
      </c>
      <c r="D543" s="299" t="s">
        <v>334</v>
      </c>
      <c r="E543" s="522">
        <v>14.28</v>
      </c>
      <c r="F543" s="522"/>
      <c r="G543" s="333">
        <f t="shared" si="16"/>
        <v>5097.1699999999855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287</v>
      </c>
      <c r="B544" s="330" t="s">
        <v>287</v>
      </c>
      <c r="C544" s="298">
        <v>46157</v>
      </c>
      <c r="D544" s="299" t="s">
        <v>506</v>
      </c>
      <c r="E544" s="522">
        <v>146.15</v>
      </c>
      <c r="F544" s="522">
        <v>146.15</v>
      </c>
      <c r="G544" s="333">
        <f t="shared" si="16"/>
        <v>5111.4499999999853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46157</v>
      </c>
      <c r="D545" s="299" t="s">
        <v>868</v>
      </c>
      <c r="E545" s="522">
        <v>202.87</v>
      </c>
      <c r="F545" s="522"/>
      <c r="G545" s="333">
        <f>G546-E545+F545</f>
        <v>5111.4499999999853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46157</v>
      </c>
      <c r="D546" s="299" t="s">
        <v>300</v>
      </c>
      <c r="E546" s="522">
        <v>14.9</v>
      </c>
      <c r="F546" s="522"/>
      <c r="G546" s="333">
        <f t="shared" si="16"/>
        <v>5314.3199999999852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38</v>
      </c>
      <c r="C547" s="298">
        <v>46157</v>
      </c>
      <c r="D547" s="299" t="s">
        <v>293</v>
      </c>
      <c r="E547" s="522"/>
      <c r="F547" s="522">
        <v>4597.82</v>
      </c>
      <c r="G547" s="333">
        <f t="shared" si="16"/>
        <v>5329.2199999999848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46156</v>
      </c>
      <c r="D548" s="299" t="s">
        <v>867</v>
      </c>
      <c r="E548" s="522">
        <v>34.96</v>
      </c>
      <c r="F548" s="522"/>
      <c r="G548" s="333">
        <f t="shared" si="16"/>
        <v>731.39999999998463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46156</v>
      </c>
      <c r="D549" s="299" t="s">
        <v>408</v>
      </c>
      <c r="E549" s="522">
        <v>23.9</v>
      </c>
      <c r="F549" s="522"/>
      <c r="G549" s="333">
        <f t="shared" si="16"/>
        <v>766.35999999998467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24</v>
      </c>
      <c r="C550" s="298">
        <v>46156</v>
      </c>
      <c r="D550" s="299" t="s">
        <v>860</v>
      </c>
      <c r="E550" s="522">
        <v>109.92</v>
      </c>
      <c r="F550" s="522"/>
      <c r="G550" s="333">
        <f t="shared" si="16"/>
        <v>790.25999999998464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2</v>
      </c>
      <c r="C551" s="298">
        <v>46156</v>
      </c>
      <c r="D551" s="299" t="s">
        <v>334</v>
      </c>
      <c r="E551" s="522">
        <v>24.34</v>
      </c>
      <c r="F551" s="522"/>
      <c r="G551" s="333">
        <f t="shared" si="16"/>
        <v>900.1799999999846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8</v>
      </c>
      <c r="C552" s="298">
        <v>46156</v>
      </c>
      <c r="D552" s="299" t="s">
        <v>846</v>
      </c>
      <c r="E552" s="522">
        <v>24.89</v>
      </c>
      <c r="F552" s="522"/>
      <c r="G552" s="333">
        <f t="shared" si="16"/>
        <v>924.51999999998463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5</v>
      </c>
      <c r="C553" s="298">
        <v>46156</v>
      </c>
      <c r="D553" s="299" t="s">
        <v>846</v>
      </c>
      <c r="E553" s="522">
        <v>11.2</v>
      </c>
      <c r="F553" s="522"/>
      <c r="G553" s="333">
        <f t="shared" si="16"/>
        <v>949.40999999998462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46156</v>
      </c>
      <c r="D554" s="299" t="s">
        <v>324</v>
      </c>
      <c r="E554" s="522">
        <v>22.04</v>
      </c>
      <c r="F554" s="522"/>
      <c r="G554" s="333">
        <f t="shared" si="16"/>
        <v>960.60999999998467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291</v>
      </c>
      <c r="B555" s="330">
        <v>39</v>
      </c>
      <c r="C555" s="298">
        <v>46156</v>
      </c>
      <c r="D555" s="299" t="s">
        <v>292</v>
      </c>
      <c r="E555" s="522"/>
      <c r="F555" s="522">
        <v>2763.78</v>
      </c>
      <c r="G555" s="333">
        <f t="shared" si="16"/>
        <v>982.64999999998463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291</v>
      </c>
      <c r="B556" s="330">
        <v>41</v>
      </c>
      <c r="C556" s="298">
        <v>46156</v>
      </c>
      <c r="D556" s="299" t="s">
        <v>299</v>
      </c>
      <c r="E556" s="522"/>
      <c r="F556" s="522">
        <v>250</v>
      </c>
      <c r="G556" s="333">
        <f t="shared" si="16"/>
        <v>-1781.1300000000156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335</v>
      </c>
      <c r="B557" s="330" t="s">
        <v>335</v>
      </c>
      <c r="C557" s="298">
        <v>46156</v>
      </c>
      <c r="D557" s="299" t="s">
        <v>460</v>
      </c>
      <c r="E557" s="522"/>
      <c r="F557" s="522">
        <v>100</v>
      </c>
      <c r="G557" s="333">
        <f t="shared" si="16"/>
        <v>-2031.1300000000156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6</v>
      </c>
      <c r="C558" s="298">
        <v>46156</v>
      </c>
      <c r="D558" s="299" t="s">
        <v>300</v>
      </c>
      <c r="E558" s="522">
        <v>13.3</v>
      </c>
      <c r="F558" s="522"/>
      <c r="G558" s="333">
        <f t="shared" si="16"/>
        <v>-2131.1300000000156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46155</v>
      </c>
      <c r="D559" s="299" t="s">
        <v>296</v>
      </c>
      <c r="E559" s="522">
        <v>14.67</v>
      </c>
      <c r="F559" s="522"/>
      <c r="G559" s="333">
        <f t="shared" si="16"/>
        <v>-2117.8300000000154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46155</v>
      </c>
      <c r="D560" s="299" t="s">
        <v>319</v>
      </c>
      <c r="E560" s="522">
        <v>22.96</v>
      </c>
      <c r="F560" s="522"/>
      <c r="G560" s="333">
        <f t="shared" si="16"/>
        <v>-2103.1600000000153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46155</v>
      </c>
      <c r="D561" s="299" t="s">
        <v>855</v>
      </c>
      <c r="E561" s="522">
        <v>100</v>
      </c>
      <c r="F561" s="522">
        <v>100</v>
      </c>
      <c r="G561" s="333">
        <f t="shared" si="16"/>
        <v>-2080.2000000000153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46154</v>
      </c>
      <c r="D562" s="299" t="s">
        <v>455</v>
      </c>
      <c r="E562" s="522">
        <v>43.14</v>
      </c>
      <c r="F562" s="522"/>
      <c r="G562" s="333">
        <f t="shared" si="16"/>
        <v>-2080.2000000000153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46154</v>
      </c>
      <c r="D563" s="299" t="s">
        <v>455</v>
      </c>
      <c r="E563" s="522">
        <v>7.29</v>
      </c>
      <c r="F563" s="522"/>
      <c r="G563" s="333">
        <f t="shared" si="16"/>
        <v>-2037.0600000000154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19</v>
      </c>
      <c r="C564" s="298">
        <v>46154</v>
      </c>
      <c r="D564" s="299" t="s">
        <v>191</v>
      </c>
      <c r="E564" s="522">
        <v>200</v>
      </c>
      <c r="F564" s="522"/>
      <c r="G564" s="333">
        <f t="shared" si="16"/>
        <v>-2029.7700000000154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46154</v>
      </c>
      <c r="D565" s="299" t="s">
        <v>446</v>
      </c>
      <c r="E565" s="522">
        <v>-0.06</v>
      </c>
      <c r="F565" s="522"/>
      <c r="G565" s="333">
        <f t="shared" si="16"/>
        <v>-1829.7700000000154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46154</v>
      </c>
      <c r="D566" s="299" t="s">
        <v>301</v>
      </c>
      <c r="E566" s="522">
        <v>21.55</v>
      </c>
      <c r="F566" s="522"/>
      <c r="G566" s="333">
        <f t="shared" si="16"/>
        <v>-1829.8300000000154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3</v>
      </c>
      <c r="C567" s="298">
        <v>46153</v>
      </c>
      <c r="D567" s="299" t="s">
        <v>296</v>
      </c>
      <c r="E567" s="522">
        <v>4.79</v>
      </c>
      <c r="F567" s="522"/>
      <c r="G567" s="333">
        <f t="shared" si="16"/>
        <v>-1808.2800000000154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46153</v>
      </c>
      <c r="D568" s="299" t="s">
        <v>296</v>
      </c>
      <c r="E568" s="522">
        <v>66.59</v>
      </c>
      <c r="F568" s="522"/>
      <c r="G568" s="333">
        <f t="shared" si="16"/>
        <v>-1803.4900000000155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287</v>
      </c>
      <c r="B569" s="330" t="s">
        <v>287</v>
      </c>
      <c r="C569" s="298">
        <v>46153</v>
      </c>
      <c r="D569" s="299" t="s">
        <v>843</v>
      </c>
      <c r="E569" s="522">
        <v>-51.06</v>
      </c>
      <c r="F569" s="522">
        <v>-51.06</v>
      </c>
      <c r="G569" s="333">
        <f t="shared" si="16"/>
        <v>-1736.9000000000156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46153</v>
      </c>
      <c r="D570" s="299" t="s">
        <v>352</v>
      </c>
      <c r="E570" s="522">
        <v>21.29</v>
      </c>
      <c r="F570" s="522"/>
      <c r="G570" s="333">
        <f t="shared" si="16"/>
        <v>-1736.9000000000156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46152</v>
      </c>
      <c r="D571" s="299" t="s">
        <v>319</v>
      </c>
      <c r="E571" s="522">
        <v>59.25</v>
      </c>
      <c r="F571" s="522"/>
      <c r="G571" s="333">
        <f t="shared" si="16"/>
        <v>-1715.6100000000156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1</v>
      </c>
      <c r="C572" s="298">
        <v>46152</v>
      </c>
      <c r="D572" s="299" t="s">
        <v>304</v>
      </c>
      <c r="E572" s="522">
        <v>145.94999999999999</v>
      </c>
      <c r="F572" s="522"/>
      <c r="G572" s="333">
        <f t="shared" si="16"/>
        <v>-1656.3600000000156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1</v>
      </c>
      <c r="C573" s="298">
        <v>46152</v>
      </c>
      <c r="D573" s="299" t="s">
        <v>311</v>
      </c>
      <c r="E573" s="522">
        <v>131.9</v>
      </c>
      <c r="F573" s="522"/>
      <c r="G573" s="333">
        <f t="shared" si="16"/>
        <v>-1510.4100000000155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46152</v>
      </c>
      <c r="D574" s="299" t="s">
        <v>850</v>
      </c>
      <c r="E574" s="522">
        <v>96.46</v>
      </c>
      <c r="F574" s="522"/>
      <c r="G574" s="333">
        <f t="shared" si="16"/>
        <v>-1378.5100000000155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7</v>
      </c>
      <c r="C575" s="298">
        <v>46152</v>
      </c>
      <c r="D575" s="299" t="s">
        <v>851</v>
      </c>
      <c r="E575" s="522">
        <v>162</v>
      </c>
      <c r="F575" s="522"/>
      <c r="G575" s="333">
        <f t="shared" si="16"/>
        <v>-1282.0500000000154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3</v>
      </c>
      <c r="C576" s="298">
        <v>46152</v>
      </c>
      <c r="D576" s="299" t="s">
        <v>348</v>
      </c>
      <c r="E576" s="522">
        <v>25</v>
      </c>
      <c r="F576" s="522"/>
      <c r="G576" s="333">
        <f t="shared" si="16"/>
        <v>-1120.0500000000154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46151</v>
      </c>
      <c r="D577" s="299" t="s">
        <v>852</v>
      </c>
      <c r="E577" s="522">
        <v>35.83</v>
      </c>
      <c r="F577" s="522"/>
      <c r="G577" s="333">
        <f t="shared" si="16"/>
        <v>-1095.0500000000154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46151</v>
      </c>
      <c r="D578" s="299" t="s">
        <v>310</v>
      </c>
      <c r="E578" s="522">
        <v>50.58</v>
      </c>
      <c r="F578" s="522"/>
      <c r="G578" s="333">
        <f t="shared" si="16"/>
        <v>-1059.2200000000155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46151</v>
      </c>
      <c r="D579" s="299" t="s">
        <v>853</v>
      </c>
      <c r="E579" s="522">
        <v>20.65</v>
      </c>
      <c r="F579" s="522"/>
      <c r="G579" s="333">
        <f t="shared" si="16"/>
        <v>-1008.6400000000156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46151</v>
      </c>
      <c r="D580" s="299" t="s">
        <v>319</v>
      </c>
      <c r="E580" s="522">
        <v>38.770000000000003</v>
      </c>
      <c r="F580" s="522"/>
      <c r="G580" s="333">
        <f t="shared" si="16"/>
        <v>-987.99000000001558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287</v>
      </c>
      <c r="B581" s="330" t="s">
        <v>287</v>
      </c>
      <c r="C581" s="298">
        <v>46151</v>
      </c>
      <c r="D581" s="299" t="s">
        <v>843</v>
      </c>
      <c r="E581" s="522">
        <v>383.63</v>
      </c>
      <c r="F581" s="522">
        <v>383.63</v>
      </c>
      <c r="G581" s="333">
        <f t="shared" si="16"/>
        <v>-949.2200000000156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46151</v>
      </c>
      <c r="D582" s="299" t="s">
        <v>854</v>
      </c>
      <c r="E582" s="522">
        <v>10.68</v>
      </c>
      <c r="F582" s="522"/>
      <c r="G582" s="333">
        <f t="shared" si="16"/>
        <v>-949.2200000000156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46151</v>
      </c>
      <c r="D583" s="299" t="s">
        <v>348</v>
      </c>
      <c r="E583" s="522">
        <v>9.35</v>
      </c>
      <c r="F583" s="522"/>
      <c r="G583" s="333">
        <f t="shared" si="16"/>
        <v>-938.54000000001565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46151</v>
      </c>
      <c r="D584" s="299" t="s">
        <v>331</v>
      </c>
      <c r="E584" s="522">
        <v>-150.9</v>
      </c>
      <c r="F584" s="522">
        <v>-150.9</v>
      </c>
      <c r="G584" s="333">
        <f t="shared" si="16"/>
        <v>-929.19000000001563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46151</v>
      </c>
      <c r="D585" s="299" t="s">
        <v>847</v>
      </c>
      <c r="E585" s="522">
        <v>557.9</v>
      </c>
      <c r="F585" s="522">
        <v>557.9</v>
      </c>
      <c r="G585" s="333">
        <f t="shared" si="16"/>
        <v>-929.19000000001563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18</v>
      </c>
      <c r="C586" s="298">
        <v>46150</v>
      </c>
      <c r="D586" s="299" t="s">
        <v>361</v>
      </c>
      <c r="E586" s="522">
        <v>400</v>
      </c>
      <c r="F586" s="522"/>
      <c r="G586" s="333">
        <f t="shared" si="16"/>
        <v>-929.19000000001574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46150</v>
      </c>
      <c r="D587" s="299" t="s">
        <v>842</v>
      </c>
      <c r="E587" s="522">
        <v>200</v>
      </c>
      <c r="F587" s="522">
        <v>200</v>
      </c>
      <c r="G587" s="333">
        <f t="shared" si="16"/>
        <v>-529.19000000001574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46150</v>
      </c>
      <c r="D588" s="299" t="s">
        <v>473</v>
      </c>
      <c r="E588" s="522">
        <v>52.78</v>
      </c>
      <c r="F588" s="522"/>
      <c r="G588" s="333">
        <f t="shared" si="16"/>
        <v>-529.19000000001574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46150</v>
      </c>
      <c r="D589" s="299" t="s">
        <v>848</v>
      </c>
      <c r="E589" s="522">
        <v>137.07</v>
      </c>
      <c r="F589" s="522">
        <v>137.07</v>
      </c>
      <c r="G589" s="333">
        <f t="shared" si="16"/>
        <v>-476.41000000001571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46150</v>
      </c>
      <c r="D590" s="299" t="s">
        <v>358</v>
      </c>
      <c r="E590" s="522">
        <v>17.440000000000001</v>
      </c>
      <c r="F590" s="522"/>
      <c r="G590" s="333">
        <f t="shared" si="16"/>
        <v>-476.41000000001566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46150</v>
      </c>
      <c r="D591" s="299" t="s">
        <v>849</v>
      </c>
      <c r="E591" s="522">
        <v>359.81</v>
      </c>
      <c r="F591" s="522">
        <v>359.81</v>
      </c>
      <c r="G591" s="333">
        <f t="shared" si="16"/>
        <v>-458.97000000001566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8</v>
      </c>
      <c r="C592" s="298">
        <v>46149</v>
      </c>
      <c r="D592" s="299" t="s">
        <v>846</v>
      </c>
      <c r="E592" s="522">
        <v>23.7</v>
      </c>
      <c r="F592" s="522"/>
      <c r="G592" s="333">
        <f t="shared" si="16"/>
        <v>-458.97000000001566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46149</v>
      </c>
      <c r="D593" s="299" t="s">
        <v>371</v>
      </c>
      <c r="E593" s="522">
        <v>13.43</v>
      </c>
      <c r="F593" s="522"/>
      <c r="G593" s="333">
        <f t="shared" si="16"/>
        <v>-435.27000000001567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13</v>
      </c>
      <c r="C594" s="298">
        <v>46149</v>
      </c>
      <c r="D594" s="299" t="s">
        <v>182</v>
      </c>
      <c r="E594" s="522">
        <v>122.18</v>
      </c>
      <c r="F594" s="522"/>
      <c r="G594" s="333">
        <f t="shared" si="16"/>
        <v>-421.84000000001566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335</v>
      </c>
      <c r="B595" s="330" t="s">
        <v>335</v>
      </c>
      <c r="C595" s="298">
        <v>46149</v>
      </c>
      <c r="D595" s="299" t="s">
        <v>447</v>
      </c>
      <c r="E595" s="522">
        <v>43.62</v>
      </c>
      <c r="F595" s="522"/>
      <c r="G595" s="333">
        <f t="shared" si="16"/>
        <v>-299.66000000001566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9</v>
      </c>
      <c r="C596" s="298">
        <v>46149</v>
      </c>
      <c r="D596" s="299" t="s">
        <v>58</v>
      </c>
      <c r="E596" s="522">
        <v>1231.68</v>
      </c>
      <c r="F596" s="522"/>
      <c r="G596" s="333">
        <f t="shared" si="16"/>
        <v>-256.04000000001565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46149</v>
      </c>
      <c r="D597" s="299" t="s">
        <v>309</v>
      </c>
      <c r="E597" s="522">
        <v>4.49</v>
      </c>
      <c r="F597" s="522"/>
      <c r="G597" s="333">
        <f t="shared" si="16"/>
        <v>975.63999999998441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5</v>
      </c>
      <c r="C598" s="298">
        <v>46149</v>
      </c>
      <c r="D598" s="299" t="s">
        <v>846</v>
      </c>
      <c r="E598" s="522">
        <v>19.2</v>
      </c>
      <c r="F598" s="522"/>
      <c r="G598" s="333">
        <f t="shared" si="16"/>
        <v>980.12999999998442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46149</v>
      </c>
      <c r="D599" s="299" t="s">
        <v>846</v>
      </c>
      <c r="E599" s="522">
        <v>35</v>
      </c>
      <c r="F599" s="522"/>
      <c r="G599" s="333">
        <f t="shared" si="16"/>
        <v>999.32999999998447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8</v>
      </c>
      <c r="C600" s="298">
        <v>46149</v>
      </c>
      <c r="D600" s="299" t="s">
        <v>319</v>
      </c>
      <c r="E600" s="522">
        <v>15.93</v>
      </c>
      <c r="F600" s="522"/>
      <c r="G600" s="333">
        <f t="shared" si="16"/>
        <v>1034.3299999999845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46149</v>
      </c>
      <c r="D601" s="299" t="s">
        <v>296</v>
      </c>
      <c r="E601" s="522">
        <v>11.18</v>
      </c>
      <c r="F601" s="522"/>
      <c r="G601" s="333">
        <f t="shared" si="16"/>
        <v>1050.2599999999845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46149</v>
      </c>
      <c r="D602" s="299" t="s">
        <v>301</v>
      </c>
      <c r="E602" s="522">
        <v>16.05</v>
      </c>
      <c r="F602" s="522"/>
      <c r="G602" s="333">
        <f t="shared" ref="G602:G641" si="17">G603-E602+F602</f>
        <v>1061.4399999999846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46148</v>
      </c>
      <c r="D603" s="299" t="s">
        <v>340</v>
      </c>
      <c r="E603" s="522">
        <v>47.93</v>
      </c>
      <c r="F603" s="522"/>
      <c r="G603" s="333">
        <f t="shared" si="17"/>
        <v>1077.4899999999845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14</v>
      </c>
      <c r="C604" s="298">
        <v>46148</v>
      </c>
      <c r="D604" s="299" t="s">
        <v>366</v>
      </c>
      <c r="E604" s="522">
        <v>66.67</v>
      </c>
      <c r="F604" s="522"/>
      <c r="G604" s="333">
        <f t="shared" si="17"/>
        <v>1125.4199999999846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46148</v>
      </c>
      <c r="D605" s="299" t="s">
        <v>319</v>
      </c>
      <c r="E605" s="522">
        <v>19.14</v>
      </c>
      <c r="F605" s="522"/>
      <c r="G605" s="333">
        <f t="shared" si="17"/>
        <v>1192.0899999999847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4</v>
      </c>
      <c r="C606" s="298">
        <v>46148</v>
      </c>
      <c r="D606" s="299" t="s">
        <v>310</v>
      </c>
      <c r="E606" s="522">
        <v>103.69</v>
      </c>
      <c r="F606" s="522"/>
      <c r="G606" s="333">
        <f t="shared" si="17"/>
        <v>1211.2299999999848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46148</v>
      </c>
      <c r="D607" s="299" t="s">
        <v>843</v>
      </c>
      <c r="E607" s="522">
        <v>513.29999999999995</v>
      </c>
      <c r="F607" s="522">
        <v>513.29999999999995</v>
      </c>
      <c r="G607" s="333">
        <f t="shared" si="17"/>
        <v>1314.9199999999848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46148</v>
      </c>
      <c r="D608" s="299" t="s">
        <v>300</v>
      </c>
      <c r="E608" s="522">
        <v>41.52</v>
      </c>
      <c r="F608" s="522"/>
      <c r="G608" s="333">
        <f t="shared" si="17"/>
        <v>1314.9199999999848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46148</v>
      </c>
      <c r="D609" s="299" t="s">
        <v>844</v>
      </c>
      <c r="E609" s="522">
        <v>500.5</v>
      </c>
      <c r="F609" s="522">
        <v>500.5</v>
      </c>
      <c r="G609" s="333">
        <f t="shared" si="17"/>
        <v>1356.4399999999848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287</v>
      </c>
      <c r="B610" s="330" t="s">
        <v>287</v>
      </c>
      <c r="C610" s="298">
        <v>46148</v>
      </c>
      <c r="D610" s="299" t="s">
        <v>845</v>
      </c>
      <c r="E610" s="522">
        <v>457.94</v>
      </c>
      <c r="F610" s="522">
        <v>457.94</v>
      </c>
      <c r="G610" s="333">
        <f t="shared" si="17"/>
        <v>1356.4399999999848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1</v>
      </c>
      <c r="C611" s="298">
        <v>46148</v>
      </c>
      <c r="D611" s="299" t="s">
        <v>306</v>
      </c>
      <c r="E611" s="522">
        <v>23.48</v>
      </c>
      <c r="F611" s="522"/>
      <c r="G611" s="333">
        <f t="shared" si="17"/>
        <v>1356.4399999999848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46147</v>
      </c>
      <c r="D612" s="299" t="s">
        <v>384</v>
      </c>
      <c r="E612" s="522">
        <v>59.03</v>
      </c>
      <c r="F612" s="522"/>
      <c r="G612" s="333">
        <f t="shared" si="17"/>
        <v>1379.9199999999848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46147</v>
      </c>
      <c r="D613" s="299" t="s">
        <v>334</v>
      </c>
      <c r="E613" s="522">
        <v>11.06</v>
      </c>
      <c r="F613" s="522"/>
      <c r="G613" s="333">
        <f t="shared" si="17"/>
        <v>1438.9499999999848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46147</v>
      </c>
      <c r="D614" s="299" t="s">
        <v>296</v>
      </c>
      <c r="E614" s="522">
        <v>8.7200000000000006</v>
      </c>
      <c r="F614" s="522"/>
      <c r="G614" s="333">
        <f t="shared" si="17"/>
        <v>1450.0099999999848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46147</v>
      </c>
      <c r="D615" s="299" t="s">
        <v>296</v>
      </c>
      <c r="E615" s="522">
        <v>42.88</v>
      </c>
      <c r="F615" s="522"/>
      <c r="G615" s="333">
        <f t="shared" si="17"/>
        <v>1458.7299999999848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46147</v>
      </c>
      <c r="D616" s="299" t="s">
        <v>300</v>
      </c>
      <c r="E616" s="522">
        <v>17.03</v>
      </c>
      <c r="F616" s="522"/>
      <c r="G616" s="333">
        <f t="shared" si="17"/>
        <v>1501.6099999999849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22</v>
      </c>
      <c r="C617" s="298">
        <v>46146</v>
      </c>
      <c r="D617" s="299" t="s">
        <v>835</v>
      </c>
      <c r="E617" s="522">
        <v>13.83</v>
      </c>
      <c r="F617" s="522"/>
      <c r="G617" s="333">
        <f t="shared" si="17"/>
        <v>1518.6399999999849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46146</v>
      </c>
      <c r="D618" s="299" t="s">
        <v>340</v>
      </c>
      <c r="E618" s="522">
        <v>47.93</v>
      </c>
      <c r="F618" s="522"/>
      <c r="G618" s="333">
        <f t="shared" si="17"/>
        <v>1532.4699999999848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46146</v>
      </c>
      <c r="D619" s="299" t="s">
        <v>334</v>
      </c>
      <c r="E619" s="522">
        <v>11.06</v>
      </c>
      <c r="F619" s="522"/>
      <c r="G619" s="333">
        <f t="shared" si="17"/>
        <v>1580.3999999999849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14</v>
      </c>
      <c r="C620" s="298">
        <v>46146</v>
      </c>
      <c r="D620" s="299" t="s">
        <v>367</v>
      </c>
      <c r="E620" s="522">
        <v>70.25</v>
      </c>
      <c r="F620" s="522"/>
      <c r="G620" s="333">
        <f t="shared" si="17"/>
        <v>1591.4599999999848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284</v>
      </c>
      <c r="B621" s="330">
        <v>36</v>
      </c>
      <c r="C621" s="298">
        <v>46146</v>
      </c>
      <c r="D621" s="299" t="s">
        <v>374</v>
      </c>
      <c r="E621" s="522">
        <v>50</v>
      </c>
      <c r="F621" s="522"/>
      <c r="G621" s="333">
        <f t="shared" si="17"/>
        <v>1661.7099999999848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17</v>
      </c>
      <c r="C622" s="298">
        <v>46146</v>
      </c>
      <c r="D622" s="299" t="s">
        <v>370</v>
      </c>
      <c r="E622" s="522">
        <v>99</v>
      </c>
      <c r="F622" s="522"/>
      <c r="G622" s="333">
        <f t="shared" si="17"/>
        <v>1711.7099999999848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5</v>
      </c>
      <c r="C623" s="298">
        <v>46145</v>
      </c>
      <c r="D623" s="299" t="s">
        <v>834</v>
      </c>
      <c r="E623" s="522">
        <v>49.13</v>
      </c>
      <c r="F623" s="522"/>
      <c r="G623" s="333">
        <f t="shared" si="17"/>
        <v>1810.7099999999848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46145</v>
      </c>
      <c r="D624" s="299" t="s">
        <v>831</v>
      </c>
      <c r="E624" s="522">
        <v>50</v>
      </c>
      <c r="F624" s="522"/>
      <c r="G624" s="333">
        <f t="shared" si="17"/>
        <v>1859.8399999999849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46145</v>
      </c>
      <c r="D625" s="299" t="s">
        <v>311</v>
      </c>
      <c r="E625" s="522">
        <v>91.98</v>
      </c>
      <c r="F625" s="522"/>
      <c r="G625" s="333">
        <f t="shared" si="17"/>
        <v>1909.8399999999849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46145</v>
      </c>
      <c r="D626" s="299" t="s">
        <v>832</v>
      </c>
      <c r="E626" s="522">
        <v>24.68</v>
      </c>
      <c r="F626" s="522"/>
      <c r="G626" s="333">
        <f t="shared" si="17"/>
        <v>2001.8199999999849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46145</v>
      </c>
      <c r="D627" s="299" t="s">
        <v>358</v>
      </c>
      <c r="E627" s="522">
        <v>2.4900000000000002</v>
      </c>
      <c r="F627" s="522"/>
      <c r="G627" s="333">
        <f t="shared" si="17"/>
        <v>2026.499999999985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22</v>
      </c>
      <c r="C628" s="298">
        <v>46145</v>
      </c>
      <c r="D628" s="299" t="s">
        <v>861</v>
      </c>
      <c r="E628" s="522">
        <v>12.77</v>
      </c>
      <c r="F628" s="522"/>
      <c r="G628" s="333">
        <f t="shared" si="17"/>
        <v>2028.989999999985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46145</v>
      </c>
      <c r="D629" s="299" t="s">
        <v>458</v>
      </c>
      <c r="E629" s="522">
        <v>192.97</v>
      </c>
      <c r="F629" s="522"/>
      <c r="G629" s="333">
        <f t="shared" si="17"/>
        <v>2041.759999999985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3</v>
      </c>
      <c r="C630" s="298">
        <v>46145</v>
      </c>
      <c r="D630" s="299" t="s">
        <v>348</v>
      </c>
      <c r="E630" s="522">
        <v>9.35</v>
      </c>
      <c r="F630" s="522"/>
      <c r="G630" s="333">
        <f t="shared" si="17"/>
        <v>2234.729999999985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46144</v>
      </c>
      <c r="D631" s="299" t="s">
        <v>310</v>
      </c>
      <c r="E631" s="522">
        <v>57.69</v>
      </c>
      <c r="F631" s="522"/>
      <c r="G631" s="333">
        <f t="shared" si="17"/>
        <v>2244.0799999999849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46144</v>
      </c>
      <c r="D632" s="299" t="s">
        <v>310</v>
      </c>
      <c r="E632" s="522">
        <v>6.37</v>
      </c>
      <c r="F632" s="522"/>
      <c r="G632" s="333">
        <f t="shared" si="17"/>
        <v>2301.769999999985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22</v>
      </c>
      <c r="C633" s="298">
        <v>46144</v>
      </c>
      <c r="D633" s="299" t="s">
        <v>375</v>
      </c>
      <c r="E633" s="522">
        <v>6.37</v>
      </c>
      <c r="F633" s="522"/>
      <c r="G633" s="333">
        <f t="shared" si="17"/>
        <v>2308.1399999999849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46144</v>
      </c>
      <c r="D634" s="299" t="s">
        <v>300</v>
      </c>
      <c r="E634" s="522">
        <v>41.51</v>
      </c>
      <c r="F634" s="522"/>
      <c r="G634" s="333">
        <f t="shared" si="17"/>
        <v>2314.5099999999848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7</v>
      </c>
      <c r="C635" s="298">
        <v>46144</v>
      </c>
      <c r="D635" s="299" t="s">
        <v>833</v>
      </c>
      <c r="E635" s="522">
        <v>74.53</v>
      </c>
      <c r="F635" s="522"/>
      <c r="G635" s="333">
        <f t="shared" si="17"/>
        <v>2356.019999999985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46144</v>
      </c>
      <c r="D636" s="299" t="s">
        <v>306</v>
      </c>
      <c r="E636" s="522">
        <v>72.73</v>
      </c>
      <c r="F636" s="522"/>
      <c r="G636" s="333">
        <f t="shared" si="17"/>
        <v>2430.5499999999852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3</v>
      </c>
      <c r="C637" s="298">
        <v>46144</v>
      </c>
      <c r="D637" s="299" t="s">
        <v>348</v>
      </c>
      <c r="E637" s="522">
        <v>25</v>
      </c>
      <c r="F637" s="522"/>
      <c r="G637" s="333">
        <f t="shared" si="17"/>
        <v>2503.2799999999852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46144</v>
      </c>
      <c r="D638" s="299" t="s">
        <v>485</v>
      </c>
      <c r="E638" s="522">
        <v>121.4</v>
      </c>
      <c r="F638" s="522">
        <v>121.4</v>
      </c>
      <c r="G638" s="333">
        <f t="shared" si="17"/>
        <v>2528.2799999999852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46144</v>
      </c>
      <c r="D639" s="299" t="s">
        <v>348</v>
      </c>
      <c r="E639" s="522">
        <v>9.73</v>
      </c>
      <c r="F639" s="522"/>
      <c r="G639" s="333">
        <f t="shared" si="17"/>
        <v>2528.2799999999852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46143</v>
      </c>
      <c r="D640" s="299" t="s">
        <v>358</v>
      </c>
      <c r="E640" s="522">
        <v>8.9700000000000006</v>
      </c>
      <c r="F640" s="522"/>
      <c r="G640" s="333">
        <f t="shared" si="17"/>
        <v>2538.0099999999852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s="540" customFormat="1" ht="12" customHeight="1" x14ac:dyDescent="0.3">
      <c r="A641" s="530" t="s">
        <v>284</v>
      </c>
      <c r="B641" s="531">
        <v>37</v>
      </c>
      <c r="C641" s="532">
        <v>46142</v>
      </c>
      <c r="D641" s="533" t="s">
        <v>285</v>
      </c>
      <c r="E641" s="534">
        <v>5616.82</v>
      </c>
      <c r="F641" s="534"/>
      <c r="G641" s="535">
        <f t="shared" si="17"/>
        <v>2546.979999999985</v>
      </c>
      <c r="H641" s="536"/>
      <c r="I641" s="537"/>
      <c r="J641" s="538"/>
      <c r="K641" s="539"/>
      <c r="L641" s="538"/>
      <c r="M641" s="539"/>
      <c r="N641" s="538"/>
      <c r="O641" s="539"/>
      <c r="P641" s="538"/>
      <c r="Q641" s="539"/>
      <c r="R641" s="538"/>
      <c r="S641" s="539"/>
      <c r="T641" s="538"/>
    </row>
    <row r="642" spans="1:20" ht="12" customHeight="1" x14ac:dyDescent="0.3">
      <c r="A642" s="329" t="s">
        <v>286</v>
      </c>
      <c r="B642" s="330">
        <v>25</v>
      </c>
      <c r="C642" s="298">
        <v>46142</v>
      </c>
      <c r="D642" s="298" t="s">
        <v>204</v>
      </c>
      <c r="E642" s="331">
        <v>350</v>
      </c>
      <c r="F642" s="331"/>
      <c r="G642" s="333">
        <f t="shared" ref="G642:G643" si="18">G643-E642+F642</f>
        <v>8163.7999999999847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286</v>
      </c>
      <c r="B643" s="330">
        <v>26</v>
      </c>
      <c r="C643" s="298">
        <v>46142</v>
      </c>
      <c r="D643" s="298" t="s">
        <v>205</v>
      </c>
      <c r="E643" s="331">
        <v>320</v>
      </c>
      <c r="F643" s="331"/>
      <c r="G643" s="333">
        <f t="shared" si="18"/>
        <v>8513.7999999999847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286</v>
      </c>
      <c r="B644" s="330">
        <v>27</v>
      </c>
      <c r="C644" s="298">
        <v>46142</v>
      </c>
      <c r="D644" s="298" t="s">
        <v>206</v>
      </c>
      <c r="E644" s="331">
        <v>25</v>
      </c>
      <c r="F644" s="331"/>
      <c r="G644" s="333">
        <f t="shared" ref="G644:G895" si="19">G645-E644+F644</f>
        <v>8833.7999999999847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286</v>
      </c>
      <c r="B645" s="330">
        <v>28</v>
      </c>
      <c r="C645" s="298">
        <v>46142</v>
      </c>
      <c r="D645" s="298" t="s">
        <v>207</v>
      </c>
      <c r="E645" s="331">
        <v>25</v>
      </c>
      <c r="F645" s="331"/>
      <c r="G645" s="333">
        <f t="shared" si="19"/>
        <v>8858.7999999999847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29</v>
      </c>
      <c r="C646" s="298">
        <v>46142</v>
      </c>
      <c r="D646" s="298" t="s">
        <v>208</v>
      </c>
      <c r="E646" s="331">
        <v>45</v>
      </c>
      <c r="F646" s="331"/>
      <c r="G646" s="333">
        <f t="shared" si="19"/>
        <v>8883.7999999999847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30</v>
      </c>
      <c r="C647" s="298">
        <v>46142</v>
      </c>
      <c r="D647" s="298" t="s">
        <v>209</v>
      </c>
      <c r="E647" s="331">
        <v>400</v>
      </c>
      <c r="F647" s="331"/>
      <c r="G647" s="333">
        <f t="shared" si="19"/>
        <v>8928.7999999999847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31</v>
      </c>
      <c r="C648" s="298">
        <v>46142</v>
      </c>
      <c r="D648" s="298" t="s">
        <v>210</v>
      </c>
      <c r="E648" s="331">
        <v>375</v>
      </c>
      <c r="F648" s="331"/>
      <c r="G648" s="333">
        <f t="shared" si="19"/>
        <v>9328.7999999999847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32</v>
      </c>
      <c r="C649" s="298">
        <v>46142</v>
      </c>
      <c r="D649" s="298" t="s">
        <v>211</v>
      </c>
      <c r="E649" s="331">
        <v>100</v>
      </c>
      <c r="F649" s="331"/>
      <c r="G649" s="333">
        <f t="shared" si="19"/>
        <v>9703.7999999999847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33</v>
      </c>
      <c r="C650" s="298">
        <v>46142</v>
      </c>
      <c r="D650" s="298" t="s">
        <v>212</v>
      </c>
      <c r="E650" s="331">
        <v>85</v>
      </c>
      <c r="F650" s="331"/>
      <c r="G650" s="333">
        <f t="shared" si="19"/>
        <v>9803.7999999999847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34</v>
      </c>
      <c r="C651" s="298">
        <v>46142</v>
      </c>
      <c r="D651" s="298" t="s">
        <v>213</v>
      </c>
      <c r="E651" s="331">
        <v>230</v>
      </c>
      <c r="F651" s="331"/>
      <c r="G651" s="333">
        <f t="shared" si="19"/>
        <v>9888.7999999999847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35</v>
      </c>
      <c r="C652" s="298">
        <v>46142</v>
      </c>
      <c r="D652" s="298" t="s">
        <v>214</v>
      </c>
      <c r="E652" s="331">
        <v>45</v>
      </c>
      <c r="F652" s="331"/>
      <c r="G652" s="333">
        <f t="shared" si="19"/>
        <v>10118.799999999985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287</v>
      </c>
      <c r="B653" s="330" t="s">
        <v>287</v>
      </c>
      <c r="C653" s="298">
        <v>46142</v>
      </c>
      <c r="D653" s="299" t="s">
        <v>288</v>
      </c>
      <c r="E653" s="331">
        <v>185.64</v>
      </c>
      <c r="F653" s="331">
        <v>185.64</v>
      </c>
      <c r="G653" s="333">
        <f t="shared" si="19"/>
        <v>10163.799999999985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46142</v>
      </c>
      <c r="D654" s="299" t="s">
        <v>290</v>
      </c>
      <c r="E654" s="331">
        <v>30</v>
      </c>
      <c r="F654" s="331"/>
      <c r="G654" s="333">
        <f t="shared" si="19"/>
        <v>10163.799999999985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291</v>
      </c>
      <c r="B655" s="330">
        <v>39</v>
      </c>
      <c r="C655" s="298">
        <v>46142</v>
      </c>
      <c r="D655" s="299" t="s">
        <v>292</v>
      </c>
      <c r="E655" s="331"/>
      <c r="F655" s="331">
        <v>2763.78</v>
      </c>
      <c r="G655" s="333">
        <f t="shared" si="19"/>
        <v>10193.799999999985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291</v>
      </c>
      <c r="B656" s="330">
        <v>38</v>
      </c>
      <c r="C656" s="298">
        <v>46142</v>
      </c>
      <c r="D656" s="299" t="s">
        <v>293</v>
      </c>
      <c r="E656" s="331"/>
      <c r="F656" s="331">
        <v>4597.82</v>
      </c>
      <c r="G656" s="333">
        <f t="shared" si="19"/>
        <v>7430.019999999985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294</v>
      </c>
      <c r="B657" s="330">
        <v>42</v>
      </c>
      <c r="C657" s="298">
        <v>46142</v>
      </c>
      <c r="D657" s="299" t="s">
        <v>200</v>
      </c>
      <c r="E657" s="331">
        <v>50.92</v>
      </c>
      <c r="F657" s="331"/>
      <c r="G657" s="333">
        <f t="shared" si="19"/>
        <v>2832.1999999999853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43</v>
      </c>
      <c r="C658" s="298">
        <v>46142</v>
      </c>
      <c r="D658" s="299" t="s">
        <v>201</v>
      </c>
      <c r="E658" s="331">
        <v>50.92</v>
      </c>
      <c r="F658" s="331"/>
      <c r="G658" s="333">
        <f t="shared" si="19"/>
        <v>2883.1199999999853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46142</v>
      </c>
      <c r="D659" s="299" t="s">
        <v>295</v>
      </c>
      <c r="E659" s="331">
        <v>35.799999999999997</v>
      </c>
      <c r="F659" s="331"/>
      <c r="G659" s="333">
        <f t="shared" si="19"/>
        <v>2934.0399999999854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10</v>
      </c>
      <c r="C660" s="298">
        <v>46142</v>
      </c>
      <c r="D660" s="299" t="s">
        <v>176</v>
      </c>
      <c r="E660" s="331">
        <v>17.899999999999999</v>
      </c>
      <c r="F660" s="331"/>
      <c r="G660" s="333">
        <f t="shared" si="19"/>
        <v>2969.8399999999856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46142</v>
      </c>
      <c r="D661" s="299" t="s">
        <v>296</v>
      </c>
      <c r="E661" s="331">
        <v>8.7200000000000006</v>
      </c>
      <c r="F661" s="331"/>
      <c r="G661" s="333">
        <f t="shared" si="19"/>
        <v>2987.7399999999857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46142</v>
      </c>
      <c r="D662" s="299" t="s">
        <v>297</v>
      </c>
      <c r="E662" s="331">
        <v>100</v>
      </c>
      <c r="F662" s="331"/>
      <c r="G662" s="333">
        <f t="shared" si="19"/>
        <v>2996.4599999999855</v>
      </c>
      <c r="H662" s="334" t="s">
        <v>298</v>
      </c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46142</v>
      </c>
      <c r="D663" s="299" t="s">
        <v>297</v>
      </c>
      <c r="E663" s="331">
        <v>100</v>
      </c>
      <c r="F663" s="331"/>
      <c r="G663" s="333">
        <f t="shared" si="19"/>
        <v>3096.4599999999855</v>
      </c>
      <c r="H663" s="334" t="s">
        <v>298</v>
      </c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6</v>
      </c>
      <c r="C664" s="298">
        <v>46142</v>
      </c>
      <c r="D664" s="299" t="s">
        <v>297</v>
      </c>
      <c r="E664" s="331">
        <v>100</v>
      </c>
      <c r="F664" s="331"/>
      <c r="G664" s="333">
        <f t="shared" si="19"/>
        <v>3196.4599999999855</v>
      </c>
      <c r="H664" s="334" t="s">
        <v>298</v>
      </c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46142</v>
      </c>
      <c r="D665" s="299" t="s">
        <v>297</v>
      </c>
      <c r="E665" s="331">
        <v>100</v>
      </c>
      <c r="F665" s="331"/>
      <c r="G665" s="333">
        <f t="shared" si="19"/>
        <v>3296.4599999999855</v>
      </c>
      <c r="H665" s="334" t="s">
        <v>298</v>
      </c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41</v>
      </c>
      <c r="C666" s="298">
        <v>46142</v>
      </c>
      <c r="D666" s="299" t="s">
        <v>299</v>
      </c>
      <c r="E666" s="331"/>
      <c r="F666" s="331">
        <v>250</v>
      </c>
      <c r="G666" s="333">
        <f t="shared" si="19"/>
        <v>3396.4599999999855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46142</v>
      </c>
      <c r="D667" s="299" t="s">
        <v>300</v>
      </c>
      <c r="E667" s="331">
        <v>42.44</v>
      </c>
      <c r="F667" s="331"/>
      <c r="G667" s="333">
        <f t="shared" si="19"/>
        <v>3146.4599999999855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46142</v>
      </c>
      <c r="D668" s="299" t="s">
        <v>300</v>
      </c>
      <c r="E668" s="331">
        <v>24.05</v>
      </c>
      <c r="F668" s="331"/>
      <c r="G668" s="333">
        <f t="shared" si="19"/>
        <v>3188.8999999999855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46141</v>
      </c>
      <c r="D669" s="299" t="s">
        <v>301</v>
      </c>
      <c r="E669" s="331">
        <v>31.8</v>
      </c>
      <c r="F669" s="331"/>
      <c r="G669" s="333">
        <f t="shared" si="19"/>
        <v>3212.9499999999857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46141</v>
      </c>
      <c r="D670" s="299" t="s">
        <v>302</v>
      </c>
      <c r="E670" s="331">
        <v>100</v>
      </c>
      <c r="F670" s="331"/>
      <c r="G670" s="333">
        <f t="shared" si="19"/>
        <v>3244.7499999999859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46141</v>
      </c>
      <c r="D671" s="299" t="s">
        <v>303</v>
      </c>
      <c r="E671" s="331">
        <v>75</v>
      </c>
      <c r="F671" s="331"/>
      <c r="G671" s="333">
        <f t="shared" si="19"/>
        <v>3344.7499999999859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46141</v>
      </c>
      <c r="D672" s="299" t="s">
        <v>304</v>
      </c>
      <c r="E672" s="331">
        <v>52.5</v>
      </c>
      <c r="F672" s="331"/>
      <c r="G672" s="333">
        <f t="shared" si="19"/>
        <v>3419.7499999999859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46141</v>
      </c>
      <c r="D673" s="299" t="s">
        <v>305</v>
      </c>
      <c r="E673" s="331">
        <v>-256</v>
      </c>
      <c r="F673" s="331"/>
      <c r="G673" s="333">
        <f t="shared" si="19"/>
        <v>3472.2499999999859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46140</v>
      </c>
      <c r="D674" s="299" t="s">
        <v>300</v>
      </c>
      <c r="E674" s="331">
        <v>20.38</v>
      </c>
      <c r="F674" s="331"/>
      <c r="G674" s="333">
        <f t="shared" si="19"/>
        <v>3216.2499999999859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46140</v>
      </c>
      <c r="D675" s="299" t="s">
        <v>296</v>
      </c>
      <c r="E675" s="331">
        <v>15.41</v>
      </c>
      <c r="F675" s="331"/>
      <c r="G675" s="333">
        <f t="shared" si="19"/>
        <v>3236.629999999986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46140</v>
      </c>
      <c r="D676" s="299" t="s">
        <v>296</v>
      </c>
      <c r="E676" s="331">
        <v>33.840000000000003</v>
      </c>
      <c r="F676" s="331"/>
      <c r="G676" s="333">
        <f t="shared" si="19"/>
        <v>3252.0399999999859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46140</v>
      </c>
      <c r="D677" s="299" t="s">
        <v>306</v>
      </c>
      <c r="E677" s="331">
        <v>5.3</v>
      </c>
      <c r="F677" s="331"/>
      <c r="G677" s="333">
        <f t="shared" si="19"/>
        <v>3285.879999999986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46140</v>
      </c>
      <c r="D678" s="299" t="s">
        <v>307</v>
      </c>
      <c r="E678" s="331">
        <v>500</v>
      </c>
      <c r="F678" s="331"/>
      <c r="G678" s="333">
        <f t="shared" si="19"/>
        <v>3291.1799999999862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46140</v>
      </c>
      <c r="D679" s="299" t="s">
        <v>308</v>
      </c>
      <c r="E679" s="331">
        <v>47.99</v>
      </c>
      <c r="F679" s="331"/>
      <c r="G679" s="333">
        <f t="shared" si="19"/>
        <v>3791.1799999999862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46139</v>
      </c>
      <c r="D680" s="299" t="s">
        <v>309</v>
      </c>
      <c r="E680" s="331">
        <v>13.11</v>
      </c>
      <c r="F680" s="331"/>
      <c r="G680" s="333">
        <f t="shared" si="19"/>
        <v>3839.169999999986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46139</v>
      </c>
      <c r="D681" s="299" t="s">
        <v>310</v>
      </c>
      <c r="E681" s="331">
        <v>30.54</v>
      </c>
      <c r="F681" s="331"/>
      <c r="G681" s="333">
        <f t="shared" si="19"/>
        <v>3852.2799999999861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46139</v>
      </c>
      <c r="D682" s="299" t="s">
        <v>311</v>
      </c>
      <c r="E682" s="331">
        <v>163.01</v>
      </c>
      <c r="F682" s="331"/>
      <c r="G682" s="333">
        <f t="shared" si="19"/>
        <v>3882.8199999999861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46139</v>
      </c>
      <c r="D683" s="299" t="s">
        <v>312</v>
      </c>
      <c r="E683" s="331">
        <v>54.97</v>
      </c>
      <c r="F683" s="331"/>
      <c r="G683" s="333">
        <f t="shared" si="19"/>
        <v>4045.8299999999858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46139</v>
      </c>
      <c r="D684" s="299" t="s">
        <v>306</v>
      </c>
      <c r="E684" s="331">
        <v>51.28</v>
      </c>
      <c r="F684" s="331"/>
      <c r="G684" s="333">
        <f t="shared" si="19"/>
        <v>4100.7999999999856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46138</v>
      </c>
      <c r="D685" s="299" t="s">
        <v>312</v>
      </c>
      <c r="E685" s="331">
        <v>38.979999999999997</v>
      </c>
      <c r="F685" s="331"/>
      <c r="G685" s="333">
        <f t="shared" si="19"/>
        <v>4152.0799999999854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46138</v>
      </c>
      <c r="D686" s="299" t="s">
        <v>313</v>
      </c>
      <c r="E686" s="331">
        <v>39.83</v>
      </c>
      <c r="F686" s="331"/>
      <c r="G686" s="333">
        <f t="shared" si="19"/>
        <v>4191.0599999999849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8</v>
      </c>
      <c r="C687" s="298">
        <v>46138</v>
      </c>
      <c r="D687" s="299" t="s">
        <v>313</v>
      </c>
      <c r="E687" s="331">
        <v>51.24</v>
      </c>
      <c r="F687" s="331"/>
      <c r="G687" s="333">
        <f t="shared" si="19"/>
        <v>4230.8899999999849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12</v>
      </c>
      <c r="C688" s="298">
        <v>46137</v>
      </c>
      <c r="D688" s="299" t="s">
        <v>314</v>
      </c>
      <c r="E688" s="331">
        <v>214.74</v>
      </c>
      <c r="F688" s="331"/>
      <c r="G688" s="333">
        <f t="shared" si="19"/>
        <v>4282.1299999999846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46136</v>
      </c>
      <c r="D689" s="299" t="s">
        <v>315</v>
      </c>
      <c r="E689" s="331">
        <v>127.68</v>
      </c>
      <c r="F689" s="331">
        <v>127.68</v>
      </c>
      <c r="G689" s="333">
        <f t="shared" si="19"/>
        <v>4496.8699999999844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46135</v>
      </c>
      <c r="D690" s="299" t="s">
        <v>863</v>
      </c>
      <c r="E690" s="331">
        <v>65</v>
      </c>
      <c r="F690" s="331"/>
      <c r="G690" s="333">
        <f t="shared" si="19"/>
        <v>4496.8699999999844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291</v>
      </c>
      <c r="B691" s="330">
        <v>40</v>
      </c>
      <c r="C691" s="298">
        <v>46134</v>
      </c>
      <c r="D691" s="299" t="s">
        <v>316</v>
      </c>
      <c r="E691" s="331"/>
      <c r="F691" s="331">
        <v>838.69</v>
      </c>
      <c r="G691" s="333">
        <f t="shared" si="19"/>
        <v>4561.8699999999844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46134</v>
      </c>
      <c r="D692" s="299" t="s">
        <v>317</v>
      </c>
      <c r="E692" s="331">
        <v>17.03</v>
      </c>
      <c r="F692" s="331"/>
      <c r="G692" s="333">
        <f t="shared" si="19"/>
        <v>3723.1799999999848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46134</v>
      </c>
      <c r="D693" s="299" t="s">
        <v>312</v>
      </c>
      <c r="E693" s="331">
        <v>51.94</v>
      </c>
      <c r="F693" s="331"/>
      <c r="G693" s="333">
        <f t="shared" si="19"/>
        <v>3740.209999999985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46134</v>
      </c>
      <c r="D694" s="299" t="s">
        <v>306</v>
      </c>
      <c r="E694" s="331">
        <v>226.7</v>
      </c>
      <c r="F694" s="331"/>
      <c r="G694" s="333">
        <f t="shared" si="19"/>
        <v>3792.1499999999851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46133</v>
      </c>
      <c r="D695" s="299" t="s">
        <v>318</v>
      </c>
      <c r="E695" s="331">
        <v>70</v>
      </c>
      <c r="F695" s="331"/>
      <c r="G695" s="333">
        <f t="shared" si="19"/>
        <v>4018.8499999999849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46133</v>
      </c>
      <c r="D696" s="299" t="s">
        <v>319</v>
      </c>
      <c r="E696" s="331">
        <v>14.26</v>
      </c>
      <c r="F696" s="331"/>
      <c r="G696" s="333">
        <f t="shared" si="19"/>
        <v>4088.8499999999849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1</v>
      </c>
      <c r="C697" s="298">
        <v>46133</v>
      </c>
      <c r="D697" s="299" t="s">
        <v>320</v>
      </c>
      <c r="E697" s="331">
        <v>8.51</v>
      </c>
      <c r="F697" s="331"/>
      <c r="G697" s="333">
        <f t="shared" si="19"/>
        <v>4103.1099999999851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5</v>
      </c>
      <c r="C698" s="298">
        <v>46133</v>
      </c>
      <c r="D698" s="299" t="s">
        <v>321</v>
      </c>
      <c r="E698" s="331">
        <v>20</v>
      </c>
      <c r="F698" s="331"/>
      <c r="G698" s="333">
        <f t="shared" si="19"/>
        <v>4111.6199999999853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23</v>
      </c>
      <c r="C699" s="298">
        <v>46133</v>
      </c>
      <c r="D699" s="299" t="s">
        <v>67</v>
      </c>
      <c r="E699" s="331">
        <v>650.88</v>
      </c>
      <c r="F699" s="331"/>
      <c r="G699" s="333">
        <f t="shared" si="19"/>
        <v>4131.6199999999853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6</v>
      </c>
      <c r="C700" s="298">
        <v>46133</v>
      </c>
      <c r="D700" s="299" t="s">
        <v>322</v>
      </c>
      <c r="E700" s="331">
        <v>15</v>
      </c>
      <c r="F700" s="331"/>
      <c r="G700" s="333">
        <f t="shared" si="19"/>
        <v>4782.4999999999854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46133</v>
      </c>
      <c r="D701" s="299" t="s">
        <v>322</v>
      </c>
      <c r="E701" s="331">
        <v>250</v>
      </c>
      <c r="F701" s="331"/>
      <c r="G701" s="333">
        <f t="shared" si="19"/>
        <v>4797.4999999999854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22</v>
      </c>
      <c r="C702" s="298">
        <v>46132</v>
      </c>
      <c r="D702" s="299" t="s">
        <v>323</v>
      </c>
      <c r="E702" s="331">
        <v>20.22</v>
      </c>
      <c r="F702" s="331"/>
      <c r="G702" s="333">
        <f t="shared" si="19"/>
        <v>5047.4999999999854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46132</v>
      </c>
      <c r="D703" s="299" t="s">
        <v>403</v>
      </c>
      <c r="E703" s="331">
        <v>44</v>
      </c>
      <c r="F703" s="331"/>
      <c r="G703" s="333">
        <f t="shared" si="19"/>
        <v>5067.7199999999857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46132</v>
      </c>
      <c r="D704" s="299" t="s">
        <v>324</v>
      </c>
      <c r="E704" s="331">
        <v>12.01</v>
      </c>
      <c r="F704" s="331"/>
      <c r="G704" s="333">
        <f t="shared" si="19"/>
        <v>5111.7199999999857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46132</v>
      </c>
      <c r="D705" s="299" t="s">
        <v>296</v>
      </c>
      <c r="E705" s="331">
        <v>12.21</v>
      </c>
      <c r="F705" s="331"/>
      <c r="G705" s="333">
        <f t="shared" si="19"/>
        <v>5123.7299999999859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46132</v>
      </c>
      <c r="D706" s="299" t="s">
        <v>325</v>
      </c>
      <c r="E706" s="331">
        <v>46.4</v>
      </c>
      <c r="F706" s="331"/>
      <c r="G706" s="333">
        <f t="shared" si="19"/>
        <v>5135.939999999986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46131</v>
      </c>
      <c r="D707" s="299" t="s">
        <v>326</v>
      </c>
      <c r="E707" s="331">
        <v>31.7</v>
      </c>
      <c r="F707" s="331"/>
      <c r="G707" s="333">
        <f t="shared" si="19"/>
        <v>5182.3399999999856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46131</v>
      </c>
      <c r="D708" s="299" t="s">
        <v>327</v>
      </c>
      <c r="E708" s="331">
        <v>11.11</v>
      </c>
      <c r="F708" s="331"/>
      <c r="G708" s="333">
        <f t="shared" si="19"/>
        <v>5214.0399999999854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46131</v>
      </c>
      <c r="D709" s="299" t="s">
        <v>306</v>
      </c>
      <c r="E709" s="331">
        <v>79.16</v>
      </c>
      <c r="F709" s="331"/>
      <c r="G709" s="333">
        <f t="shared" si="19"/>
        <v>5225.1499999999851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294</v>
      </c>
      <c r="B710" s="330">
        <v>22</v>
      </c>
      <c r="C710" s="298">
        <v>46131</v>
      </c>
      <c r="D710" s="299" t="s">
        <v>328</v>
      </c>
      <c r="E710" s="331">
        <v>7.46</v>
      </c>
      <c r="F710" s="331"/>
      <c r="G710" s="333">
        <f t="shared" si="19"/>
        <v>5304.3099999999849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46131</v>
      </c>
      <c r="D711" s="299" t="s">
        <v>300</v>
      </c>
      <c r="E711" s="331">
        <v>13.83</v>
      </c>
      <c r="F711" s="331"/>
      <c r="G711" s="333">
        <f t="shared" si="19"/>
        <v>5311.769999999985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46131</v>
      </c>
      <c r="D712" s="299" t="s">
        <v>300</v>
      </c>
      <c r="E712" s="331">
        <v>30</v>
      </c>
      <c r="F712" s="331"/>
      <c r="G712" s="333">
        <f t="shared" si="19"/>
        <v>5325.5999999999849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46131</v>
      </c>
      <c r="D713" s="299" t="s">
        <v>300</v>
      </c>
      <c r="E713" s="331">
        <v>15.17</v>
      </c>
      <c r="F713" s="331"/>
      <c r="G713" s="333">
        <f t="shared" si="19"/>
        <v>5355.5999999999849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1</v>
      </c>
      <c r="C714" s="298">
        <v>46130</v>
      </c>
      <c r="D714" s="299" t="s">
        <v>329</v>
      </c>
      <c r="E714" s="331">
        <v>75.55</v>
      </c>
      <c r="F714" s="331"/>
      <c r="G714" s="333">
        <f t="shared" si="19"/>
        <v>5370.769999999985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46130</v>
      </c>
      <c r="D715" s="299" t="s">
        <v>330</v>
      </c>
      <c r="E715" s="331">
        <v>26</v>
      </c>
      <c r="F715" s="331"/>
      <c r="G715" s="333">
        <f t="shared" si="19"/>
        <v>5446.3199999999852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46130</v>
      </c>
      <c r="D716" s="299" t="s">
        <v>311</v>
      </c>
      <c r="E716" s="331">
        <v>25.28</v>
      </c>
      <c r="F716" s="331"/>
      <c r="G716" s="333">
        <f t="shared" si="19"/>
        <v>5472.3199999999852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46130</v>
      </c>
      <c r="D717" s="299" t="s">
        <v>296</v>
      </c>
      <c r="E717" s="331">
        <v>7.76</v>
      </c>
      <c r="F717" s="331"/>
      <c r="G717" s="333">
        <f t="shared" si="19"/>
        <v>5497.5999999999849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22</v>
      </c>
      <c r="C718" s="298">
        <v>46130</v>
      </c>
      <c r="D718" s="299" t="s">
        <v>401</v>
      </c>
      <c r="E718" s="331">
        <v>13.84</v>
      </c>
      <c r="F718" s="331"/>
      <c r="G718" s="333">
        <f t="shared" si="19"/>
        <v>5505.3599999999851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46130</v>
      </c>
      <c r="D719" s="299" t="s">
        <v>331</v>
      </c>
      <c r="E719" s="331">
        <v>578.57000000000005</v>
      </c>
      <c r="F719" s="331">
        <v>578.57000000000005</v>
      </c>
      <c r="G719" s="333">
        <f t="shared" si="19"/>
        <v>5519.1999999999853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46129</v>
      </c>
      <c r="D720" s="299" t="s">
        <v>324</v>
      </c>
      <c r="E720" s="331">
        <v>12.84</v>
      </c>
      <c r="F720" s="331"/>
      <c r="G720" s="333">
        <f t="shared" si="19"/>
        <v>5519.1999999999853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46129</v>
      </c>
      <c r="D721" s="299" t="s">
        <v>332</v>
      </c>
      <c r="E721" s="331">
        <v>59.71</v>
      </c>
      <c r="F721" s="331"/>
      <c r="G721" s="333">
        <f t="shared" si="19"/>
        <v>5532.0399999999854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21</v>
      </c>
      <c r="C722" s="298">
        <v>46129</v>
      </c>
      <c r="D722" s="299" t="s">
        <v>194</v>
      </c>
      <c r="E722" s="331">
        <v>75.599999999999994</v>
      </c>
      <c r="F722" s="331"/>
      <c r="G722" s="333">
        <f t="shared" si="19"/>
        <v>5591.7499999999854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43</v>
      </c>
      <c r="C723" s="298">
        <v>46129</v>
      </c>
      <c r="D723" s="299" t="s">
        <v>333</v>
      </c>
      <c r="E723" s="331">
        <v>22.35</v>
      </c>
      <c r="F723" s="331"/>
      <c r="G723" s="333">
        <f t="shared" si="19"/>
        <v>5667.3499999999858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42</v>
      </c>
      <c r="C724" s="298">
        <v>46129</v>
      </c>
      <c r="D724" s="299" t="s">
        <v>333</v>
      </c>
      <c r="E724" s="331">
        <v>37.25</v>
      </c>
      <c r="F724" s="331"/>
      <c r="G724" s="333">
        <f t="shared" si="19"/>
        <v>5689.6999999999862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46129</v>
      </c>
      <c r="D725" s="299" t="s">
        <v>319</v>
      </c>
      <c r="E725" s="331">
        <v>35.119999999999997</v>
      </c>
      <c r="F725" s="331"/>
      <c r="G725" s="333">
        <f t="shared" si="19"/>
        <v>5726.9499999999862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3</v>
      </c>
      <c r="C726" s="298">
        <v>46129</v>
      </c>
      <c r="D726" s="299" t="s">
        <v>296</v>
      </c>
      <c r="E726" s="331">
        <v>8.7200000000000006</v>
      </c>
      <c r="F726" s="331"/>
      <c r="G726" s="333">
        <f t="shared" si="19"/>
        <v>5762.0699999999861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46129</v>
      </c>
      <c r="D727" s="299" t="s">
        <v>334</v>
      </c>
      <c r="E727" s="331">
        <v>13.21</v>
      </c>
      <c r="F727" s="331"/>
      <c r="G727" s="333">
        <f t="shared" si="19"/>
        <v>5770.7899999999863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17</v>
      </c>
      <c r="C728" s="298">
        <v>46129</v>
      </c>
      <c r="D728" s="299" t="s">
        <v>188</v>
      </c>
      <c r="E728" s="331">
        <v>42.65</v>
      </c>
      <c r="F728" s="331"/>
      <c r="G728" s="333">
        <f t="shared" si="19"/>
        <v>5783.9999999999864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335</v>
      </c>
      <c r="B729" s="330" t="s">
        <v>335</v>
      </c>
      <c r="C729" s="298">
        <v>46129</v>
      </c>
      <c r="D729" s="299" t="s">
        <v>336</v>
      </c>
      <c r="E729" s="331">
        <v>130.31</v>
      </c>
      <c r="F729" s="331"/>
      <c r="G729" s="333">
        <f t="shared" si="19"/>
        <v>5826.649999999986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15</v>
      </c>
      <c r="C730" s="298">
        <v>46129</v>
      </c>
      <c r="D730" s="299" t="s">
        <v>185</v>
      </c>
      <c r="E730" s="331">
        <v>131.22999999999999</v>
      </c>
      <c r="F730" s="331"/>
      <c r="G730" s="333">
        <f t="shared" si="19"/>
        <v>5956.9599999999864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46129</v>
      </c>
      <c r="D731" s="299" t="s">
        <v>337</v>
      </c>
      <c r="E731" s="331">
        <v>210</v>
      </c>
      <c r="F731" s="331"/>
      <c r="G731" s="333">
        <f t="shared" si="19"/>
        <v>6088.189999999986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23</v>
      </c>
      <c r="C732" s="298">
        <v>46129</v>
      </c>
      <c r="D732" s="299" t="s">
        <v>63</v>
      </c>
      <c r="E732" s="331">
        <v>529.46</v>
      </c>
      <c r="F732" s="331"/>
      <c r="G732" s="333">
        <f t="shared" si="19"/>
        <v>6298.189999999986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7</v>
      </c>
      <c r="C733" s="298">
        <v>46129</v>
      </c>
      <c r="D733" s="299" t="s">
        <v>338</v>
      </c>
      <c r="E733" s="331">
        <v>32.78</v>
      </c>
      <c r="F733" s="331"/>
      <c r="G733" s="333">
        <f t="shared" si="19"/>
        <v>6827.649999999986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46128</v>
      </c>
      <c r="D734" s="299" t="s">
        <v>310</v>
      </c>
      <c r="E734" s="331">
        <v>44.41</v>
      </c>
      <c r="F734" s="331"/>
      <c r="G734" s="333">
        <f t="shared" si="19"/>
        <v>6860.4299999999857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16</v>
      </c>
      <c r="C735" s="298">
        <v>46128</v>
      </c>
      <c r="D735" s="299" t="s">
        <v>339</v>
      </c>
      <c r="E735" s="331">
        <v>15</v>
      </c>
      <c r="F735" s="331"/>
      <c r="G735" s="333">
        <f t="shared" si="19"/>
        <v>6904.8399999999856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46128</v>
      </c>
      <c r="D736" s="299" t="s">
        <v>301</v>
      </c>
      <c r="E736" s="331">
        <v>41.95</v>
      </c>
      <c r="F736" s="331"/>
      <c r="G736" s="333">
        <f t="shared" si="19"/>
        <v>6919.8399999999856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5</v>
      </c>
      <c r="C737" s="298">
        <v>46128</v>
      </c>
      <c r="D737" s="299" t="s">
        <v>340</v>
      </c>
      <c r="E737" s="331">
        <v>21.3</v>
      </c>
      <c r="F737" s="331"/>
      <c r="G737" s="333">
        <f t="shared" si="19"/>
        <v>6961.7899999999854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46128</v>
      </c>
      <c r="D738" s="299" t="s">
        <v>296</v>
      </c>
      <c r="E738" s="331">
        <v>70.03</v>
      </c>
      <c r="F738" s="331"/>
      <c r="G738" s="333">
        <f t="shared" si="19"/>
        <v>6983.0899999999856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46128</v>
      </c>
      <c r="D739" s="299" t="s">
        <v>296</v>
      </c>
      <c r="E739" s="331">
        <v>11.48</v>
      </c>
      <c r="F739" s="331"/>
      <c r="G739" s="333">
        <f t="shared" si="19"/>
        <v>7053.1199999999853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46128</v>
      </c>
      <c r="D740" s="299" t="s">
        <v>341</v>
      </c>
      <c r="E740" s="331">
        <v>26.61</v>
      </c>
      <c r="F740" s="331"/>
      <c r="G740" s="333">
        <f t="shared" si="19"/>
        <v>7064.5999999999849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46128</v>
      </c>
      <c r="D741" s="299" t="s">
        <v>342</v>
      </c>
      <c r="E741" s="331">
        <v>42.59</v>
      </c>
      <c r="F741" s="331"/>
      <c r="G741" s="333">
        <f t="shared" si="19"/>
        <v>7091.2099999999846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46128</v>
      </c>
      <c r="D742" s="299" t="s">
        <v>300</v>
      </c>
      <c r="E742" s="331">
        <v>20.58</v>
      </c>
      <c r="F742" s="331"/>
      <c r="G742" s="333">
        <f t="shared" si="19"/>
        <v>7133.7999999999847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11</v>
      </c>
      <c r="C743" s="298">
        <v>46128</v>
      </c>
      <c r="D743" s="299" t="s">
        <v>178</v>
      </c>
      <c r="E743" s="331">
        <v>267.91000000000003</v>
      </c>
      <c r="F743" s="331"/>
      <c r="G743" s="333">
        <f t="shared" si="19"/>
        <v>7154.3799999999846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291</v>
      </c>
      <c r="B744" s="330">
        <v>41</v>
      </c>
      <c r="C744" s="298">
        <v>46128</v>
      </c>
      <c r="D744" s="299" t="s">
        <v>299</v>
      </c>
      <c r="E744" s="331"/>
      <c r="F744" s="331">
        <v>300</v>
      </c>
      <c r="G744" s="333">
        <f t="shared" si="19"/>
        <v>7422.2899999999845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291</v>
      </c>
      <c r="B745" s="330">
        <v>39</v>
      </c>
      <c r="C745" s="298">
        <v>46128</v>
      </c>
      <c r="D745" s="299" t="s">
        <v>292</v>
      </c>
      <c r="E745" s="331"/>
      <c r="F745" s="331">
        <v>2763.78</v>
      </c>
      <c r="G745" s="333">
        <f t="shared" si="19"/>
        <v>7122.2899999999845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287</v>
      </c>
      <c r="B746" s="330" t="s">
        <v>287</v>
      </c>
      <c r="C746" s="298">
        <v>46127</v>
      </c>
      <c r="D746" s="299" t="s">
        <v>343</v>
      </c>
      <c r="E746" s="331">
        <v>93.71</v>
      </c>
      <c r="F746" s="331">
        <v>93.71</v>
      </c>
      <c r="G746" s="333">
        <f t="shared" si="19"/>
        <v>4358.5099999999848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46127</v>
      </c>
      <c r="D747" s="299" t="s">
        <v>344</v>
      </c>
      <c r="E747" s="331">
        <v>27</v>
      </c>
      <c r="F747" s="331"/>
      <c r="G747" s="333">
        <f t="shared" si="19"/>
        <v>4358.5099999999848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291</v>
      </c>
      <c r="B748" s="330">
        <v>38</v>
      </c>
      <c r="C748" s="298">
        <v>46127</v>
      </c>
      <c r="D748" s="299" t="s">
        <v>293</v>
      </c>
      <c r="E748" s="331"/>
      <c r="F748" s="331">
        <v>4597.82</v>
      </c>
      <c r="G748" s="333">
        <f t="shared" si="19"/>
        <v>4385.5099999999848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46127</v>
      </c>
      <c r="D749" s="299" t="s">
        <v>296</v>
      </c>
      <c r="E749" s="331">
        <v>14.67</v>
      </c>
      <c r="F749" s="331"/>
      <c r="G749" s="333">
        <f t="shared" si="19"/>
        <v>-212.31000000001481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46127</v>
      </c>
      <c r="D750" s="299" t="s">
        <v>345</v>
      </c>
      <c r="E750" s="331">
        <v>102.2</v>
      </c>
      <c r="F750" s="331"/>
      <c r="G750" s="333">
        <f t="shared" si="19"/>
        <v>-197.64000000001482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8</v>
      </c>
      <c r="C751" s="298">
        <v>46126</v>
      </c>
      <c r="D751" s="299" t="s">
        <v>319</v>
      </c>
      <c r="E751" s="331">
        <v>15.53</v>
      </c>
      <c r="F751" s="331"/>
      <c r="G751" s="333">
        <f t="shared" si="19"/>
        <v>-95.440000000014805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24</v>
      </c>
      <c r="C752" s="298">
        <v>46126</v>
      </c>
      <c r="D752" s="299" t="s">
        <v>860</v>
      </c>
      <c r="E752" s="331">
        <v>105.33</v>
      </c>
      <c r="F752" s="331"/>
      <c r="G752" s="333">
        <f t="shared" si="19"/>
        <v>-79.910000000014804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46125</v>
      </c>
      <c r="D753" s="299" t="s">
        <v>346</v>
      </c>
      <c r="E753" s="331">
        <v>11.64</v>
      </c>
      <c r="F753" s="331"/>
      <c r="G753" s="333">
        <f t="shared" si="19"/>
        <v>25.419999999985201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46125</v>
      </c>
      <c r="D754" s="299" t="s">
        <v>306</v>
      </c>
      <c r="E754" s="331">
        <v>50.71</v>
      </c>
      <c r="F754" s="331"/>
      <c r="G754" s="333">
        <f t="shared" si="19"/>
        <v>37.059999999985202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46125</v>
      </c>
      <c r="D755" s="299" t="s">
        <v>334</v>
      </c>
      <c r="E755" s="331">
        <v>11.06</v>
      </c>
      <c r="F755" s="331"/>
      <c r="G755" s="333">
        <f t="shared" si="19"/>
        <v>87.769999999985203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46125</v>
      </c>
      <c r="D756" s="299" t="s">
        <v>295</v>
      </c>
      <c r="E756" s="331">
        <v>35.979999999999997</v>
      </c>
      <c r="F756" s="331"/>
      <c r="G756" s="333">
        <f t="shared" si="19"/>
        <v>98.829999999985205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8</v>
      </c>
      <c r="C757" s="298">
        <v>46125</v>
      </c>
      <c r="D757" s="299" t="s">
        <v>347</v>
      </c>
      <c r="E757" s="331">
        <v>7.83</v>
      </c>
      <c r="F757" s="331"/>
      <c r="G757" s="333">
        <f t="shared" si="19"/>
        <v>134.80999999998519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46125</v>
      </c>
      <c r="D758" s="299" t="s">
        <v>348</v>
      </c>
      <c r="E758" s="331">
        <v>4.1900000000000004</v>
      </c>
      <c r="F758" s="331"/>
      <c r="G758" s="333">
        <f t="shared" si="19"/>
        <v>142.63999999998521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46125</v>
      </c>
      <c r="D759" s="299" t="s">
        <v>349</v>
      </c>
      <c r="E759" s="331">
        <v>39.25</v>
      </c>
      <c r="F759" s="331"/>
      <c r="G759" s="333">
        <f t="shared" si="19"/>
        <v>146.8299999999852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287</v>
      </c>
      <c r="B760" s="330" t="s">
        <v>287</v>
      </c>
      <c r="C760" s="298">
        <v>46125</v>
      </c>
      <c r="D760" s="299" t="s">
        <v>350</v>
      </c>
      <c r="E760" s="331">
        <v>318.36</v>
      </c>
      <c r="F760" s="331">
        <v>318.36</v>
      </c>
      <c r="G760" s="333">
        <f t="shared" si="19"/>
        <v>186.0799999999852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19</v>
      </c>
      <c r="C761" s="298">
        <v>46125</v>
      </c>
      <c r="D761" s="299" t="s">
        <v>191</v>
      </c>
      <c r="E761" s="331">
        <v>200</v>
      </c>
      <c r="F761" s="331"/>
      <c r="G761" s="333">
        <f t="shared" si="19"/>
        <v>186.0799999999852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46124</v>
      </c>
      <c r="D762" s="299" t="s">
        <v>304</v>
      </c>
      <c r="E762" s="331">
        <v>136.05000000000001</v>
      </c>
      <c r="F762" s="331"/>
      <c r="G762" s="333">
        <f t="shared" si="19"/>
        <v>386.0799999999852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46124</v>
      </c>
      <c r="D763" s="299" t="s">
        <v>348</v>
      </c>
      <c r="E763" s="331">
        <v>13.09</v>
      </c>
      <c r="F763" s="331"/>
      <c r="G763" s="333">
        <f t="shared" si="19"/>
        <v>522.12999999998522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46124</v>
      </c>
      <c r="D764" s="299" t="s">
        <v>319</v>
      </c>
      <c r="E764" s="331">
        <v>24.47</v>
      </c>
      <c r="F764" s="331"/>
      <c r="G764" s="333">
        <f t="shared" si="19"/>
        <v>535.21999999998525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46124</v>
      </c>
      <c r="D765" s="299" t="s">
        <v>319</v>
      </c>
      <c r="E765" s="331">
        <v>14.29</v>
      </c>
      <c r="F765" s="331"/>
      <c r="G765" s="333">
        <f t="shared" si="19"/>
        <v>559.68999999998528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294</v>
      </c>
      <c r="B766" s="330">
        <v>22</v>
      </c>
      <c r="C766" s="298">
        <v>46124</v>
      </c>
      <c r="D766" s="299" t="s">
        <v>835</v>
      </c>
      <c r="E766" s="331">
        <v>9.57</v>
      </c>
      <c r="F766" s="331"/>
      <c r="G766" s="333">
        <f t="shared" si="19"/>
        <v>573.97999999998524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3</v>
      </c>
      <c r="C767" s="298">
        <v>46124</v>
      </c>
      <c r="D767" s="299" t="s">
        <v>351</v>
      </c>
      <c r="E767" s="331">
        <v>25</v>
      </c>
      <c r="F767" s="331"/>
      <c r="G767" s="333">
        <f t="shared" si="19"/>
        <v>583.54999999998529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22</v>
      </c>
      <c r="C768" s="298">
        <v>46123</v>
      </c>
      <c r="D768" s="299" t="s">
        <v>352</v>
      </c>
      <c r="E768" s="331">
        <v>19.16</v>
      </c>
      <c r="F768" s="331"/>
      <c r="G768" s="333">
        <f t="shared" si="19"/>
        <v>608.54999999998529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46123</v>
      </c>
      <c r="D769" s="299" t="s">
        <v>301</v>
      </c>
      <c r="E769" s="331">
        <v>20.91</v>
      </c>
      <c r="F769" s="331"/>
      <c r="G769" s="333">
        <f t="shared" si="19"/>
        <v>627.70999999998526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46123</v>
      </c>
      <c r="D770" s="299" t="s">
        <v>296</v>
      </c>
      <c r="E770" s="331">
        <v>12.44</v>
      </c>
      <c r="F770" s="331"/>
      <c r="G770" s="333">
        <f t="shared" si="19"/>
        <v>648.61999999998523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46123</v>
      </c>
      <c r="D771" s="299" t="s">
        <v>353</v>
      </c>
      <c r="E771" s="331">
        <v>41.34</v>
      </c>
      <c r="F771" s="331"/>
      <c r="G771" s="333">
        <f t="shared" si="19"/>
        <v>661.05999999998528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46122</v>
      </c>
      <c r="D772" s="299" t="s">
        <v>446</v>
      </c>
      <c r="E772" s="331">
        <v>-0.04</v>
      </c>
      <c r="F772" s="331"/>
      <c r="G772" s="333">
        <f t="shared" si="19"/>
        <v>702.39999999998531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5</v>
      </c>
      <c r="C773" s="298">
        <v>46122</v>
      </c>
      <c r="D773" s="299" t="s">
        <v>354</v>
      </c>
      <c r="E773" s="331">
        <v>372</v>
      </c>
      <c r="F773" s="331"/>
      <c r="G773" s="333">
        <f t="shared" si="19"/>
        <v>702.35999999998535</v>
      </c>
      <c r="H773" s="334" t="s">
        <v>298</v>
      </c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46122</v>
      </c>
      <c r="D774" s="299" t="s">
        <v>355</v>
      </c>
      <c r="E774" s="331">
        <v>15.22</v>
      </c>
      <c r="F774" s="331"/>
      <c r="G774" s="333">
        <f t="shared" si="19"/>
        <v>1074.3599999999853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3</v>
      </c>
      <c r="C775" s="298">
        <v>46122</v>
      </c>
      <c r="D775" s="299" t="s">
        <v>296</v>
      </c>
      <c r="E775" s="331">
        <v>9.5500000000000007</v>
      </c>
      <c r="F775" s="331"/>
      <c r="G775" s="333">
        <f t="shared" si="19"/>
        <v>1089.5799999999854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46122</v>
      </c>
      <c r="D776" s="299" t="s">
        <v>356</v>
      </c>
      <c r="E776" s="331">
        <v>52.65</v>
      </c>
      <c r="F776" s="331"/>
      <c r="G776" s="333">
        <f t="shared" si="19"/>
        <v>1099.1299999999853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46122</v>
      </c>
      <c r="D777" s="299" t="s">
        <v>311</v>
      </c>
      <c r="E777" s="331">
        <v>68.989999999999995</v>
      </c>
      <c r="F777" s="331"/>
      <c r="G777" s="333">
        <f t="shared" si="19"/>
        <v>1151.7799999999854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46122</v>
      </c>
      <c r="D778" s="299" t="s">
        <v>324</v>
      </c>
      <c r="E778" s="331">
        <v>17.37</v>
      </c>
      <c r="F778" s="331"/>
      <c r="G778" s="333">
        <f t="shared" si="19"/>
        <v>1220.7699999999854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46121</v>
      </c>
      <c r="D779" s="299" t="s">
        <v>357</v>
      </c>
      <c r="E779" s="331">
        <v>64.42</v>
      </c>
      <c r="F779" s="331"/>
      <c r="G779" s="333">
        <f t="shared" si="19"/>
        <v>1238.1399999999853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46121</v>
      </c>
      <c r="D780" s="299" t="s">
        <v>358</v>
      </c>
      <c r="E780" s="331">
        <v>9.4700000000000006</v>
      </c>
      <c r="F780" s="331"/>
      <c r="G780" s="333">
        <f t="shared" si="19"/>
        <v>1302.5599999999854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46121</v>
      </c>
      <c r="D781" s="299" t="s">
        <v>854</v>
      </c>
      <c r="E781" s="331">
        <v>10.68</v>
      </c>
      <c r="F781" s="331"/>
      <c r="G781" s="333">
        <f t="shared" si="19"/>
        <v>1312.0299999999854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7</v>
      </c>
      <c r="C782" s="298">
        <v>46121</v>
      </c>
      <c r="D782" s="299" t="s">
        <v>359</v>
      </c>
      <c r="E782" s="331">
        <v>68.010000000000005</v>
      </c>
      <c r="F782" s="331"/>
      <c r="G782" s="333">
        <f t="shared" si="19"/>
        <v>1322.7099999999855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4</v>
      </c>
      <c r="C783" s="298">
        <v>46121</v>
      </c>
      <c r="D783" s="299" t="s">
        <v>310</v>
      </c>
      <c r="E783" s="331">
        <v>40.85</v>
      </c>
      <c r="F783" s="331"/>
      <c r="G783" s="333">
        <f t="shared" si="19"/>
        <v>1390.7199999999855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46121</v>
      </c>
      <c r="D784" s="299" t="s">
        <v>360</v>
      </c>
      <c r="E784" s="331">
        <v>25</v>
      </c>
      <c r="F784" s="331"/>
      <c r="G784" s="333">
        <f t="shared" si="19"/>
        <v>1431.5699999999854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18</v>
      </c>
      <c r="C785" s="298">
        <v>46120</v>
      </c>
      <c r="D785" s="299" t="s">
        <v>361</v>
      </c>
      <c r="E785" s="331">
        <v>400</v>
      </c>
      <c r="F785" s="331"/>
      <c r="G785" s="333">
        <f t="shared" si="19"/>
        <v>1456.5699999999854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46120</v>
      </c>
      <c r="D786" s="299" t="s">
        <v>447</v>
      </c>
      <c r="E786" s="331">
        <v>44.96</v>
      </c>
      <c r="F786" s="331"/>
      <c r="G786" s="333">
        <f t="shared" si="19"/>
        <v>1856.5699999999854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13</v>
      </c>
      <c r="C787" s="298">
        <v>46120</v>
      </c>
      <c r="D787" s="299" t="s">
        <v>182</v>
      </c>
      <c r="E787" s="331">
        <v>104.98</v>
      </c>
      <c r="F787" s="331"/>
      <c r="G787" s="333">
        <f t="shared" si="19"/>
        <v>1901.5299999999854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46120</v>
      </c>
      <c r="D788" s="299" t="s">
        <v>296</v>
      </c>
      <c r="E788" s="331">
        <v>13.8</v>
      </c>
      <c r="F788" s="331"/>
      <c r="G788" s="333">
        <f t="shared" si="19"/>
        <v>2006.5099999999854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46120</v>
      </c>
      <c r="D789" s="299" t="s">
        <v>295</v>
      </c>
      <c r="E789" s="331">
        <v>37.92</v>
      </c>
      <c r="F789" s="331"/>
      <c r="G789" s="333">
        <f t="shared" si="19"/>
        <v>2020.3099999999854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46120</v>
      </c>
      <c r="D790" s="299" t="s">
        <v>300</v>
      </c>
      <c r="E790" s="331">
        <v>56.68</v>
      </c>
      <c r="F790" s="331"/>
      <c r="G790" s="333">
        <f t="shared" si="19"/>
        <v>2058.2299999999855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46120</v>
      </c>
      <c r="D791" s="299" t="s">
        <v>362</v>
      </c>
      <c r="E791" s="331">
        <v>29.26</v>
      </c>
      <c r="F791" s="331"/>
      <c r="G791" s="333">
        <f t="shared" si="19"/>
        <v>2114.9099999999853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9</v>
      </c>
      <c r="C792" s="298">
        <v>46119</v>
      </c>
      <c r="D792" s="299" t="s">
        <v>58</v>
      </c>
      <c r="E792" s="331">
        <v>1281.53</v>
      </c>
      <c r="F792" s="331"/>
      <c r="G792" s="333">
        <f t="shared" si="19"/>
        <v>2144.1699999999855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46119</v>
      </c>
      <c r="D793" s="299" t="s">
        <v>363</v>
      </c>
      <c r="E793" s="331">
        <v>25.84</v>
      </c>
      <c r="F793" s="331"/>
      <c r="G793" s="333">
        <f t="shared" si="19"/>
        <v>3425.6999999999853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46119</v>
      </c>
      <c r="D794" s="299" t="s">
        <v>319</v>
      </c>
      <c r="E794" s="331">
        <v>12.05</v>
      </c>
      <c r="F794" s="331"/>
      <c r="G794" s="333">
        <f t="shared" si="19"/>
        <v>3451.5399999999854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46119</v>
      </c>
      <c r="D795" s="299" t="s">
        <v>334</v>
      </c>
      <c r="E795" s="331">
        <v>82.04</v>
      </c>
      <c r="F795" s="331"/>
      <c r="G795" s="333">
        <f t="shared" si="19"/>
        <v>3463.5899999999856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46119</v>
      </c>
      <c r="D796" s="299" t="s">
        <v>364</v>
      </c>
      <c r="E796" s="331">
        <v>22.92</v>
      </c>
      <c r="F796" s="331"/>
      <c r="G796" s="333">
        <f t="shared" si="19"/>
        <v>3545.6299999999856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46118</v>
      </c>
      <c r="D797" s="299" t="s">
        <v>365</v>
      </c>
      <c r="E797" s="331">
        <v>400</v>
      </c>
      <c r="F797" s="331"/>
      <c r="G797" s="333">
        <f t="shared" si="19"/>
        <v>3568.5499999999856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14</v>
      </c>
      <c r="C798" s="298">
        <v>46118</v>
      </c>
      <c r="D798" s="299" t="s">
        <v>366</v>
      </c>
      <c r="E798" s="331">
        <v>66.67</v>
      </c>
      <c r="F798" s="331"/>
      <c r="G798" s="333">
        <f t="shared" si="19"/>
        <v>3968.5499999999856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14</v>
      </c>
      <c r="C799" s="298">
        <v>46118</v>
      </c>
      <c r="D799" s="299" t="s">
        <v>367</v>
      </c>
      <c r="E799" s="331">
        <v>70.25</v>
      </c>
      <c r="F799" s="331"/>
      <c r="G799" s="333">
        <f t="shared" si="19"/>
        <v>4035.2199999999857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46117</v>
      </c>
      <c r="D800" s="299" t="s">
        <v>368</v>
      </c>
      <c r="E800" s="331">
        <v>25.6</v>
      </c>
      <c r="F800" s="331"/>
      <c r="G800" s="333">
        <f t="shared" si="19"/>
        <v>4105.4699999999857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46117</v>
      </c>
      <c r="D801" s="299" t="s">
        <v>319</v>
      </c>
      <c r="E801" s="331">
        <v>8.56</v>
      </c>
      <c r="F801" s="331"/>
      <c r="G801" s="333">
        <f t="shared" si="19"/>
        <v>4131.0699999999861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46117</v>
      </c>
      <c r="D802" s="299" t="s">
        <v>369</v>
      </c>
      <c r="E802" s="331">
        <v>301.67</v>
      </c>
      <c r="F802" s="331"/>
      <c r="G802" s="333">
        <f t="shared" si="19"/>
        <v>4139.6299999999865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46116</v>
      </c>
      <c r="D803" s="299" t="s">
        <v>306</v>
      </c>
      <c r="E803" s="331">
        <v>176.85</v>
      </c>
      <c r="F803" s="331"/>
      <c r="G803" s="333">
        <f t="shared" si="19"/>
        <v>4441.2999999999865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46116</v>
      </c>
      <c r="D804" s="299" t="s">
        <v>311</v>
      </c>
      <c r="E804" s="331">
        <v>139.34</v>
      </c>
      <c r="F804" s="331"/>
      <c r="G804" s="333">
        <f t="shared" si="19"/>
        <v>4618.1499999999869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17</v>
      </c>
      <c r="C805" s="298">
        <v>46116</v>
      </c>
      <c r="D805" s="299" t="s">
        <v>370</v>
      </c>
      <c r="E805" s="331">
        <v>99</v>
      </c>
      <c r="F805" s="331"/>
      <c r="G805" s="333">
        <f t="shared" si="19"/>
        <v>4757.489999999987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46116</v>
      </c>
      <c r="D806" s="299" t="s">
        <v>371</v>
      </c>
      <c r="E806" s="331">
        <v>34</v>
      </c>
      <c r="F806" s="331"/>
      <c r="G806" s="333">
        <f t="shared" si="19"/>
        <v>4856.489999999987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46116</v>
      </c>
      <c r="D807" s="299" t="s">
        <v>348</v>
      </c>
      <c r="E807" s="331">
        <v>10.24</v>
      </c>
      <c r="F807" s="331"/>
      <c r="G807" s="333">
        <f t="shared" si="19"/>
        <v>4890.489999999987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7</v>
      </c>
      <c r="C808" s="298">
        <v>46115</v>
      </c>
      <c r="D808" s="299" t="s">
        <v>372</v>
      </c>
      <c r="E808" s="331">
        <v>100</v>
      </c>
      <c r="F808" s="331"/>
      <c r="G808" s="333">
        <f t="shared" si="19"/>
        <v>4900.7299999999868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46115</v>
      </c>
      <c r="D809" s="299" t="s">
        <v>300</v>
      </c>
      <c r="E809" s="331">
        <v>7.68</v>
      </c>
      <c r="F809" s="331"/>
      <c r="G809" s="333">
        <f t="shared" si="19"/>
        <v>5000.7299999999868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46115</v>
      </c>
      <c r="D810" s="299" t="s">
        <v>296</v>
      </c>
      <c r="E810" s="331">
        <v>8.7200000000000006</v>
      </c>
      <c r="F810" s="331"/>
      <c r="G810" s="333">
        <f t="shared" si="19"/>
        <v>5008.4099999999871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46114</v>
      </c>
      <c r="D811" s="299" t="s">
        <v>373</v>
      </c>
      <c r="E811" s="331">
        <v>81.739999999999995</v>
      </c>
      <c r="F811" s="331"/>
      <c r="G811" s="333">
        <f t="shared" si="19"/>
        <v>5017.1299999999874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284</v>
      </c>
      <c r="B812" s="330">
        <v>36</v>
      </c>
      <c r="C812" s="298">
        <v>46114</v>
      </c>
      <c r="D812" s="299" t="s">
        <v>374</v>
      </c>
      <c r="E812" s="331">
        <v>50</v>
      </c>
      <c r="F812" s="331"/>
      <c r="G812" s="333">
        <f t="shared" si="19"/>
        <v>5098.8699999999872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294</v>
      </c>
      <c r="B813" s="330">
        <v>22</v>
      </c>
      <c r="C813" s="298">
        <v>46114</v>
      </c>
      <c r="D813" s="299" t="s">
        <v>375</v>
      </c>
      <c r="E813" s="331">
        <v>6.37</v>
      </c>
      <c r="F813" s="331"/>
      <c r="G813" s="333">
        <f t="shared" si="19"/>
        <v>5148.8699999999872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46114</v>
      </c>
      <c r="D814" s="299" t="s">
        <v>326</v>
      </c>
      <c r="E814" s="331">
        <v>55.22</v>
      </c>
      <c r="F814" s="331"/>
      <c r="G814" s="333">
        <f t="shared" si="19"/>
        <v>5155.239999999987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46114</v>
      </c>
      <c r="D815" s="299" t="s">
        <v>319</v>
      </c>
      <c r="E815" s="331">
        <v>8.5</v>
      </c>
      <c r="F815" s="331"/>
      <c r="G815" s="333">
        <f t="shared" si="19"/>
        <v>5210.4599999999873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46114</v>
      </c>
      <c r="D816" s="299" t="s">
        <v>334</v>
      </c>
      <c r="E816" s="331">
        <v>38.99</v>
      </c>
      <c r="F816" s="331"/>
      <c r="G816" s="333">
        <f t="shared" si="19"/>
        <v>5218.9599999999873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291</v>
      </c>
      <c r="B817" s="330">
        <v>39</v>
      </c>
      <c r="C817" s="298">
        <v>46113</v>
      </c>
      <c r="D817" s="299" t="s">
        <v>292</v>
      </c>
      <c r="E817" s="331"/>
      <c r="F817" s="331">
        <v>2763.78</v>
      </c>
      <c r="G817" s="333">
        <f t="shared" si="19"/>
        <v>5257.9499999999871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46113</v>
      </c>
      <c r="D818" s="299" t="s">
        <v>296</v>
      </c>
      <c r="E818" s="331">
        <v>36.090000000000003</v>
      </c>
      <c r="F818" s="331"/>
      <c r="G818" s="333">
        <f t="shared" si="19"/>
        <v>2494.1699999999869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4</v>
      </c>
      <c r="C819" s="298">
        <v>46113</v>
      </c>
      <c r="D819" s="299" t="s">
        <v>310</v>
      </c>
      <c r="E819" s="331">
        <v>80</v>
      </c>
      <c r="F819" s="331"/>
      <c r="G819" s="333">
        <f t="shared" si="19"/>
        <v>2530.259999999987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7</v>
      </c>
      <c r="C820" s="298">
        <v>46113</v>
      </c>
      <c r="D820" s="299" t="s">
        <v>320</v>
      </c>
      <c r="E820" s="331">
        <v>47.84</v>
      </c>
      <c r="F820" s="331"/>
      <c r="G820" s="333">
        <f t="shared" si="19"/>
        <v>2610.259999999987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7</v>
      </c>
      <c r="C821" s="298">
        <v>46113</v>
      </c>
      <c r="D821" s="299" t="s">
        <v>320</v>
      </c>
      <c r="E821" s="331">
        <v>21.25</v>
      </c>
      <c r="F821" s="331"/>
      <c r="G821" s="333">
        <f t="shared" si="19"/>
        <v>2658.0999999999872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46113</v>
      </c>
      <c r="D822" s="299" t="s">
        <v>376</v>
      </c>
      <c r="E822" s="331">
        <v>42.9</v>
      </c>
      <c r="F822" s="331"/>
      <c r="G822" s="333">
        <f t="shared" si="19"/>
        <v>2679.3499999999872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284</v>
      </c>
      <c r="B823" s="330">
        <v>37</v>
      </c>
      <c r="C823" s="298">
        <v>46112</v>
      </c>
      <c r="D823" s="299" t="s">
        <v>377</v>
      </c>
      <c r="E823" s="331">
        <v>4309.58</v>
      </c>
      <c r="F823" s="331"/>
      <c r="G823" s="333">
        <f t="shared" si="19"/>
        <v>2722.2499999999873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25</v>
      </c>
      <c r="C824" s="298">
        <v>46112</v>
      </c>
      <c r="D824" s="298" t="s">
        <v>204</v>
      </c>
      <c r="E824" s="331">
        <v>350</v>
      </c>
      <c r="F824" s="331"/>
      <c r="G824" s="333">
        <f t="shared" si="19"/>
        <v>7031.8299999999872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26</v>
      </c>
      <c r="C825" s="298">
        <v>46112</v>
      </c>
      <c r="D825" s="298" t="s">
        <v>205</v>
      </c>
      <c r="E825" s="331">
        <v>320</v>
      </c>
      <c r="F825" s="331"/>
      <c r="G825" s="333">
        <f t="shared" si="19"/>
        <v>7381.8299999999872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27</v>
      </c>
      <c r="C826" s="298">
        <v>46112</v>
      </c>
      <c r="D826" s="298" t="s">
        <v>206</v>
      </c>
      <c r="E826" s="331">
        <v>25</v>
      </c>
      <c r="F826" s="331"/>
      <c r="G826" s="333">
        <f t="shared" si="19"/>
        <v>7701.8299999999872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28</v>
      </c>
      <c r="C827" s="298">
        <v>46112</v>
      </c>
      <c r="D827" s="298" t="s">
        <v>207</v>
      </c>
      <c r="E827" s="331">
        <v>25</v>
      </c>
      <c r="F827" s="331"/>
      <c r="G827" s="333">
        <f t="shared" si="19"/>
        <v>7726.8299999999872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29</v>
      </c>
      <c r="C828" s="298">
        <v>46112</v>
      </c>
      <c r="D828" s="298" t="s">
        <v>208</v>
      </c>
      <c r="E828" s="331">
        <v>45</v>
      </c>
      <c r="F828" s="331"/>
      <c r="G828" s="333">
        <f t="shared" si="19"/>
        <v>7751.8299999999872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30</v>
      </c>
      <c r="C829" s="298">
        <v>46112</v>
      </c>
      <c r="D829" s="298" t="s">
        <v>209</v>
      </c>
      <c r="E829" s="331">
        <v>400</v>
      </c>
      <c r="F829" s="331"/>
      <c r="G829" s="333">
        <f t="shared" si="19"/>
        <v>7796.8299999999872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31</v>
      </c>
      <c r="C830" s="298">
        <v>46112</v>
      </c>
      <c r="D830" s="298" t="s">
        <v>210</v>
      </c>
      <c r="E830" s="331">
        <v>375</v>
      </c>
      <c r="F830" s="331"/>
      <c r="G830" s="333">
        <f t="shared" si="19"/>
        <v>8196.8299999999872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286</v>
      </c>
      <c r="B831" s="330">
        <v>32</v>
      </c>
      <c r="C831" s="298">
        <v>46112</v>
      </c>
      <c r="D831" s="298" t="s">
        <v>211</v>
      </c>
      <c r="E831" s="331">
        <v>100</v>
      </c>
      <c r="F831" s="331"/>
      <c r="G831" s="333">
        <f t="shared" si="19"/>
        <v>8571.8299999999872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286</v>
      </c>
      <c r="B832" s="330">
        <v>33</v>
      </c>
      <c r="C832" s="298">
        <v>46112</v>
      </c>
      <c r="D832" s="298" t="s">
        <v>212</v>
      </c>
      <c r="E832" s="331">
        <v>85</v>
      </c>
      <c r="F832" s="331"/>
      <c r="G832" s="333">
        <f t="shared" si="19"/>
        <v>8671.8299999999872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286</v>
      </c>
      <c r="B833" s="330">
        <v>34</v>
      </c>
      <c r="C833" s="298">
        <v>46112</v>
      </c>
      <c r="D833" s="298" t="s">
        <v>213</v>
      </c>
      <c r="E833" s="331">
        <v>230</v>
      </c>
      <c r="F833" s="331"/>
      <c r="G833" s="333">
        <f t="shared" si="19"/>
        <v>8756.8299999999872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286</v>
      </c>
      <c r="B834" s="330">
        <v>35</v>
      </c>
      <c r="C834" s="298">
        <v>46112</v>
      </c>
      <c r="D834" s="298" t="s">
        <v>214</v>
      </c>
      <c r="E834" s="331">
        <v>45</v>
      </c>
      <c r="F834" s="331"/>
      <c r="G834" s="333">
        <f t="shared" si="19"/>
        <v>8986.8299999999872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46112</v>
      </c>
      <c r="D835" s="298" t="s">
        <v>378</v>
      </c>
      <c r="E835" s="331">
        <v>40</v>
      </c>
      <c r="F835" s="331"/>
      <c r="G835" s="333">
        <f t="shared" si="19"/>
        <v>9031.8299999999872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42</v>
      </c>
      <c r="C836" s="298">
        <v>46112</v>
      </c>
      <c r="D836" s="298" t="s">
        <v>200</v>
      </c>
      <c r="E836" s="331">
        <v>59</v>
      </c>
      <c r="F836" s="331"/>
      <c r="G836" s="333">
        <f t="shared" si="19"/>
        <v>9071.8299999999872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43</v>
      </c>
      <c r="C837" s="298">
        <v>46112</v>
      </c>
      <c r="D837" s="298" t="s">
        <v>201</v>
      </c>
      <c r="E837" s="331">
        <v>42.84</v>
      </c>
      <c r="F837" s="331"/>
      <c r="G837" s="333">
        <f t="shared" si="19"/>
        <v>9130.8299999999872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6</v>
      </c>
      <c r="C838" s="298">
        <v>46112</v>
      </c>
      <c r="D838" s="298" t="s">
        <v>300</v>
      </c>
      <c r="E838" s="331">
        <v>57.21</v>
      </c>
      <c r="F838" s="331"/>
      <c r="G838" s="333">
        <f t="shared" si="19"/>
        <v>9173.6699999999873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46112</v>
      </c>
      <c r="D839" s="298" t="s">
        <v>296</v>
      </c>
      <c r="E839" s="331">
        <v>11.18</v>
      </c>
      <c r="F839" s="331"/>
      <c r="G839" s="333">
        <f t="shared" si="19"/>
        <v>9230.8799999999865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10</v>
      </c>
      <c r="C840" s="298">
        <v>46112</v>
      </c>
      <c r="D840" s="298" t="s">
        <v>176</v>
      </c>
      <c r="E840" s="331">
        <v>17.899999999999999</v>
      </c>
      <c r="F840" s="331"/>
      <c r="G840" s="333">
        <f t="shared" si="19"/>
        <v>9242.0599999999868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46111</v>
      </c>
      <c r="D841" s="298" t="s">
        <v>334</v>
      </c>
      <c r="E841" s="331">
        <v>23.83</v>
      </c>
      <c r="F841" s="331"/>
      <c r="G841" s="333">
        <f t="shared" si="19"/>
        <v>9259.9599999999864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38</v>
      </c>
      <c r="C842" s="298">
        <v>46111</v>
      </c>
      <c r="D842" s="299" t="s">
        <v>293</v>
      </c>
      <c r="E842" s="331"/>
      <c r="F842" s="331">
        <v>4278.1400000000003</v>
      </c>
      <c r="G842" s="333">
        <f t="shared" si="19"/>
        <v>9283.7899999999863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3</v>
      </c>
      <c r="C843" s="298">
        <v>46111</v>
      </c>
      <c r="D843" s="299" t="s">
        <v>351</v>
      </c>
      <c r="E843" s="331">
        <v>30</v>
      </c>
      <c r="F843" s="331"/>
      <c r="G843" s="333">
        <f t="shared" si="19"/>
        <v>5005.649999999986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46111</v>
      </c>
      <c r="D844" s="299" t="s">
        <v>300</v>
      </c>
      <c r="E844" s="331">
        <v>15.96</v>
      </c>
      <c r="F844" s="331"/>
      <c r="G844" s="333">
        <f t="shared" si="19"/>
        <v>5035.649999999986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3</v>
      </c>
      <c r="C845" s="298">
        <v>46111</v>
      </c>
      <c r="D845" s="299" t="s">
        <v>379</v>
      </c>
      <c r="E845" s="331">
        <v>18.96</v>
      </c>
      <c r="F845" s="331"/>
      <c r="G845" s="333">
        <f t="shared" si="19"/>
        <v>5051.609999999986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1</v>
      </c>
      <c r="C846" s="298">
        <v>46110</v>
      </c>
      <c r="D846" s="299" t="s">
        <v>311</v>
      </c>
      <c r="E846" s="331">
        <v>144.22</v>
      </c>
      <c r="F846" s="331"/>
      <c r="G846" s="333">
        <f t="shared" si="19"/>
        <v>5070.5699999999861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7</v>
      </c>
      <c r="C847" s="298">
        <v>46110</v>
      </c>
      <c r="D847" s="299" t="s">
        <v>380</v>
      </c>
      <c r="E847" s="331">
        <v>181.04</v>
      </c>
      <c r="F847" s="331"/>
      <c r="G847" s="333">
        <f t="shared" si="19"/>
        <v>5214.7899999999863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46110</v>
      </c>
      <c r="D848" s="299" t="s">
        <v>381</v>
      </c>
      <c r="E848" s="331">
        <v>196.9</v>
      </c>
      <c r="F848" s="331"/>
      <c r="G848" s="333">
        <f t="shared" si="19"/>
        <v>5395.8299999999863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3</v>
      </c>
      <c r="C849" s="298">
        <v>46110</v>
      </c>
      <c r="D849" s="299" t="s">
        <v>382</v>
      </c>
      <c r="E849" s="331">
        <v>7.5</v>
      </c>
      <c r="F849" s="331"/>
      <c r="G849" s="333">
        <f t="shared" si="19"/>
        <v>5592.7299999999859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8</v>
      </c>
      <c r="C850" s="298">
        <v>46109</v>
      </c>
      <c r="D850" s="299" t="s">
        <v>319</v>
      </c>
      <c r="E850" s="331">
        <v>11.7</v>
      </c>
      <c r="F850" s="331"/>
      <c r="G850" s="333">
        <f t="shared" si="19"/>
        <v>5600.2299999999859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46109</v>
      </c>
      <c r="D851" s="299" t="s">
        <v>308</v>
      </c>
      <c r="E851" s="331">
        <v>210.76</v>
      </c>
      <c r="F851" s="331"/>
      <c r="G851" s="333">
        <f t="shared" si="19"/>
        <v>5611.9299999999857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46109</v>
      </c>
      <c r="D852" s="299" t="s">
        <v>310</v>
      </c>
      <c r="E852" s="331">
        <v>46.9</v>
      </c>
      <c r="F852" s="331"/>
      <c r="G852" s="333">
        <f t="shared" si="19"/>
        <v>5822.689999999986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46109</v>
      </c>
      <c r="D853" s="299" t="s">
        <v>329</v>
      </c>
      <c r="E853" s="331">
        <v>179.1</v>
      </c>
      <c r="F853" s="331"/>
      <c r="G853" s="333">
        <f t="shared" si="19"/>
        <v>5869.5899999999856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46109</v>
      </c>
      <c r="D854" s="299" t="s">
        <v>308</v>
      </c>
      <c r="E854" s="331">
        <v>31.97</v>
      </c>
      <c r="F854" s="331"/>
      <c r="G854" s="333">
        <f t="shared" si="19"/>
        <v>6048.689999999986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46109</v>
      </c>
      <c r="D855" s="299" t="s">
        <v>308</v>
      </c>
      <c r="E855" s="331">
        <v>12.19</v>
      </c>
      <c r="F855" s="331"/>
      <c r="G855" s="333">
        <f t="shared" si="19"/>
        <v>6080.6599999999862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291</v>
      </c>
      <c r="B856" s="330">
        <v>41</v>
      </c>
      <c r="C856" s="298">
        <v>46108</v>
      </c>
      <c r="D856" s="299" t="s">
        <v>383</v>
      </c>
      <c r="E856" s="331"/>
      <c r="F856" s="331">
        <v>400</v>
      </c>
      <c r="G856" s="333">
        <f t="shared" si="19"/>
        <v>6092.8499999999858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46108</v>
      </c>
      <c r="D857" s="299" t="s">
        <v>301</v>
      </c>
      <c r="E857" s="331">
        <v>19.5</v>
      </c>
      <c r="F857" s="331"/>
      <c r="G857" s="333">
        <f t="shared" si="19"/>
        <v>5692.8499999999858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46108</v>
      </c>
      <c r="D858" s="299" t="s">
        <v>296</v>
      </c>
      <c r="E858" s="331">
        <v>11.48</v>
      </c>
      <c r="F858" s="331"/>
      <c r="G858" s="333">
        <f t="shared" si="19"/>
        <v>5712.3499999999858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46108</v>
      </c>
      <c r="D859" s="299" t="s">
        <v>334</v>
      </c>
      <c r="E859" s="331">
        <v>11.46</v>
      </c>
      <c r="F859" s="331"/>
      <c r="G859" s="333">
        <f t="shared" si="19"/>
        <v>5723.8299999999854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4</v>
      </c>
      <c r="C860" s="298">
        <v>46108</v>
      </c>
      <c r="D860" s="299" t="s">
        <v>334</v>
      </c>
      <c r="E860" s="331">
        <v>38.21</v>
      </c>
      <c r="F860" s="331"/>
      <c r="G860" s="333">
        <f t="shared" si="19"/>
        <v>5735.2899999999854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46108</v>
      </c>
      <c r="D861" s="299" t="s">
        <v>384</v>
      </c>
      <c r="E861" s="331">
        <v>69.95</v>
      </c>
      <c r="F861" s="331"/>
      <c r="G861" s="333">
        <f t="shared" si="19"/>
        <v>5773.4999999999854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46108</v>
      </c>
      <c r="D862" s="299" t="s">
        <v>348</v>
      </c>
      <c r="E862" s="331">
        <v>10.78</v>
      </c>
      <c r="F862" s="331"/>
      <c r="G862" s="333">
        <f t="shared" si="19"/>
        <v>5843.4499999999853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46108</v>
      </c>
      <c r="D863" s="299" t="s">
        <v>300</v>
      </c>
      <c r="E863" s="331">
        <v>15.84</v>
      </c>
      <c r="F863" s="331"/>
      <c r="G863" s="333">
        <f t="shared" si="19"/>
        <v>5854.229999999985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8</v>
      </c>
      <c r="C864" s="298">
        <v>46108</v>
      </c>
      <c r="D864" s="299" t="s">
        <v>385</v>
      </c>
      <c r="E864" s="331">
        <v>22.48</v>
      </c>
      <c r="F864" s="331"/>
      <c r="G864" s="333">
        <f t="shared" si="19"/>
        <v>5870.0699999999852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46107</v>
      </c>
      <c r="D865" s="299" t="s">
        <v>358</v>
      </c>
      <c r="E865" s="331">
        <v>11.17</v>
      </c>
      <c r="F865" s="331"/>
      <c r="G865" s="333">
        <f t="shared" si="19"/>
        <v>5892.5499999999847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46107</v>
      </c>
      <c r="D866" s="299" t="s">
        <v>386</v>
      </c>
      <c r="E866" s="331">
        <v>14.38</v>
      </c>
      <c r="F866" s="331"/>
      <c r="G866" s="333">
        <f t="shared" si="19"/>
        <v>5903.7199999999848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46107</v>
      </c>
      <c r="D867" s="299" t="s">
        <v>387</v>
      </c>
      <c r="E867" s="331">
        <v>45</v>
      </c>
      <c r="F867" s="331"/>
      <c r="G867" s="333">
        <f t="shared" si="19"/>
        <v>5918.0999999999849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46107</v>
      </c>
      <c r="D868" s="299" t="s">
        <v>324</v>
      </c>
      <c r="E868" s="331">
        <v>9.0299999999999994</v>
      </c>
      <c r="F868" s="331"/>
      <c r="G868" s="333">
        <f t="shared" si="19"/>
        <v>5963.0999999999849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46107</v>
      </c>
      <c r="D869" s="299" t="s">
        <v>301</v>
      </c>
      <c r="E869" s="331">
        <v>30</v>
      </c>
      <c r="F869" s="331"/>
      <c r="G869" s="333">
        <f t="shared" si="19"/>
        <v>5972.1299999999846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46106</v>
      </c>
      <c r="D870" s="299" t="s">
        <v>388</v>
      </c>
      <c r="E870" s="331">
        <v>12</v>
      </c>
      <c r="F870" s="331"/>
      <c r="G870" s="333">
        <f t="shared" si="19"/>
        <v>6002.1299999999846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6</v>
      </c>
      <c r="C871" s="298">
        <v>46106</v>
      </c>
      <c r="D871" s="299" t="s">
        <v>389</v>
      </c>
      <c r="E871" s="331">
        <v>20</v>
      </c>
      <c r="F871" s="331"/>
      <c r="G871" s="333">
        <f t="shared" si="19"/>
        <v>6014.1299999999846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46106</v>
      </c>
      <c r="D872" s="299" t="s">
        <v>296</v>
      </c>
      <c r="E872" s="331">
        <v>21.05</v>
      </c>
      <c r="F872" s="331"/>
      <c r="G872" s="333">
        <f t="shared" si="19"/>
        <v>6034.1299999999846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46106</v>
      </c>
      <c r="D873" s="299" t="s">
        <v>296</v>
      </c>
      <c r="E873" s="331">
        <v>38.58</v>
      </c>
      <c r="F873" s="331"/>
      <c r="G873" s="333">
        <f t="shared" si="19"/>
        <v>6055.1799999999848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12</v>
      </c>
      <c r="C874" s="298">
        <v>46106</v>
      </c>
      <c r="D874" s="299" t="s">
        <v>314</v>
      </c>
      <c r="E874" s="331">
        <v>204.47</v>
      </c>
      <c r="F874" s="331"/>
      <c r="G874" s="333">
        <f t="shared" si="19"/>
        <v>6093.7599999999848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24</v>
      </c>
      <c r="C875" s="298">
        <v>46105</v>
      </c>
      <c r="D875" s="299" t="s">
        <v>860</v>
      </c>
      <c r="E875" s="331">
        <v>86.58</v>
      </c>
      <c r="F875" s="331"/>
      <c r="G875" s="333">
        <f t="shared" si="19"/>
        <v>6298.229999999985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46105</v>
      </c>
      <c r="D876" s="299" t="s">
        <v>389</v>
      </c>
      <c r="E876" s="331">
        <v>20</v>
      </c>
      <c r="F876" s="331"/>
      <c r="G876" s="333">
        <f t="shared" si="19"/>
        <v>6384.8099999999849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46105</v>
      </c>
      <c r="D877" s="299" t="s">
        <v>390</v>
      </c>
      <c r="E877" s="331">
        <v>15.29</v>
      </c>
      <c r="F877" s="331"/>
      <c r="G877" s="333">
        <f t="shared" si="19"/>
        <v>6404.8099999999849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46105</v>
      </c>
      <c r="D878" s="299" t="s">
        <v>308</v>
      </c>
      <c r="E878" s="331">
        <v>47.99</v>
      </c>
      <c r="F878" s="331"/>
      <c r="G878" s="333">
        <f t="shared" si="19"/>
        <v>6420.0999999999849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23</v>
      </c>
      <c r="C879" s="298">
        <v>46104</v>
      </c>
      <c r="D879" s="299" t="s">
        <v>67</v>
      </c>
      <c r="E879" s="331">
        <v>650.88</v>
      </c>
      <c r="F879" s="331"/>
      <c r="G879" s="333">
        <f t="shared" si="19"/>
        <v>6468.0899999999847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46104</v>
      </c>
      <c r="D880" s="299" t="s">
        <v>391</v>
      </c>
      <c r="E880" s="331">
        <v>46</v>
      </c>
      <c r="F880" s="331"/>
      <c r="G880" s="333">
        <f t="shared" si="19"/>
        <v>7118.9699999999848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46103</v>
      </c>
      <c r="D881" s="299" t="s">
        <v>392</v>
      </c>
      <c r="E881" s="331">
        <v>24.81</v>
      </c>
      <c r="F881" s="331"/>
      <c r="G881" s="333">
        <f t="shared" si="19"/>
        <v>7164.9699999999848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46103</v>
      </c>
      <c r="D882" s="299" t="s">
        <v>296</v>
      </c>
      <c r="E882" s="331">
        <v>28.77</v>
      </c>
      <c r="F882" s="331"/>
      <c r="G882" s="333">
        <f t="shared" si="19"/>
        <v>7189.7799999999852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46103</v>
      </c>
      <c r="D883" s="299" t="s">
        <v>296</v>
      </c>
      <c r="E883" s="331">
        <v>11.9</v>
      </c>
      <c r="F883" s="331"/>
      <c r="G883" s="333">
        <f t="shared" si="19"/>
        <v>7218.5499999999856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46103</v>
      </c>
      <c r="D884" s="299" t="s">
        <v>300</v>
      </c>
      <c r="E884" s="331">
        <v>42.59</v>
      </c>
      <c r="F884" s="331"/>
      <c r="G884" s="333">
        <f t="shared" si="19"/>
        <v>7230.4499999999853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6</v>
      </c>
      <c r="C885" s="298">
        <v>46103</v>
      </c>
      <c r="D885" s="299" t="s">
        <v>300</v>
      </c>
      <c r="E885" s="331">
        <v>17.579999999999998</v>
      </c>
      <c r="F885" s="331"/>
      <c r="G885" s="333">
        <f t="shared" si="19"/>
        <v>7273.0399999999854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1</v>
      </c>
      <c r="C886" s="298">
        <v>46103</v>
      </c>
      <c r="D886" s="299" t="s">
        <v>300</v>
      </c>
      <c r="E886" s="331">
        <v>11.99</v>
      </c>
      <c r="F886" s="331"/>
      <c r="G886" s="333">
        <f t="shared" si="19"/>
        <v>7290.6199999999853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46103</v>
      </c>
      <c r="D887" s="299" t="s">
        <v>311</v>
      </c>
      <c r="E887" s="331">
        <v>81.31</v>
      </c>
      <c r="F887" s="331"/>
      <c r="G887" s="333">
        <f t="shared" si="19"/>
        <v>7302.6099999999851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1</v>
      </c>
      <c r="C888" s="298">
        <v>46103</v>
      </c>
      <c r="D888" s="299" t="s">
        <v>393</v>
      </c>
      <c r="E888" s="331">
        <v>38.44</v>
      </c>
      <c r="F888" s="331"/>
      <c r="G888" s="333">
        <f t="shared" si="19"/>
        <v>7383.9199999999855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46103</v>
      </c>
      <c r="D889" s="299" t="s">
        <v>394</v>
      </c>
      <c r="E889" s="331">
        <v>35.700000000000003</v>
      </c>
      <c r="F889" s="331"/>
      <c r="G889" s="333">
        <f t="shared" si="19"/>
        <v>7422.3599999999851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46102</v>
      </c>
      <c r="D890" s="299" t="s">
        <v>300</v>
      </c>
      <c r="E890" s="331">
        <v>10.64</v>
      </c>
      <c r="F890" s="331"/>
      <c r="G890" s="333">
        <f t="shared" si="19"/>
        <v>7458.0599999999849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46102</v>
      </c>
      <c r="D891" s="299" t="s">
        <v>300</v>
      </c>
      <c r="E891" s="331">
        <v>28.69</v>
      </c>
      <c r="F891" s="331"/>
      <c r="G891" s="333">
        <f t="shared" si="19"/>
        <v>7468.6999999999853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3</v>
      </c>
      <c r="C892" s="298">
        <v>46102</v>
      </c>
      <c r="D892" s="299" t="s">
        <v>348</v>
      </c>
      <c r="E892" s="331">
        <v>11.59</v>
      </c>
      <c r="F892" s="331"/>
      <c r="G892" s="333">
        <f t="shared" si="19"/>
        <v>7497.3899999999849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291</v>
      </c>
      <c r="B893" s="330">
        <v>41</v>
      </c>
      <c r="C893" s="298">
        <v>46102</v>
      </c>
      <c r="D893" s="299" t="s">
        <v>383</v>
      </c>
      <c r="E893" s="331"/>
      <c r="F893" s="331">
        <v>400</v>
      </c>
      <c r="G893" s="333">
        <f t="shared" si="19"/>
        <v>7508.979999999985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5</v>
      </c>
      <c r="C894" s="298">
        <v>46102</v>
      </c>
      <c r="D894" s="299" t="s">
        <v>395</v>
      </c>
      <c r="E894" s="331">
        <v>170</v>
      </c>
      <c r="F894" s="331"/>
      <c r="G894" s="333">
        <f t="shared" si="19"/>
        <v>7108.979999999985</v>
      </c>
      <c r="H894" s="334" t="s">
        <v>298</v>
      </c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5</v>
      </c>
      <c r="C895" s="298">
        <v>46102</v>
      </c>
      <c r="D895" s="299" t="s">
        <v>354</v>
      </c>
      <c r="E895" s="331">
        <v>70</v>
      </c>
      <c r="F895" s="331"/>
      <c r="G895" s="333">
        <f t="shared" si="19"/>
        <v>7278.979999999985</v>
      </c>
      <c r="H895" s="334" t="s">
        <v>298</v>
      </c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5</v>
      </c>
      <c r="C896" s="298">
        <v>46102</v>
      </c>
      <c r="D896" s="299" t="s">
        <v>396</v>
      </c>
      <c r="E896" s="331">
        <v>40</v>
      </c>
      <c r="F896" s="331"/>
      <c r="G896" s="333">
        <f t="shared" ref="G896:G1150" si="20">G897-E896+F896</f>
        <v>7348.979999999985</v>
      </c>
      <c r="H896" s="334" t="s">
        <v>298</v>
      </c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46102</v>
      </c>
      <c r="D897" s="299" t="s">
        <v>348</v>
      </c>
      <c r="E897" s="331">
        <v>25</v>
      </c>
      <c r="F897" s="331"/>
      <c r="G897" s="333">
        <f t="shared" si="20"/>
        <v>7388.979999999985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46102</v>
      </c>
      <c r="D898" s="299" t="s">
        <v>304</v>
      </c>
      <c r="E898" s="331">
        <v>65.19</v>
      </c>
      <c r="F898" s="331"/>
      <c r="G898" s="333">
        <f t="shared" si="20"/>
        <v>7413.979999999985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46102</v>
      </c>
      <c r="D899" s="299" t="s">
        <v>310</v>
      </c>
      <c r="E899" s="331">
        <v>37.450000000000003</v>
      </c>
      <c r="F899" s="331"/>
      <c r="G899" s="333">
        <f t="shared" si="20"/>
        <v>7479.1699999999846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46101</v>
      </c>
      <c r="D900" s="299" t="s">
        <v>356</v>
      </c>
      <c r="E900" s="331">
        <v>65.099999999999994</v>
      </c>
      <c r="F900" s="331"/>
      <c r="G900" s="333">
        <f t="shared" si="20"/>
        <v>7516.6199999999844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22</v>
      </c>
      <c r="C901" s="298">
        <v>46101</v>
      </c>
      <c r="D901" s="299" t="s">
        <v>323</v>
      </c>
      <c r="E901" s="331">
        <v>20.22</v>
      </c>
      <c r="F901" s="331"/>
      <c r="G901" s="333">
        <f t="shared" si="20"/>
        <v>7581.7199999999848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6</v>
      </c>
      <c r="C902" s="298">
        <v>46101</v>
      </c>
      <c r="D902" s="299" t="s">
        <v>433</v>
      </c>
      <c r="E902" s="331">
        <v>-73</v>
      </c>
      <c r="F902" s="331"/>
      <c r="G902" s="333">
        <f t="shared" si="20"/>
        <v>7601.939999999985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46101</v>
      </c>
      <c r="D903" s="299" t="s">
        <v>300</v>
      </c>
      <c r="E903" s="331">
        <v>34.68</v>
      </c>
      <c r="F903" s="331"/>
      <c r="G903" s="333">
        <f t="shared" si="20"/>
        <v>7528.939999999985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46101</v>
      </c>
      <c r="D904" s="299" t="s">
        <v>397</v>
      </c>
      <c r="E904" s="331">
        <v>10.63</v>
      </c>
      <c r="F904" s="331"/>
      <c r="G904" s="333">
        <f t="shared" si="20"/>
        <v>7563.6199999999853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5</v>
      </c>
      <c r="C905" s="298">
        <v>46101</v>
      </c>
      <c r="D905" s="299" t="s">
        <v>398</v>
      </c>
      <c r="E905" s="331">
        <v>106.49</v>
      </c>
      <c r="F905" s="331"/>
      <c r="G905" s="333">
        <f t="shared" si="20"/>
        <v>7574.2499999999854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8</v>
      </c>
      <c r="C906" s="298">
        <v>46100</v>
      </c>
      <c r="D906" s="299" t="s">
        <v>357</v>
      </c>
      <c r="E906" s="331">
        <v>16.739999999999998</v>
      </c>
      <c r="F906" s="331"/>
      <c r="G906" s="333">
        <f t="shared" si="20"/>
        <v>7680.7399999999852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46100</v>
      </c>
      <c r="D907" s="299" t="s">
        <v>399</v>
      </c>
      <c r="E907" s="331">
        <v>108.54</v>
      </c>
      <c r="F907" s="331"/>
      <c r="G907" s="333">
        <f t="shared" si="20"/>
        <v>7697.479999999985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22</v>
      </c>
      <c r="C908" s="298">
        <v>46100</v>
      </c>
      <c r="D908" s="299" t="s">
        <v>835</v>
      </c>
      <c r="E908" s="331">
        <v>12.77</v>
      </c>
      <c r="F908" s="331"/>
      <c r="G908" s="333">
        <f t="shared" si="20"/>
        <v>7806.019999999985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46100</v>
      </c>
      <c r="D909" s="299" t="s">
        <v>334</v>
      </c>
      <c r="E909" s="331">
        <v>28.33</v>
      </c>
      <c r="F909" s="331"/>
      <c r="G909" s="333">
        <f t="shared" si="20"/>
        <v>7818.7899999999854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46100</v>
      </c>
      <c r="D910" s="299" t="s">
        <v>358</v>
      </c>
      <c r="E910" s="331">
        <v>17.45</v>
      </c>
      <c r="F910" s="331"/>
      <c r="G910" s="333">
        <f t="shared" si="20"/>
        <v>7847.1199999999853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22</v>
      </c>
      <c r="C911" s="298">
        <v>46100</v>
      </c>
      <c r="D911" s="299" t="s">
        <v>328</v>
      </c>
      <c r="E911" s="331">
        <v>7.46</v>
      </c>
      <c r="F911" s="331"/>
      <c r="G911" s="333">
        <f t="shared" si="20"/>
        <v>7864.5699999999852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335</v>
      </c>
      <c r="B912" s="330" t="s">
        <v>335</v>
      </c>
      <c r="C912" s="298">
        <v>46100</v>
      </c>
      <c r="D912" s="299" t="s">
        <v>336</v>
      </c>
      <c r="E912" s="331">
        <v>172.29</v>
      </c>
      <c r="F912" s="331"/>
      <c r="G912" s="333">
        <f t="shared" si="20"/>
        <v>7872.0299999999852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15</v>
      </c>
      <c r="C913" s="298">
        <v>46100</v>
      </c>
      <c r="D913" s="299" t="s">
        <v>185</v>
      </c>
      <c r="E913" s="331">
        <v>175.09</v>
      </c>
      <c r="F913" s="331"/>
      <c r="G913" s="333">
        <f t="shared" si="20"/>
        <v>8044.3199999999852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291</v>
      </c>
      <c r="B914" s="330">
        <v>39</v>
      </c>
      <c r="C914" s="298">
        <v>46100</v>
      </c>
      <c r="D914" s="299" t="s">
        <v>292</v>
      </c>
      <c r="E914" s="331"/>
      <c r="F914" s="331">
        <v>2763.78</v>
      </c>
      <c r="G914" s="333">
        <f t="shared" si="20"/>
        <v>8219.4099999999853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46099</v>
      </c>
      <c r="D915" s="299" t="s">
        <v>400</v>
      </c>
      <c r="E915" s="331">
        <v>47.46</v>
      </c>
      <c r="F915" s="331"/>
      <c r="G915" s="333">
        <f t="shared" si="20"/>
        <v>5455.6299999999856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46099</v>
      </c>
      <c r="D916" s="299" t="s">
        <v>400</v>
      </c>
      <c r="E916" s="331">
        <v>15.01</v>
      </c>
      <c r="F916" s="331"/>
      <c r="G916" s="333">
        <f t="shared" si="20"/>
        <v>5503.0899999999856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291</v>
      </c>
      <c r="B917" s="330">
        <v>40</v>
      </c>
      <c r="C917" s="298">
        <v>46099</v>
      </c>
      <c r="D917" s="299" t="s">
        <v>316</v>
      </c>
      <c r="E917" s="331"/>
      <c r="F917" s="331">
        <v>838.67</v>
      </c>
      <c r="G917" s="333">
        <f t="shared" si="20"/>
        <v>5518.0999999999858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46099</v>
      </c>
      <c r="D918" s="299" t="s">
        <v>296</v>
      </c>
      <c r="E918" s="331">
        <v>14.67</v>
      </c>
      <c r="F918" s="331"/>
      <c r="G918" s="333">
        <f t="shared" si="20"/>
        <v>4679.4299999999857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46099</v>
      </c>
      <c r="D919" s="299" t="s">
        <v>296</v>
      </c>
      <c r="E919" s="331">
        <v>40.22</v>
      </c>
      <c r="F919" s="331"/>
      <c r="G919" s="333">
        <f t="shared" si="20"/>
        <v>4694.0999999999858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46099</v>
      </c>
      <c r="D920" s="299" t="s">
        <v>295</v>
      </c>
      <c r="E920" s="331">
        <v>3.49</v>
      </c>
      <c r="F920" s="331"/>
      <c r="G920" s="333">
        <f t="shared" si="20"/>
        <v>4734.3199999999861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22</v>
      </c>
      <c r="C921" s="298">
        <v>46099</v>
      </c>
      <c r="D921" s="299" t="s">
        <v>401</v>
      </c>
      <c r="E921" s="331">
        <v>13.84</v>
      </c>
      <c r="F921" s="331"/>
      <c r="G921" s="333">
        <f t="shared" si="20"/>
        <v>4737.8099999999858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17</v>
      </c>
      <c r="C922" s="298">
        <v>46098</v>
      </c>
      <c r="D922" s="299" t="s">
        <v>188</v>
      </c>
      <c r="E922" s="331">
        <v>42.65</v>
      </c>
      <c r="F922" s="331"/>
      <c r="G922" s="333">
        <f t="shared" si="20"/>
        <v>4751.649999999986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23</v>
      </c>
      <c r="C923" s="298">
        <v>46098</v>
      </c>
      <c r="D923" s="299" t="s">
        <v>402</v>
      </c>
      <c r="E923" s="331">
        <v>529.46</v>
      </c>
      <c r="F923" s="331"/>
      <c r="G923" s="333">
        <f t="shared" si="20"/>
        <v>4794.2999999999856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43</v>
      </c>
      <c r="C924" s="298">
        <v>46098</v>
      </c>
      <c r="D924" s="299" t="s">
        <v>333</v>
      </c>
      <c r="E924" s="331">
        <v>22.35</v>
      </c>
      <c r="F924" s="331"/>
      <c r="G924" s="333">
        <f t="shared" si="20"/>
        <v>5323.7599999999857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42</v>
      </c>
      <c r="C925" s="298">
        <v>46098</v>
      </c>
      <c r="D925" s="299" t="s">
        <v>333</v>
      </c>
      <c r="E925" s="331">
        <v>37.25</v>
      </c>
      <c r="F925" s="331"/>
      <c r="G925" s="333">
        <f t="shared" si="20"/>
        <v>5346.109999999986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46098</v>
      </c>
      <c r="D926" s="299" t="s">
        <v>319</v>
      </c>
      <c r="E926" s="331">
        <v>3.99</v>
      </c>
      <c r="F926" s="331"/>
      <c r="G926" s="333">
        <f t="shared" si="20"/>
        <v>5383.359999999986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46098</v>
      </c>
      <c r="D927" s="299" t="s">
        <v>319</v>
      </c>
      <c r="E927" s="331">
        <v>24.47</v>
      </c>
      <c r="F927" s="331"/>
      <c r="G927" s="333">
        <f t="shared" si="20"/>
        <v>5387.3499999999858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21</v>
      </c>
      <c r="C928" s="298">
        <v>46098</v>
      </c>
      <c r="D928" s="299" t="s">
        <v>194</v>
      </c>
      <c r="E928" s="331">
        <v>75.599999999999994</v>
      </c>
      <c r="F928" s="331"/>
      <c r="G928" s="333">
        <f t="shared" si="20"/>
        <v>5411.8199999999861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46097</v>
      </c>
      <c r="D929" s="299" t="s">
        <v>340</v>
      </c>
      <c r="E929" s="331">
        <v>21.3</v>
      </c>
      <c r="F929" s="331"/>
      <c r="G929" s="333">
        <f t="shared" si="20"/>
        <v>5487.4199999999864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11</v>
      </c>
      <c r="C930" s="298">
        <v>46097</v>
      </c>
      <c r="D930" s="299" t="s">
        <v>178</v>
      </c>
      <c r="E930" s="331">
        <v>267.91000000000003</v>
      </c>
      <c r="F930" s="331"/>
      <c r="G930" s="333">
        <f t="shared" si="20"/>
        <v>5508.7199999999866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287</v>
      </c>
      <c r="B931" s="330" t="s">
        <v>287</v>
      </c>
      <c r="C931" s="298">
        <v>46097</v>
      </c>
      <c r="D931" s="299" t="s">
        <v>403</v>
      </c>
      <c r="E931" s="331"/>
      <c r="F931" s="331">
        <v>80</v>
      </c>
      <c r="G931" s="333">
        <f t="shared" si="20"/>
        <v>5776.6299999999865</v>
      </c>
      <c r="H931" s="334" t="s">
        <v>298</v>
      </c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287</v>
      </c>
      <c r="B932" s="330" t="s">
        <v>287</v>
      </c>
      <c r="C932" s="298">
        <v>46097</v>
      </c>
      <c r="D932" s="299" t="s">
        <v>302</v>
      </c>
      <c r="E932" s="331">
        <v>80</v>
      </c>
      <c r="F932" s="331"/>
      <c r="G932" s="333">
        <f t="shared" si="20"/>
        <v>5696.6299999999865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46097</v>
      </c>
      <c r="D933" s="299" t="s">
        <v>310</v>
      </c>
      <c r="E933" s="331">
        <v>42.47</v>
      </c>
      <c r="F933" s="331"/>
      <c r="G933" s="333">
        <f t="shared" si="20"/>
        <v>5776.6299999999865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46097</v>
      </c>
      <c r="D934" s="299" t="s">
        <v>296</v>
      </c>
      <c r="E934" s="331">
        <v>11.18</v>
      </c>
      <c r="F934" s="331"/>
      <c r="G934" s="333">
        <f t="shared" si="20"/>
        <v>5819.0999999999867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2</v>
      </c>
      <c r="C935" s="298">
        <v>46096</v>
      </c>
      <c r="D935" s="299" t="s">
        <v>404</v>
      </c>
      <c r="E935" s="331">
        <v>38.67</v>
      </c>
      <c r="F935" s="331"/>
      <c r="G935" s="333">
        <f t="shared" si="20"/>
        <v>5830.279999999987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46096</v>
      </c>
      <c r="D936" s="299" t="s">
        <v>348</v>
      </c>
      <c r="E936" s="331">
        <v>7.11</v>
      </c>
      <c r="F936" s="331"/>
      <c r="G936" s="333">
        <f t="shared" si="20"/>
        <v>5868.9499999999871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1</v>
      </c>
      <c r="C937" s="298">
        <v>46096</v>
      </c>
      <c r="D937" s="299" t="s">
        <v>304</v>
      </c>
      <c r="E937" s="331">
        <v>126.64</v>
      </c>
      <c r="F937" s="331"/>
      <c r="G937" s="333">
        <f t="shared" si="20"/>
        <v>5876.0599999999868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46096</v>
      </c>
      <c r="D938" s="299" t="s">
        <v>311</v>
      </c>
      <c r="E938" s="331">
        <v>125.2</v>
      </c>
      <c r="F938" s="331"/>
      <c r="G938" s="333">
        <f t="shared" si="20"/>
        <v>6002.6999999999871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46096</v>
      </c>
      <c r="D939" s="299" t="s">
        <v>306</v>
      </c>
      <c r="E939" s="331">
        <v>37.159999999999997</v>
      </c>
      <c r="F939" s="331"/>
      <c r="G939" s="333">
        <f t="shared" si="20"/>
        <v>6127.8999999999869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16</v>
      </c>
      <c r="C940" s="298">
        <v>46096</v>
      </c>
      <c r="D940" s="299" t="s">
        <v>405</v>
      </c>
      <c r="E940" s="331">
        <v>713.06</v>
      </c>
      <c r="F940" s="331"/>
      <c r="G940" s="333">
        <f t="shared" si="20"/>
        <v>6165.0599999999868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5</v>
      </c>
      <c r="C941" s="298">
        <v>46095</v>
      </c>
      <c r="D941" s="299" t="s">
        <v>406</v>
      </c>
      <c r="E941" s="331">
        <v>24</v>
      </c>
      <c r="F941" s="331"/>
      <c r="G941" s="333">
        <f t="shared" si="20"/>
        <v>6878.1199999999862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3</v>
      </c>
      <c r="C942" s="298">
        <v>46095</v>
      </c>
      <c r="D942" s="299" t="s">
        <v>348</v>
      </c>
      <c r="E942" s="331">
        <v>14.58</v>
      </c>
      <c r="F942" s="331"/>
      <c r="G942" s="333">
        <f t="shared" si="20"/>
        <v>6902.1199999999862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291</v>
      </c>
      <c r="B943" s="330">
        <v>41</v>
      </c>
      <c r="C943" s="298">
        <v>46094</v>
      </c>
      <c r="D943" s="299" t="s">
        <v>407</v>
      </c>
      <c r="E943" s="331"/>
      <c r="F943" s="331">
        <v>300</v>
      </c>
      <c r="G943" s="333">
        <f t="shared" si="20"/>
        <v>6916.6999999999862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1</v>
      </c>
      <c r="C944" s="298">
        <v>46094</v>
      </c>
      <c r="D944" s="299" t="s">
        <v>311</v>
      </c>
      <c r="E944" s="331">
        <v>17.71</v>
      </c>
      <c r="F944" s="331"/>
      <c r="G944" s="333">
        <f t="shared" si="20"/>
        <v>6616.6999999999862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46094</v>
      </c>
      <c r="D945" s="299" t="s">
        <v>296</v>
      </c>
      <c r="E945" s="331">
        <v>31.56</v>
      </c>
      <c r="F945" s="331"/>
      <c r="G945" s="333">
        <f t="shared" si="20"/>
        <v>6634.4099999999862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46094</v>
      </c>
      <c r="D946" s="299" t="s">
        <v>296</v>
      </c>
      <c r="E946" s="331">
        <v>34.79</v>
      </c>
      <c r="F946" s="331"/>
      <c r="G946" s="333">
        <f t="shared" si="20"/>
        <v>6665.9699999999866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46094</v>
      </c>
      <c r="D947" s="299" t="s">
        <v>408</v>
      </c>
      <c r="E947" s="331">
        <v>23.9</v>
      </c>
      <c r="F947" s="331"/>
      <c r="G947" s="333">
        <f t="shared" si="20"/>
        <v>6700.7599999999866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3</v>
      </c>
      <c r="C948" s="298">
        <v>46094</v>
      </c>
      <c r="D948" s="299" t="s">
        <v>348</v>
      </c>
      <c r="E948" s="331">
        <v>7.26</v>
      </c>
      <c r="F948" s="331"/>
      <c r="G948" s="333">
        <f t="shared" si="20"/>
        <v>6724.6599999999862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5</v>
      </c>
      <c r="C949" s="298">
        <v>46094</v>
      </c>
      <c r="D949" s="299" t="s">
        <v>354</v>
      </c>
      <c r="E949" s="331">
        <v>85</v>
      </c>
      <c r="F949" s="331"/>
      <c r="G949" s="333">
        <f t="shared" si="20"/>
        <v>6731.9199999999864</v>
      </c>
      <c r="H949" s="334" t="s">
        <v>298</v>
      </c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8</v>
      </c>
      <c r="C950" s="298">
        <v>46093</v>
      </c>
      <c r="D950" s="299" t="s">
        <v>409</v>
      </c>
      <c r="E950" s="331">
        <v>51.22</v>
      </c>
      <c r="F950" s="331"/>
      <c r="G950" s="333">
        <f t="shared" si="20"/>
        <v>6816.9199999999864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46093</v>
      </c>
      <c r="D951" s="299" t="s">
        <v>410</v>
      </c>
      <c r="E951" s="331">
        <v>57.43</v>
      </c>
      <c r="F951" s="331"/>
      <c r="G951" s="333">
        <f t="shared" si="20"/>
        <v>6868.1399999999867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46093</v>
      </c>
      <c r="D952" s="299" t="s">
        <v>358</v>
      </c>
      <c r="E952" s="331">
        <v>17.45</v>
      </c>
      <c r="F952" s="331"/>
      <c r="G952" s="333">
        <f t="shared" si="20"/>
        <v>6925.569999999987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46093</v>
      </c>
      <c r="D953" s="299" t="s">
        <v>319</v>
      </c>
      <c r="E953" s="331">
        <v>7.92</v>
      </c>
      <c r="F953" s="331"/>
      <c r="G953" s="333">
        <f t="shared" si="20"/>
        <v>6943.0199999999868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38</v>
      </c>
      <c r="C954" s="298">
        <v>46093</v>
      </c>
      <c r="D954" s="299" t="s">
        <v>293</v>
      </c>
      <c r="E954" s="331"/>
      <c r="F954" s="331">
        <v>4726.92</v>
      </c>
      <c r="G954" s="333">
        <f t="shared" si="20"/>
        <v>6950.9399999999869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46093</v>
      </c>
      <c r="D955" s="299" t="s">
        <v>386</v>
      </c>
      <c r="E955" s="331">
        <v>15</v>
      </c>
      <c r="F955" s="331"/>
      <c r="G955" s="333">
        <f t="shared" si="20"/>
        <v>2224.0199999999868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46093</v>
      </c>
      <c r="D956" s="299" t="s">
        <v>411</v>
      </c>
      <c r="E956" s="331">
        <v>12</v>
      </c>
      <c r="F956" s="331"/>
      <c r="G956" s="333">
        <f t="shared" si="20"/>
        <v>2239.0199999999868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19</v>
      </c>
      <c r="C957" s="298">
        <v>46093</v>
      </c>
      <c r="D957" s="299" t="s">
        <v>191</v>
      </c>
      <c r="E957" s="331">
        <v>200</v>
      </c>
      <c r="F957" s="331"/>
      <c r="G957" s="333">
        <f t="shared" si="20"/>
        <v>2251.0199999999868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46092</v>
      </c>
      <c r="D958" s="299" t="s">
        <v>412</v>
      </c>
      <c r="E958" s="331">
        <v>-10.050000000000001</v>
      </c>
      <c r="F958" s="331"/>
      <c r="G958" s="333">
        <f t="shared" si="20"/>
        <v>2451.0199999999868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46092</v>
      </c>
      <c r="D959" s="299" t="s">
        <v>413</v>
      </c>
      <c r="E959" s="331">
        <v>25</v>
      </c>
      <c r="F959" s="331"/>
      <c r="G959" s="333">
        <f t="shared" si="20"/>
        <v>2440.9699999999866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46092</v>
      </c>
      <c r="D960" s="299" t="s">
        <v>301</v>
      </c>
      <c r="E960" s="331">
        <v>-9</v>
      </c>
      <c r="F960" s="331"/>
      <c r="G960" s="333">
        <f t="shared" si="20"/>
        <v>2465.9699999999866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41</v>
      </c>
      <c r="C961" s="298">
        <v>46092</v>
      </c>
      <c r="D961" s="299" t="s">
        <v>407</v>
      </c>
      <c r="E961" s="331"/>
      <c r="F961" s="331">
        <v>500</v>
      </c>
      <c r="G961" s="333">
        <f t="shared" si="20"/>
        <v>2456.9699999999866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46092</v>
      </c>
      <c r="D962" s="299" t="s">
        <v>296</v>
      </c>
      <c r="E962" s="331">
        <v>16.170000000000002</v>
      </c>
      <c r="F962" s="331"/>
      <c r="G962" s="333">
        <f t="shared" si="20"/>
        <v>1956.9699999999864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46092</v>
      </c>
      <c r="D963" s="299" t="s">
        <v>352</v>
      </c>
      <c r="E963" s="331">
        <v>19.16</v>
      </c>
      <c r="F963" s="331"/>
      <c r="G963" s="333">
        <f t="shared" si="20"/>
        <v>1973.1399999999865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335</v>
      </c>
      <c r="B964" s="330" t="s">
        <v>335</v>
      </c>
      <c r="C964" s="298">
        <v>46091</v>
      </c>
      <c r="D964" s="299" t="s">
        <v>447</v>
      </c>
      <c r="E964" s="331">
        <v>47.28</v>
      </c>
      <c r="F964" s="331"/>
      <c r="G964" s="333">
        <f t="shared" si="20"/>
        <v>1992.2999999999865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13</v>
      </c>
      <c r="C965" s="298">
        <v>46091</v>
      </c>
      <c r="D965" s="299" t="s">
        <v>182</v>
      </c>
      <c r="E965" s="331">
        <v>134.93</v>
      </c>
      <c r="F965" s="331"/>
      <c r="G965" s="333">
        <f t="shared" si="20"/>
        <v>2039.5799999999865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8</v>
      </c>
      <c r="C966" s="298">
        <v>46091</v>
      </c>
      <c r="D966" s="299" t="s">
        <v>295</v>
      </c>
      <c r="E966" s="331">
        <v>7.44</v>
      </c>
      <c r="F966" s="331"/>
      <c r="G966" s="333">
        <f t="shared" si="20"/>
        <v>2174.5099999999866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46091</v>
      </c>
      <c r="D967" s="299" t="s">
        <v>295</v>
      </c>
      <c r="E967" s="331">
        <v>29.53</v>
      </c>
      <c r="F967" s="331"/>
      <c r="G967" s="333">
        <f t="shared" si="20"/>
        <v>2181.9499999999866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46091</v>
      </c>
      <c r="D968" s="299" t="s">
        <v>310</v>
      </c>
      <c r="E968" s="331">
        <v>34.119999999999997</v>
      </c>
      <c r="F968" s="331"/>
      <c r="G968" s="333">
        <f t="shared" si="20"/>
        <v>2211.4799999999868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46091</v>
      </c>
      <c r="D969" s="299" t="s">
        <v>414</v>
      </c>
      <c r="E969" s="331">
        <v>18.57</v>
      </c>
      <c r="F969" s="331"/>
      <c r="G969" s="333">
        <f t="shared" si="20"/>
        <v>2245.5999999999867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16</v>
      </c>
      <c r="C970" s="298">
        <v>46091</v>
      </c>
      <c r="D970" s="299" t="s">
        <v>415</v>
      </c>
      <c r="E970" s="331">
        <v>107</v>
      </c>
      <c r="F970" s="331"/>
      <c r="G970" s="333">
        <f t="shared" si="20"/>
        <v>2264.1699999999869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18</v>
      </c>
      <c r="C971" s="298">
        <v>46090</v>
      </c>
      <c r="D971" s="299" t="s">
        <v>361</v>
      </c>
      <c r="E971" s="331">
        <v>400</v>
      </c>
      <c r="F971" s="331"/>
      <c r="G971" s="333">
        <f t="shared" si="20"/>
        <v>2371.1699999999869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4</v>
      </c>
      <c r="C972" s="298">
        <v>46090</v>
      </c>
      <c r="D972" s="299" t="s">
        <v>296</v>
      </c>
      <c r="E972" s="331">
        <v>24.69</v>
      </c>
      <c r="F972" s="331"/>
      <c r="G972" s="333">
        <f t="shared" si="20"/>
        <v>2771.1699999999869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46090</v>
      </c>
      <c r="D973" s="299" t="s">
        <v>416</v>
      </c>
      <c r="E973" s="331">
        <v>4.59</v>
      </c>
      <c r="F973" s="331"/>
      <c r="G973" s="333">
        <f t="shared" si="20"/>
        <v>2795.8599999999869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9</v>
      </c>
      <c r="C974" s="298">
        <v>46090</v>
      </c>
      <c r="D974" s="299" t="s">
        <v>58</v>
      </c>
      <c r="E974" s="331">
        <v>1281.53</v>
      </c>
      <c r="F974" s="331"/>
      <c r="G974" s="333">
        <f t="shared" si="20"/>
        <v>2800.4499999999871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7</v>
      </c>
      <c r="C975" s="298">
        <v>46090</v>
      </c>
      <c r="D975" s="299" t="s">
        <v>338</v>
      </c>
      <c r="E975" s="331">
        <v>40.61</v>
      </c>
      <c r="F975" s="331"/>
      <c r="G975" s="333">
        <f t="shared" si="20"/>
        <v>4081.9799999999873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46090</v>
      </c>
      <c r="D976" s="299" t="s">
        <v>417</v>
      </c>
      <c r="E976" s="331">
        <v>380</v>
      </c>
      <c r="F976" s="331">
        <v>380</v>
      </c>
      <c r="G976" s="333">
        <f t="shared" si="20"/>
        <v>4122.5899999999874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46090</v>
      </c>
      <c r="D977" s="299" t="s">
        <v>418</v>
      </c>
      <c r="E977" s="331">
        <v>15</v>
      </c>
      <c r="F977" s="331"/>
      <c r="G977" s="333">
        <f t="shared" si="20"/>
        <v>4122.5899999999874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46090</v>
      </c>
      <c r="D978" s="299" t="s">
        <v>386</v>
      </c>
      <c r="E978" s="331">
        <v>15</v>
      </c>
      <c r="F978" s="331"/>
      <c r="G978" s="333">
        <f t="shared" si="20"/>
        <v>4137.5899999999874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46090</v>
      </c>
      <c r="D979" s="299" t="s">
        <v>300</v>
      </c>
      <c r="E979" s="331">
        <v>70.66</v>
      </c>
      <c r="F979" s="331"/>
      <c r="G979" s="333">
        <f t="shared" si="20"/>
        <v>4152.5899999999874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1</v>
      </c>
      <c r="C980" s="298">
        <v>46089</v>
      </c>
      <c r="D980" s="299" t="s">
        <v>311</v>
      </c>
      <c r="E980" s="331">
        <v>109.77</v>
      </c>
      <c r="F980" s="331"/>
      <c r="G980" s="333">
        <f t="shared" si="20"/>
        <v>4223.2499999999873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46089</v>
      </c>
      <c r="D981" s="299" t="s">
        <v>306</v>
      </c>
      <c r="E981" s="331">
        <v>9.3800000000000008</v>
      </c>
      <c r="F981" s="331"/>
      <c r="G981" s="333">
        <f t="shared" si="20"/>
        <v>4333.0199999999877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3</v>
      </c>
      <c r="C982" s="298">
        <v>46089</v>
      </c>
      <c r="D982" s="299" t="s">
        <v>419</v>
      </c>
      <c r="E982" s="331">
        <v>3.85</v>
      </c>
      <c r="F982" s="331"/>
      <c r="G982" s="333">
        <f t="shared" si="20"/>
        <v>4342.3999999999878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46089</v>
      </c>
      <c r="D983" s="299" t="s">
        <v>404</v>
      </c>
      <c r="E983" s="331">
        <v>88.54</v>
      </c>
      <c r="F983" s="331"/>
      <c r="G983" s="333">
        <f t="shared" si="20"/>
        <v>4346.2499999999882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46089</v>
      </c>
      <c r="D984" s="299" t="s">
        <v>358</v>
      </c>
      <c r="E984" s="331">
        <v>8.3800000000000008</v>
      </c>
      <c r="F984" s="331"/>
      <c r="G984" s="333">
        <f t="shared" si="20"/>
        <v>4434.7899999999881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2</v>
      </c>
      <c r="C985" s="298">
        <v>46089</v>
      </c>
      <c r="D985" s="299" t="s">
        <v>301</v>
      </c>
      <c r="E985" s="331">
        <v>39.549999999999997</v>
      </c>
      <c r="F985" s="331"/>
      <c r="G985" s="333">
        <f t="shared" si="20"/>
        <v>4443.1699999999882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46089</v>
      </c>
      <c r="D986" s="299" t="s">
        <v>420</v>
      </c>
      <c r="E986" s="331">
        <v>31.68</v>
      </c>
      <c r="F986" s="331"/>
      <c r="G986" s="333">
        <f t="shared" si="20"/>
        <v>4482.7199999999884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46088</v>
      </c>
      <c r="D987" s="299" t="s">
        <v>308</v>
      </c>
      <c r="E987" s="331">
        <v>24.65</v>
      </c>
      <c r="F987" s="331"/>
      <c r="G987" s="333">
        <f t="shared" si="20"/>
        <v>4514.3999999999887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46088</v>
      </c>
      <c r="D988" s="299" t="s">
        <v>346</v>
      </c>
      <c r="E988" s="331">
        <v>11.04</v>
      </c>
      <c r="F988" s="331"/>
      <c r="G988" s="333">
        <f t="shared" si="20"/>
        <v>4539.0499999999884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46088</v>
      </c>
      <c r="D989" s="299" t="s">
        <v>319</v>
      </c>
      <c r="E989" s="331">
        <v>11.5</v>
      </c>
      <c r="F989" s="331"/>
      <c r="G989" s="333">
        <f t="shared" si="20"/>
        <v>4550.0899999999883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46088</v>
      </c>
      <c r="D990" s="299" t="s">
        <v>296</v>
      </c>
      <c r="E990" s="331">
        <v>12.44</v>
      </c>
      <c r="F990" s="331"/>
      <c r="G990" s="333">
        <f t="shared" si="20"/>
        <v>4561.5899999999883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46088</v>
      </c>
      <c r="D991" s="299" t="s">
        <v>296</v>
      </c>
      <c r="E991" s="331">
        <v>23.62</v>
      </c>
      <c r="F991" s="331"/>
      <c r="G991" s="333">
        <f t="shared" si="20"/>
        <v>4574.0299999999879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46088</v>
      </c>
      <c r="D992" s="299" t="s">
        <v>301</v>
      </c>
      <c r="E992" s="331">
        <v>36.049999999999997</v>
      </c>
      <c r="F992" s="331"/>
      <c r="G992" s="333">
        <f t="shared" si="20"/>
        <v>4597.6499999999878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14</v>
      </c>
      <c r="C993" s="298">
        <v>46087</v>
      </c>
      <c r="D993" s="299" t="s">
        <v>366</v>
      </c>
      <c r="E993" s="331">
        <v>66.67</v>
      </c>
      <c r="F993" s="331"/>
      <c r="G993" s="333">
        <f t="shared" si="20"/>
        <v>4633.699999999988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2</v>
      </c>
      <c r="C994" s="298">
        <v>46087</v>
      </c>
      <c r="D994" s="299" t="s">
        <v>296</v>
      </c>
      <c r="E994" s="331">
        <v>17.850000000000001</v>
      </c>
      <c r="F994" s="331"/>
      <c r="G994" s="333">
        <f t="shared" si="20"/>
        <v>4700.3699999999881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46087</v>
      </c>
      <c r="D995" s="299" t="s">
        <v>304</v>
      </c>
      <c r="E995" s="331">
        <v>112.13</v>
      </c>
      <c r="F995" s="331"/>
      <c r="G995" s="333">
        <f t="shared" si="20"/>
        <v>4718.2199999999884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3</v>
      </c>
      <c r="C996" s="298">
        <v>46087</v>
      </c>
      <c r="D996" s="299" t="s">
        <v>324</v>
      </c>
      <c r="E996" s="331">
        <v>7.31</v>
      </c>
      <c r="F996" s="331"/>
      <c r="G996" s="333">
        <f t="shared" si="20"/>
        <v>4830.3499999999885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291</v>
      </c>
      <c r="B997" s="330">
        <v>39</v>
      </c>
      <c r="C997" s="298">
        <v>46086</v>
      </c>
      <c r="D997" s="299" t="s">
        <v>292</v>
      </c>
      <c r="E997" s="331"/>
      <c r="F997" s="331">
        <v>2763.78</v>
      </c>
      <c r="G997" s="333">
        <f t="shared" si="20"/>
        <v>4837.6599999999889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46086</v>
      </c>
      <c r="D998" s="299" t="s">
        <v>295</v>
      </c>
      <c r="E998" s="331">
        <v>31.52</v>
      </c>
      <c r="F998" s="331"/>
      <c r="G998" s="333">
        <f t="shared" si="20"/>
        <v>2073.8799999999892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46086</v>
      </c>
      <c r="D999" s="299" t="s">
        <v>358</v>
      </c>
      <c r="E999" s="331">
        <v>14.86</v>
      </c>
      <c r="F999" s="331"/>
      <c r="G999" s="333">
        <f t="shared" si="20"/>
        <v>2105.3999999999892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46086</v>
      </c>
      <c r="D1000" s="299" t="s">
        <v>409</v>
      </c>
      <c r="E1000" s="331">
        <v>44.99</v>
      </c>
      <c r="F1000" s="331"/>
      <c r="G1000" s="333">
        <f t="shared" si="20"/>
        <v>2120.2599999999893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46085</v>
      </c>
      <c r="D1001" s="299" t="s">
        <v>421</v>
      </c>
      <c r="E1001" s="331">
        <v>15</v>
      </c>
      <c r="F1001" s="331"/>
      <c r="G1001" s="333">
        <f t="shared" si="20"/>
        <v>2165.2499999999891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46085</v>
      </c>
      <c r="D1002" s="299" t="s">
        <v>296</v>
      </c>
      <c r="E1002" s="331">
        <v>10.84</v>
      </c>
      <c r="F1002" s="331"/>
      <c r="G1002" s="333">
        <f t="shared" si="20"/>
        <v>2180.2499999999891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14</v>
      </c>
      <c r="C1003" s="298">
        <v>46085</v>
      </c>
      <c r="D1003" s="299" t="s">
        <v>367</v>
      </c>
      <c r="E1003" s="331">
        <v>68.739999999999995</v>
      </c>
      <c r="F1003" s="331"/>
      <c r="G1003" s="333">
        <f t="shared" si="20"/>
        <v>2191.0899999999892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46085</v>
      </c>
      <c r="D1004" s="299" t="s">
        <v>310</v>
      </c>
      <c r="E1004" s="331">
        <v>30.67</v>
      </c>
      <c r="F1004" s="331"/>
      <c r="G1004" s="333">
        <f t="shared" si="20"/>
        <v>2259.829999999989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17</v>
      </c>
      <c r="C1005" s="298">
        <v>46085</v>
      </c>
      <c r="D1005" s="299" t="s">
        <v>370</v>
      </c>
      <c r="E1005" s="331">
        <v>99</v>
      </c>
      <c r="F1005" s="331"/>
      <c r="G1005" s="333">
        <f t="shared" si="20"/>
        <v>2290.4999999999891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21</v>
      </c>
      <c r="C1006" s="298">
        <v>46084</v>
      </c>
      <c r="D1006" s="299" t="s">
        <v>194</v>
      </c>
      <c r="E1006" s="331">
        <v>40.72</v>
      </c>
      <c r="F1006" s="331"/>
      <c r="G1006" s="333">
        <f t="shared" si="20"/>
        <v>2389.4999999999891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284</v>
      </c>
      <c r="B1007" s="330">
        <v>36</v>
      </c>
      <c r="C1007" s="298">
        <v>46084</v>
      </c>
      <c r="D1007" s="299" t="s">
        <v>374</v>
      </c>
      <c r="E1007" s="331">
        <v>50</v>
      </c>
      <c r="F1007" s="331"/>
      <c r="G1007" s="333">
        <f t="shared" si="20"/>
        <v>2430.2199999999889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46084</v>
      </c>
      <c r="D1008" s="299" t="s">
        <v>296</v>
      </c>
      <c r="E1008" s="331">
        <v>14.67</v>
      </c>
      <c r="F1008" s="331"/>
      <c r="G1008" s="333">
        <f t="shared" si="20"/>
        <v>2480.2199999999889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46084</v>
      </c>
      <c r="D1009" s="299" t="s">
        <v>296</v>
      </c>
      <c r="E1009" s="331">
        <v>27.42</v>
      </c>
      <c r="F1009" s="331"/>
      <c r="G1009" s="333">
        <f t="shared" si="20"/>
        <v>2494.889999999989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6</v>
      </c>
      <c r="C1010" s="298">
        <v>46084</v>
      </c>
      <c r="D1010" s="299" t="s">
        <v>422</v>
      </c>
      <c r="E1010" s="331">
        <v>106.27</v>
      </c>
      <c r="F1010" s="331"/>
      <c r="G1010" s="333">
        <f t="shared" si="20"/>
        <v>2522.309999999989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46084</v>
      </c>
      <c r="D1011" s="299" t="s">
        <v>422</v>
      </c>
      <c r="E1011" s="331">
        <v>-107</v>
      </c>
      <c r="F1011" s="331"/>
      <c r="G1011" s="333">
        <f t="shared" si="20"/>
        <v>2628.579999999989</v>
      </c>
      <c r="H1011" s="334" t="s">
        <v>298</v>
      </c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46083</v>
      </c>
      <c r="D1012" s="299" t="s">
        <v>301</v>
      </c>
      <c r="E1012" s="331">
        <v>20</v>
      </c>
      <c r="F1012" s="331"/>
      <c r="G1012" s="333">
        <f t="shared" si="20"/>
        <v>2521.579999999989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287</v>
      </c>
      <c r="B1013" s="330" t="s">
        <v>287</v>
      </c>
      <c r="C1013" s="298">
        <v>46083</v>
      </c>
      <c r="D1013" s="299" t="s">
        <v>288</v>
      </c>
      <c r="E1013" s="331">
        <v>185.64</v>
      </c>
      <c r="F1013" s="331">
        <v>185.64</v>
      </c>
      <c r="G1013" s="333">
        <f t="shared" si="20"/>
        <v>2541.579999999989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46083</v>
      </c>
      <c r="D1014" s="299" t="s">
        <v>424</v>
      </c>
      <c r="E1014" s="331">
        <v>70.12</v>
      </c>
      <c r="F1014" s="331"/>
      <c r="G1014" s="333">
        <f t="shared" si="20"/>
        <v>2541.579999999989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17</v>
      </c>
      <c r="C1015" s="298">
        <v>46083</v>
      </c>
      <c r="D1015" s="299" t="s">
        <v>188</v>
      </c>
      <c r="E1015" s="331">
        <v>41.44</v>
      </c>
      <c r="F1015" s="331"/>
      <c r="G1015" s="333">
        <f t="shared" si="20"/>
        <v>2611.6999999999889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46083</v>
      </c>
      <c r="D1016" s="299" t="s">
        <v>296</v>
      </c>
      <c r="E1016" s="331">
        <v>8.7200000000000006</v>
      </c>
      <c r="F1016" s="331"/>
      <c r="G1016" s="333">
        <f t="shared" si="20"/>
        <v>2653.139999999989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22</v>
      </c>
      <c r="C1017" s="298">
        <v>46082</v>
      </c>
      <c r="D1017" s="299" t="s">
        <v>375</v>
      </c>
      <c r="E1017" s="331">
        <v>6.37</v>
      </c>
      <c r="F1017" s="331"/>
      <c r="G1017" s="333">
        <f t="shared" si="20"/>
        <v>2661.8599999999888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46082</v>
      </c>
      <c r="D1018" s="299" t="s">
        <v>296</v>
      </c>
      <c r="E1018" s="331">
        <v>9.8699999999999992</v>
      </c>
      <c r="F1018" s="331"/>
      <c r="G1018" s="333">
        <f t="shared" si="20"/>
        <v>2668.2299999999886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1</v>
      </c>
      <c r="C1019" s="298">
        <v>46082</v>
      </c>
      <c r="D1019" s="299" t="s">
        <v>311</v>
      </c>
      <c r="E1019" s="331">
        <v>119.55</v>
      </c>
      <c r="F1019" s="331"/>
      <c r="G1019" s="333">
        <f t="shared" si="20"/>
        <v>2678.0999999999885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46082</v>
      </c>
      <c r="D1020" s="299" t="s">
        <v>348</v>
      </c>
      <c r="E1020" s="331">
        <v>25</v>
      </c>
      <c r="F1020" s="331"/>
      <c r="G1020" s="333">
        <f t="shared" si="20"/>
        <v>2797.6499999999887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1</v>
      </c>
      <c r="C1021" s="298">
        <v>46082</v>
      </c>
      <c r="D1021" s="299" t="s">
        <v>304</v>
      </c>
      <c r="E1021" s="331">
        <v>119.17</v>
      </c>
      <c r="F1021" s="331"/>
      <c r="G1021" s="333">
        <f t="shared" si="20"/>
        <v>2822.6499999999887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284</v>
      </c>
      <c r="B1022" s="330">
        <v>37</v>
      </c>
      <c r="C1022" s="298">
        <v>46081</v>
      </c>
      <c r="D1022" s="299" t="s">
        <v>425</v>
      </c>
      <c r="E1022" s="331">
        <v>3764.91</v>
      </c>
      <c r="F1022" s="331"/>
      <c r="G1022" s="333">
        <f t="shared" si="20"/>
        <v>2941.8199999999888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25</v>
      </c>
      <c r="C1023" s="298">
        <v>46081</v>
      </c>
      <c r="D1023" s="298" t="s">
        <v>204</v>
      </c>
      <c r="E1023" s="331">
        <v>350</v>
      </c>
      <c r="F1023" s="331"/>
      <c r="G1023" s="333">
        <f t="shared" si="20"/>
        <v>6706.7299999999886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26</v>
      </c>
      <c r="C1024" s="298">
        <v>46081</v>
      </c>
      <c r="D1024" s="298" t="s">
        <v>205</v>
      </c>
      <c r="E1024" s="331">
        <v>320</v>
      </c>
      <c r="F1024" s="331"/>
      <c r="G1024" s="333">
        <f t="shared" si="20"/>
        <v>7056.7299999999886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27</v>
      </c>
      <c r="C1025" s="298">
        <v>46081</v>
      </c>
      <c r="D1025" s="298" t="s">
        <v>206</v>
      </c>
      <c r="E1025" s="331">
        <v>25</v>
      </c>
      <c r="F1025" s="331"/>
      <c r="G1025" s="333">
        <f t="shared" si="20"/>
        <v>7376.7299999999886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28</v>
      </c>
      <c r="C1026" s="298">
        <v>46081</v>
      </c>
      <c r="D1026" s="298" t="s">
        <v>207</v>
      </c>
      <c r="E1026" s="331">
        <v>25</v>
      </c>
      <c r="F1026" s="331"/>
      <c r="G1026" s="333">
        <f t="shared" si="20"/>
        <v>7401.7299999999886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286</v>
      </c>
      <c r="B1027" s="330">
        <v>29</v>
      </c>
      <c r="C1027" s="298">
        <v>46081</v>
      </c>
      <c r="D1027" s="298" t="s">
        <v>208</v>
      </c>
      <c r="E1027" s="331">
        <v>45</v>
      </c>
      <c r="F1027" s="331"/>
      <c r="G1027" s="333">
        <f t="shared" si="20"/>
        <v>7426.7299999999886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286</v>
      </c>
      <c r="B1028" s="330">
        <v>30</v>
      </c>
      <c r="C1028" s="298">
        <v>46081</v>
      </c>
      <c r="D1028" s="298" t="s">
        <v>209</v>
      </c>
      <c r="E1028" s="331">
        <v>400</v>
      </c>
      <c r="F1028" s="331"/>
      <c r="G1028" s="333">
        <f t="shared" si="20"/>
        <v>7471.7299999999886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286</v>
      </c>
      <c r="B1029" s="330">
        <v>31</v>
      </c>
      <c r="C1029" s="298">
        <v>46081</v>
      </c>
      <c r="D1029" s="298" t="s">
        <v>210</v>
      </c>
      <c r="E1029" s="331">
        <v>375</v>
      </c>
      <c r="F1029" s="331"/>
      <c r="G1029" s="333">
        <f t="shared" si="20"/>
        <v>7871.7299999999886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286</v>
      </c>
      <c r="B1030" s="330">
        <v>32</v>
      </c>
      <c r="C1030" s="298">
        <v>46081</v>
      </c>
      <c r="D1030" s="298" t="s">
        <v>211</v>
      </c>
      <c r="E1030" s="331">
        <v>100</v>
      </c>
      <c r="F1030" s="331"/>
      <c r="G1030" s="333">
        <f t="shared" si="20"/>
        <v>8246.7299999999886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286</v>
      </c>
      <c r="B1031" s="330">
        <v>33</v>
      </c>
      <c r="C1031" s="298">
        <v>46081</v>
      </c>
      <c r="D1031" s="298" t="s">
        <v>212</v>
      </c>
      <c r="E1031" s="331">
        <v>85</v>
      </c>
      <c r="F1031" s="331"/>
      <c r="G1031" s="333">
        <f t="shared" si="20"/>
        <v>8346.7299999999886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286</v>
      </c>
      <c r="B1032" s="330">
        <v>34</v>
      </c>
      <c r="C1032" s="298">
        <v>46081</v>
      </c>
      <c r="D1032" s="298" t="s">
        <v>213</v>
      </c>
      <c r="E1032" s="331">
        <v>230</v>
      </c>
      <c r="F1032" s="331"/>
      <c r="G1032" s="333">
        <f t="shared" si="20"/>
        <v>8431.7299999999886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286</v>
      </c>
      <c r="B1033" s="330">
        <v>35</v>
      </c>
      <c r="C1033" s="298">
        <v>46081</v>
      </c>
      <c r="D1033" s="298" t="s">
        <v>214</v>
      </c>
      <c r="E1033" s="331">
        <v>45</v>
      </c>
      <c r="F1033" s="331"/>
      <c r="G1033" s="333">
        <f t="shared" si="20"/>
        <v>8661.7299999999886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42</v>
      </c>
      <c r="C1034" s="298">
        <v>46081</v>
      </c>
      <c r="D1034" s="298" t="s">
        <v>200</v>
      </c>
      <c r="E1034" s="331">
        <v>51.19</v>
      </c>
      <c r="F1034" s="331"/>
      <c r="G1034" s="333">
        <f t="shared" si="20"/>
        <v>8706.7299999999886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43</v>
      </c>
      <c r="C1035" s="298">
        <v>46081</v>
      </c>
      <c r="D1035" s="298" t="s">
        <v>201</v>
      </c>
      <c r="E1035" s="331">
        <v>37.17</v>
      </c>
      <c r="F1035" s="331"/>
      <c r="G1035" s="333">
        <f t="shared" si="20"/>
        <v>8757.9199999999892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10</v>
      </c>
      <c r="C1036" s="298">
        <v>46081</v>
      </c>
      <c r="D1036" s="298" t="s">
        <v>176</v>
      </c>
      <c r="E1036" s="331">
        <v>17.899999999999999</v>
      </c>
      <c r="F1036" s="331"/>
      <c r="G1036" s="333">
        <f t="shared" si="20"/>
        <v>8795.0899999999892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46080</v>
      </c>
      <c r="D1037" s="298" t="s">
        <v>358</v>
      </c>
      <c r="E1037" s="331">
        <v>11.17</v>
      </c>
      <c r="F1037" s="331"/>
      <c r="G1037" s="333">
        <f t="shared" si="20"/>
        <v>8812.9899999999889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46080</v>
      </c>
      <c r="D1038" s="299" t="s">
        <v>426</v>
      </c>
      <c r="E1038" s="331">
        <v>25</v>
      </c>
      <c r="F1038" s="331"/>
      <c r="G1038" s="333">
        <f t="shared" si="20"/>
        <v>8824.1599999999889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46080</v>
      </c>
      <c r="D1039" s="299" t="s">
        <v>358</v>
      </c>
      <c r="E1039" s="331">
        <v>22.84</v>
      </c>
      <c r="F1039" s="331"/>
      <c r="G1039" s="333">
        <f t="shared" si="20"/>
        <v>8849.1599999999889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46080</v>
      </c>
      <c r="D1040" s="299" t="s">
        <v>427</v>
      </c>
      <c r="E1040" s="331">
        <v>-88</v>
      </c>
      <c r="F1040" s="331"/>
      <c r="G1040" s="333">
        <f t="shared" si="20"/>
        <v>8871.9999999999891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38</v>
      </c>
      <c r="C1041" s="298">
        <v>46080</v>
      </c>
      <c r="D1041" s="299" t="s">
        <v>293</v>
      </c>
      <c r="E1041" s="331"/>
      <c r="F1041" s="331">
        <v>4278.1499999999996</v>
      </c>
      <c r="G1041" s="333">
        <f t="shared" si="20"/>
        <v>8783.9999999999891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6</v>
      </c>
      <c r="C1042" s="298">
        <v>46080</v>
      </c>
      <c r="D1042" s="299" t="s">
        <v>428</v>
      </c>
      <c r="E1042" s="331">
        <v>25.93</v>
      </c>
      <c r="F1042" s="331"/>
      <c r="G1042" s="333">
        <f t="shared" si="20"/>
        <v>4505.8499999999904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46079</v>
      </c>
      <c r="D1043" s="299" t="s">
        <v>310</v>
      </c>
      <c r="E1043" s="331">
        <v>29.84</v>
      </c>
      <c r="F1043" s="331"/>
      <c r="G1043" s="333">
        <f t="shared" si="20"/>
        <v>4531.7799999999907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5</v>
      </c>
      <c r="C1044" s="298">
        <v>46079</v>
      </c>
      <c r="D1044" s="299" t="s">
        <v>429</v>
      </c>
      <c r="E1044" s="331">
        <v>103.25</v>
      </c>
      <c r="F1044" s="331"/>
      <c r="G1044" s="333">
        <f t="shared" si="20"/>
        <v>4561.6199999999908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46079</v>
      </c>
      <c r="D1045" s="299" t="s">
        <v>357</v>
      </c>
      <c r="E1045" s="331">
        <v>26.02</v>
      </c>
      <c r="F1045" s="331"/>
      <c r="G1045" s="333">
        <f t="shared" si="20"/>
        <v>4664.8699999999908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24</v>
      </c>
      <c r="C1046" s="298">
        <v>46079</v>
      </c>
      <c r="D1046" s="299" t="s">
        <v>860</v>
      </c>
      <c r="E1046" s="331">
        <v>84.83</v>
      </c>
      <c r="F1046" s="331"/>
      <c r="G1046" s="333">
        <f t="shared" si="20"/>
        <v>4690.8899999999912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46079</v>
      </c>
      <c r="D1047" s="299" t="s">
        <v>296</v>
      </c>
      <c r="E1047" s="331">
        <v>17.87</v>
      </c>
      <c r="F1047" s="331"/>
      <c r="G1047" s="333">
        <f t="shared" si="20"/>
        <v>4775.7199999999912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5</v>
      </c>
      <c r="C1048" s="298">
        <v>46079</v>
      </c>
      <c r="D1048" s="299" t="s">
        <v>430</v>
      </c>
      <c r="E1048" s="331">
        <v>123.64</v>
      </c>
      <c r="F1048" s="331"/>
      <c r="G1048" s="333">
        <f t="shared" si="20"/>
        <v>4793.5899999999911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46078</v>
      </c>
      <c r="D1049" s="299" t="s">
        <v>319</v>
      </c>
      <c r="E1049" s="331">
        <v>18.5</v>
      </c>
      <c r="F1049" s="331"/>
      <c r="G1049" s="333">
        <f t="shared" si="20"/>
        <v>4917.2299999999914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46078</v>
      </c>
      <c r="D1050" s="299" t="s">
        <v>296</v>
      </c>
      <c r="E1050" s="331">
        <v>50.96</v>
      </c>
      <c r="F1050" s="331"/>
      <c r="G1050" s="333">
        <f t="shared" si="20"/>
        <v>4935.7299999999914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8</v>
      </c>
      <c r="C1051" s="298">
        <v>46078</v>
      </c>
      <c r="D1051" s="299" t="s">
        <v>296</v>
      </c>
      <c r="E1051" s="331">
        <v>11.28</v>
      </c>
      <c r="F1051" s="331"/>
      <c r="G1051" s="333">
        <f t="shared" si="20"/>
        <v>4986.6899999999914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12</v>
      </c>
      <c r="C1052" s="298">
        <v>46078</v>
      </c>
      <c r="D1052" s="299" t="s">
        <v>314</v>
      </c>
      <c r="E1052" s="331">
        <v>204.47</v>
      </c>
      <c r="F1052" s="331"/>
      <c r="G1052" s="333">
        <f t="shared" si="20"/>
        <v>4997.9699999999912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8</v>
      </c>
      <c r="C1053" s="298">
        <v>46078</v>
      </c>
      <c r="D1053" s="299" t="s">
        <v>308</v>
      </c>
      <c r="E1053" s="331">
        <v>47.99</v>
      </c>
      <c r="F1053" s="331"/>
      <c r="G1053" s="333">
        <f t="shared" si="20"/>
        <v>5202.4399999999914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1</v>
      </c>
      <c r="C1054" s="298">
        <v>46078</v>
      </c>
      <c r="D1054" s="299" t="s">
        <v>304</v>
      </c>
      <c r="E1054" s="331">
        <v>19.09</v>
      </c>
      <c r="F1054" s="331"/>
      <c r="G1054" s="333">
        <f t="shared" si="20"/>
        <v>5250.4299999999912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23</v>
      </c>
      <c r="C1055" s="298">
        <v>46076</v>
      </c>
      <c r="D1055" s="299" t="s">
        <v>67</v>
      </c>
      <c r="E1055" s="331">
        <v>650.88</v>
      </c>
      <c r="F1055" s="331"/>
      <c r="G1055" s="333">
        <f t="shared" si="20"/>
        <v>5269.5199999999913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46076</v>
      </c>
      <c r="D1056" s="299" t="s">
        <v>351</v>
      </c>
      <c r="E1056" s="331">
        <v>35</v>
      </c>
      <c r="F1056" s="331"/>
      <c r="G1056" s="333">
        <f t="shared" si="20"/>
        <v>5920.3999999999915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46076</v>
      </c>
      <c r="D1057" s="299" t="s">
        <v>306</v>
      </c>
      <c r="E1057" s="331">
        <v>128.97999999999999</v>
      </c>
      <c r="F1057" s="331"/>
      <c r="G1057" s="333">
        <f t="shared" si="20"/>
        <v>5955.3999999999915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1</v>
      </c>
      <c r="C1058" s="298">
        <v>46076</v>
      </c>
      <c r="D1058" s="299" t="s">
        <v>320</v>
      </c>
      <c r="E1058" s="331">
        <v>52.55</v>
      </c>
      <c r="F1058" s="331"/>
      <c r="G1058" s="333">
        <f t="shared" si="20"/>
        <v>6084.379999999991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3</v>
      </c>
      <c r="C1059" s="298">
        <v>46075</v>
      </c>
      <c r="D1059" s="299" t="s">
        <v>348</v>
      </c>
      <c r="E1059" s="331">
        <v>13.76</v>
      </c>
      <c r="F1059" s="331"/>
      <c r="G1059" s="333">
        <f t="shared" si="20"/>
        <v>6136.9299999999912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1</v>
      </c>
      <c r="C1060" s="298">
        <v>46075</v>
      </c>
      <c r="D1060" s="299" t="s">
        <v>311</v>
      </c>
      <c r="E1060" s="331">
        <v>187.64</v>
      </c>
      <c r="F1060" s="331"/>
      <c r="G1060" s="333">
        <f t="shared" si="20"/>
        <v>6150.6899999999914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1</v>
      </c>
      <c r="C1061" s="298">
        <v>46074</v>
      </c>
      <c r="D1061" s="299" t="s">
        <v>393</v>
      </c>
      <c r="E1061" s="331">
        <v>75.78</v>
      </c>
      <c r="F1061" s="331"/>
      <c r="G1061" s="333">
        <f t="shared" si="20"/>
        <v>6338.3299999999917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46074</v>
      </c>
      <c r="D1062" s="299" t="s">
        <v>392</v>
      </c>
      <c r="E1062" s="331">
        <v>27.41</v>
      </c>
      <c r="F1062" s="331"/>
      <c r="G1062" s="333">
        <f t="shared" si="20"/>
        <v>6414.1099999999915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4</v>
      </c>
      <c r="C1063" s="298">
        <v>46074</v>
      </c>
      <c r="D1063" s="299" t="s">
        <v>431</v>
      </c>
      <c r="E1063" s="331">
        <v>32.049999999999997</v>
      </c>
      <c r="F1063" s="331"/>
      <c r="G1063" s="333">
        <f t="shared" si="20"/>
        <v>6441.5199999999913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46074</v>
      </c>
      <c r="D1064" s="299" t="s">
        <v>358</v>
      </c>
      <c r="E1064" s="331">
        <v>9.4700000000000006</v>
      </c>
      <c r="F1064" s="331"/>
      <c r="G1064" s="333">
        <f t="shared" si="20"/>
        <v>6473.5699999999915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46073</v>
      </c>
      <c r="D1065" s="299" t="s">
        <v>296</v>
      </c>
      <c r="E1065" s="331">
        <v>14.47</v>
      </c>
      <c r="F1065" s="331"/>
      <c r="G1065" s="333">
        <f t="shared" si="20"/>
        <v>6483.0399999999918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46073</v>
      </c>
      <c r="D1066" s="299" t="s">
        <v>355</v>
      </c>
      <c r="E1066" s="331">
        <v>11.97</v>
      </c>
      <c r="F1066" s="331"/>
      <c r="G1066" s="333">
        <f t="shared" si="20"/>
        <v>6497.509999999992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46073</v>
      </c>
      <c r="D1067" s="299" t="s">
        <v>355</v>
      </c>
      <c r="E1067" s="331">
        <v>59.88</v>
      </c>
      <c r="F1067" s="331"/>
      <c r="G1067" s="333">
        <f t="shared" si="20"/>
        <v>6509.4799999999923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2</v>
      </c>
      <c r="C1068" s="298">
        <v>46073</v>
      </c>
      <c r="D1068" s="299" t="s">
        <v>418</v>
      </c>
      <c r="E1068" s="331">
        <v>19.57</v>
      </c>
      <c r="F1068" s="331"/>
      <c r="G1068" s="333">
        <f t="shared" si="20"/>
        <v>6569.3599999999924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22</v>
      </c>
      <c r="C1069" s="298">
        <v>46073</v>
      </c>
      <c r="D1069" s="299" t="s">
        <v>323</v>
      </c>
      <c r="E1069" s="331">
        <v>20.22</v>
      </c>
      <c r="F1069" s="331"/>
      <c r="G1069" s="333">
        <f t="shared" si="20"/>
        <v>6588.9299999999921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46073</v>
      </c>
      <c r="D1070" s="299" t="s">
        <v>358</v>
      </c>
      <c r="E1070" s="331">
        <v>5.3</v>
      </c>
      <c r="F1070" s="331"/>
      <c r="G1070" s="333">
        <f t="shared" si="20"/>
        <v>6609.1499999999924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3</v>
      </c>
      <c r="C1071" s="298">
        <v>46073</v>
      </c>
      <c r="D1071" s="299" t="s">
        <v>324</v>
      </c>
      <c r="E1071" s="331">
        <v>8.1300000000000008</v>
      </c>
      <c r="F1071" s="331"/>
      <c r="G1071" s="333">
        <f t="shared" si="20"/>
        <v>6614.4499999999925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4</v>
      </c>
      <c r="C1072" s="298">
        <v>46073</v>
      </c>
      <c r="D1072" s="299" t="s">
        <v>310</v>
      </c>
      <c r="E1072" s="331">
        <v>32.43</v>
      </c>
      <c r="F1072" s="331"/>
      <c r="G1072" s="333">
        <f t="shared" si="20"/>
        <v>6622.5799999999927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46073</v>
      </c>
      <c r="D1073" s="299" t="s">
        <v>432</v>
      </c>
      <c r="E1073" s="331">
        <v>98.65</v>
      </c>
      <c r="F1073" s="331"/>
      <c r="G1073" s="333">
        <f t="shared" si="20"/>
        <v>6655.0099999999929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46072</v>
      </c>
      <c r="D1074" s="299" t="s">
        <v>300</v>
      </c>
      <c r="E1074" s="331">
        <v>30.87</v>
      </c>
      <c r="F1074" s="331"/>
      <c r="G1074" s="333">
        <f t="shared" si="20"/>
        <v>6753.6599999999926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46072</v>
      </c>
      <c r="D1075" s="299" t="s">
        <v>300</v>
      </c>
      <c r="E1075" s="331">
        <v>15.96</v>
      </c>
      <c r="F1075" s="331"/>
      <c r="G1075" s="333">
        <f t="shared" si="20"/>
        <v>6784.5299999999925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46072</v>
      </c>
      <c r="D1076" s="299" t="s">
        <v>296</v>
      </c>
      <c r="E1076" s="331">
        <v>17.36</v>
      </c>
      <c r="F1076" s="331"/>
      <c r="G1076" s="333">
        <f t="shared" si="20"/>
        <v>6800.4899999999925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22</v>
      </c>
      <c r="C1077" s="298">
        <v>46072</v>
      </c>
      <c r="D1077" s="299" t="s">
        <v>328</v>
      </c>
      <c r="E1077" s="331">
        <v>7.46</v>
      </c>
      <c r="F1077" s="331"/>
      <c r="G1077" s="333">
        <f t="shared" si="20"/>
        <v>6817.8499999999922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291</v>
      </c>
      <c r="B1078" s="330">
        <v>39</v>
      </c>
      <c r="C1078" s="298">
        <v>46072</v>
      </c>
      <c r="D1078" s="299" t="s">
        <v>292</v>
      </c>
      <c r="E1078" s="331"/>
      <c r="F1078" s="331">
        <v>2763.77</v>
      </c>
      <c r="G1078" s="333">
        <f t="shared" si="20"/>
        <v>6825.3099999999922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335</v>
      </c>
      <c r="B1079" s="330" t="s">
        <v>335</v>
      </c>
      <c r="C1079" s="298">
        <v>46071</v>
      </c>
      <c r="D1079" s="299" t="s">
        <v>336</v>
      </c>
      <c r="E1079" s="331">
        <v>182.55</v>
      </c>
      <c r="F1079" s="331"/>
      <c r="G1079" s="333">
        <f t="shared" si="20"/>
        <v>4061.5399999999927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15</v>
      </c>
      <c r="C1080" s="298">
        <v>46071</v>
      </c>
      <c r="D1080" s="299" t="s">
        <v>185</v>
      </c>
      <c r="E1080" s="331">
        <v>188.16</v>
      </c>
      <c r="F1080" s="331"/>
      <c r="G1080" s="333">
        <f t="shared" si="20"/>
        <v>4244.0899999999929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291</v>
      </c>
      <c r="B1081" s="330">
        <v>40</v>
      </c>
      <c r="C1081" s="298">
        <v>46071</v>
      </c>
      <c r="D1081" s="299" t="s">
        <v>316</v>
      </c>
      <c r="E1081" s="331"/>
      <c r="F1081" s="331">
        <v>1281.58</v>
      </c>
      <c r="G1081" s="333">
        <f t="shared" si="20"/>
        <v>4432.2499999999927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46071</v>
      </c>
      <c r="D1082" s="299" t="s">
        <v>433</v>
      </c>
      <c r="E1082" s="331">
        <v>-146</v>
      </c>
      <c r="F1082" s="331"/>
      <c r="G1082" s="333">
        <f t="shared" si="20"/>
        <v>3150.6699999999933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46071</v>
      </c>
      <c r="D1083" s="299" t="s">
        <v>434</v>
      </c>
      <c r="E1083" s="331">
        <v>-13</v>
      </c>
      <c r="F1083" s="331"/>
      <c r="G1083" s="333">
        <f t="shared" si="20"/>
        <v>3004.6699999999933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335</v>
      </c>
      <c r="B1084" s="330" t="s">
        <v>335</v>
      </c>
      <c r="C1084" s="298">
        <v>46071</v>
      </c>
      <c r="D1084" s="299" t="s">
        <v>460</v>
      </c>
      <c r="E1084" s="331"/>
      <c r="F1084" s="331">
        <v>191</v>
      </c>
      <c r="G1084" s="333">
        <f t="shared" si="20"/>
        <v>2991.6699999999933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46071</v>
      </c>
      <c r="D1085" s="299" t="s">
        <v>300</v>
      </c>
      <c r="E1085" s="331">
        <v>43.63</v>
      </c>
      <c r="F1085" s="331"/>
      <c r="G1085" s="333">
        <f t="shared" si="20"/>
        <v>2800.6699999999933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46071</v>
      </c>
      <c r="D1086" s="299" t="s">
        <v>300</v>
      </c>
      <c r="E1086" s="331">
        <v>10.64</v>
      </c>
      <c r="F1086" s="331"/>
      <c r="G1086" s="333">
        <f t="shared" si="20"/>
        <v>2844.2999999999934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46071</v>
      </c>
      <c r="D1087" s="299" t="s">
        <v>296</v>
      </c>
      <c r="E1087" s="331">
        <v>14.87</v>
      </c>
      <c r="F1087" s="331"/>
      <c r="G1087" s="333">
        <f t="shared" si="20"/>
        <v>2854.9399999999932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46071</v>
      </c>
      <c r="D1088" s="299" t="s">
        <v>295</v>
      </c>
      <c r="E1088" s="331">
        <v>12.99</v>
      </c>
      <c r="F1088" s="331"/>
      <c r="G1088" s="333">
        <f t="shared" si="20"/>
        <v>2869.8099999999931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46071</v>
      </c>
      <c r="D1089" s="299" t="s">
        <v>295</v>
      </c>
      <c r="E1089" s="331">
        <v>29.47</v>
      </c>
      <c r="F1089" s="331"/>
      <c r="G1089" s="333">
        <f t="shared" si="20"/>
        <v>2882.7999999999929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22</v>
      </c>
      <c r="C1090" s="298">
        <v>46071</v>
      </c>
      <c r="D1090" s="299" t="s">
        <v>401</v>
      </c>
      <c r="E1090" s="331">
        <v>13.84</v>
      </c>
      <c r="F1090" s="331"/>
      <c r="G1090" s="333">
        <f t="shared" si="20"/>
        <v>2912.2699999999927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46071</v>
      </c>
      <c r="D1091" s="299" t="s">
        <v>435</v>
      </c>
      <c r="E1091" s="331">
        <v>64.569999999999993</v>
      </c>
      <c r="F1091" s="331"/>
      <c r="G1091" s="333">
        <f t="shared" si="20"/>
        <v>2926.1099999999929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294</v>
      </c>
      <c r="B1092" s="330">
        <v>21</v>
      </c>
      <c r="C1092" s="298">
        <v>46070</v>
      </c>
      <c r="D1092" s="299" t="s">
        <v>194</v>
      </c>
      <c r="E1092" s="331">
        <v>81</v>
      </c>
      <c r="F1092" s="331"/>
      <c r="G1092" s="333">
        <f t="shared" si="20"/>
        <v>2990.679999999993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46070</v>
      </c>
      <c r="D1093" s="299" t="s">
        <v>384</v>
      </c>
      <c r="E1093" s="331">
        <v>81.41</v>
      </c>
      <c r="F1093" s="331"/>
      <c r="G1093" s="333">
        <f t="shared" si="20"/>
        <v>3071.679999999993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46070</v>
      </c>
      <c r="D1094" s="299" t="s">
        <v>300</v>
      </c>
      <c r="E1094" s="331">
        <v>113.74</v>
      </c>
      <c r="F1094" s="331"/>
      <c r="G1094" s="333">
        <f t="shared" si="20"/>
        <v>3153.0899999999929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43</v>
      </c>
      <c r="C1095" s="298">
        <v>46070</v>
      </c>
      <c r="D1095" s="299" t="s">
        <v>333</v>
      </c>
      <c r="E1095" s="331">
        <v>29.8</v>
      </c>
      <c r="F1095" s="331"/>
      <c r="G1095" s="333">
        <f t="shared" si="20"/>
        <v>3266.8299999999927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42</v>
      </c>
      <c r="C1096" s="298">
        <v>46070</v>
      </c>
      <c r="D1096" s="299" t="s">
        <v>333</v>
      </c>
      <c r="E1096" s="331">
        <v>37.25</v>
      </c>
      <c r="F1096" s="331"/>
      <c r="G1096" s="333">
        <f t="shared" si="20"/>
        <v>3296.6299999999928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46070</v>
      </c>
      <c r="D1097" s="299" t="s">
        <v>424</v>
      </c>
      <c r="E1097" s="331">
        <v>7.97</v>
      </c>
      <c r="F1097" s="331"/>
      <c r="G1097" s="333">
        <f t="shared" si="20"/>
        <v>3333.8799999999928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17</v>
      </c>
      <c r="C1098" s="298">
        <v>46070</v>
      </c>
      <c r="D1098" s="299" t="s">
        <v>188</v>
      </c>
      <c r="E1098" s="331">
        <v>42.65</v>
      </c>
      <c r="F1098" s="331"/>
      <c r="G1098" s="333">
        <f t="shared" si="20"/>
        <v>3341.8499999999926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46070</v>
      </c>
      <c r="D1099" s="299" t="s">
        <v>436</v>
      </c>
      <c r="E1099" s="331">
        <v>40</v>
      </c>
      <c r="F1099" s="331"/>
      <c r="G1099" s="333">
        <f t="shared" si="20"/>
        <v>3384.4999999999927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294</v>
      </c>
      <c r="B1100" s="330">
        <v>11</v>
      </c>
      <c r="C1100" s="298">
        <v>46070</v>
      </c>
      <c r="D1100" s="299" t="s">
        <v>178</v>
      </c>
      <c r="E1100" s="331">
        <v>480.91</v>
      </c>
      <c r="F1100" s="331"/>
      <c r="G1100" s="333">
        <f t="shared" si="20"/>
        <v>3424.4999999999927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23</v>
      </c>
      <c r="C1101" s="298">
        <v>46070</v>
      </c>
      <c r="D1101" s="299" t="s">
        <v>63</v>
      </c>
      <c r="E1101" s="331">
        <v>529.46</v>
      </c>
      <c r="F1101" s="331"/>
      <c r="G1101" s="333">
        <f t="shared" si="20"/>
        <v>3905.4099999999926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46069</v>
      </c>
      <c r="D1102" s="299" t="s">
        <v>324</v>
      </c>
      <c r="E1102" s="331">
        <v>16.079999999999998</v>
      </c>
      <c r="F1102" s="331"/>
      <c r="G1102" s="333">
        <f t="shared" si="20"/>
        <v>4434.8699999999926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46069</v>
      </c>
      <c r="D1103" s="299" t="s">
        <v>300</v>
      </c>
      <c r="E1103" s="331">
        <v>21.17</v>
      </c>
      <c r="F1103" s="331"/>
      <c r="G1103" s="333">
        <f t="shared" si="20"/>
        <v>4450.9499999999925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46069</v>
      </c>
      <c r="D1104" s="299" t="s">
        <v>300</v>
      </c>
      <c r="E1104" s="331">
        <v>17.03</v>
      </c>
      <c r="F1104" s="331"/>
      <c r="G1104" s="333">
        <f t="shared" si="20"/>
        <v>4472.1199999999926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46069</v>
      </c>
      <c r="D1105" s="299" t="s">
        <v>296</v>
      </c>
      <c r="E1105" s="331">
        <v>18.309999999999999</v>
      </c>
      <c r="F1105" s="331"/>
      <c r="G1105" s="333">
        <f t="shared" si="20"/>
        <v>4489.1499999999924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46069</v>
      </c>
      <c r="D1106" s="299" t="s">
        <v>301</v>
      </c>
      <c r="E1106" s="331">
        <v>19.3</v>
      </c>
      <c r="F1106" s="331"/>
      <c r="G1106" s="333">
        <f t="shared" si="20"/>
        <v>4507.4599999999928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46069</v>
      </c>
      <c r="D1107" s="299" t="s">
        <v>397</v>
      </c>
      <c r="E1107" s="331">
        <v>24.67</v>
      </c>
      <c r="F1107" s="331"/>
      <c r="G1107" s="333">
        <f t="shared" si="20"/>
        <v>4526.7599999999929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287</v>
      </c>
      <c r="B1108" s="330" t="s">
        <v>287</v>
      </c>
      <c r="C1108" s="298">
        <v>46069</v>
      </c>
      <c r="D1108" s="299" t="s">
        <v>397</v>
      </c>
      <c r="E1108" s="331">
        <v>152.41999999999999</v>
      </c>
      <c r="F1108" s="331">
        <v>152.41999999999999</v>
      </c>
      <c r="G1108" s="333">
        <f t="shared" si="20"/>
        <v>4551.429999999993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46068</v>
      </c>
      <c r="D1109" s="299" t="s">
        <v>437</v>
      </c>
      <c r="E1109" s="331">
        <v>233.83</v>
      </c>
      <c r="F1109" s="331"/>
      <c r="G1109" s="333">
        <f t="shared" si="20"/>
        <v>4551.429999999993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46068</v>
      </c>
      <c r="D1110" s="299" t="s">
        <v>326</v>
      </c>
      <c r="E1110" s="331">
        <v>50.87</v>
      </c>
      <c r="F1110" s="331"/>
      <c r="G1110" s="333">
        <f t="shared" si="20"/>
        <v>4785.2599999999929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46068</v>
      </c>
      <c r="D1111" s="299" t="s">
        <v>438</v>
      </c>
      <c r="E1111" s="331">
        <v>16</v>
      </c>
      <c r="F1111" s="331"/>
      <c r="G1111" s="333">
        <f t="shared" si="20"/>
        <v>4836.1299999999928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46068</v>
      </c>
      <c r="D1112" s="299" t="s">
        <v>353</v>
      </c>
      <c r="E1112" s="331">
        <v>30</v>
      </c>
      <c r="F1112" s="331"/>
      <c r="G1112" s="333">
        <f t="shared" si="20"/>
        <v>4852.1299999999928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6</v>
      </c>
      <c r="C1113" s="298">
        <v>46068</v>
      </c>
      <c r="D1113" s="299" t="s">
        <v>306</v>
      </c>
      <c r="E1113" s="331">
        <v>76</v>
      </c>
      <c r="F1113" s="331"/>
      <c r="G1113" s="333">
        <f t="shared" si="20"/>
        <v>4882.1299999999928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3</v>
      </c>
      <c r="C1114" s="298">
        <v>46068</v>
      </c>
      <c r="D1114" s="299" t="s">
        <v>348</v>
      </c>
      <c r="E1114" s="331">
        <v>3.59</v>
      </c>
      <c r="F1114" s="331"/>
      <c r="G1114" s="333">
        <f t="shared" si="20"/>
        <v>4958.1299999999928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46068</v>
      </c>
      <c r="D1115" s="299" t="s">
        <v>439</v>
      </c>
      <c r="E1115" s="331">
        <v>70</v>
      </c>
      <c r="F1115" s="331"/>
      <c r="G1115" s="333">
        <f t="shared" si="20"/>
        <v>4961.719999999993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46068</v>
      </c>
      <c r="D1116" s="299" t="s">
        <v>440</v>
      </c>
      <c r="E1116" s="331">
        <v>175</v>
      </c>
      <c r="F1116" s="331"/>
      <c r="G1116" s="333">
        <f t="shared" si="20"/>
        <v>5031.719999999993</v>
      </c>
      <c r="H1116" s="334" t="s">
        <v>298</v>
      </c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8</v>
      </c>
      <c r="C1117" s="298">
        <v>46067</v>
      </c>
      <c r="D1117" s="299" t="s">
        <v>319</v>
      </c>
      <c r="E1117" s="331">
        <v>13.09</v>
      </c>
      <c r="F1117" s="331"/>
      <c r="G1117" s="333">
        <f t="shared" si="20"/>
        <v>5206.719999999993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3</v>
      </c>
      <c r="C1118" s="298">
        <v>46067</v>
      </c>
      <c r="D1118" s="299" t="s">
        <v>296</v>
      </c>
      <c r="E1118" s="331">
        <v>7.56</v>
      </c>
      <c r="F1118" s="331"/>
      <c r="G1118" s="333">
        <f t="shared" si="20"/>
        <v>5219.8099999999931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4</v>
      </c>
      <c r="C1119" s="298">
        <v>46067</v>
      </c>
      <c r="D1119" s="299" t="s">
        <v>296</v>
      </c>
      <c r="E1119" s="331">
        <v>32.409999999999997</v>
      </c>
      <c r="F1119" s="331"/>
      <c r="G1119" s="333">
        <f t="shared" si="20"/>
        <v>5227.3699999999935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5</v>
      </c>
      <c r="C1120" s="298">
        <v>46067</v>
      </c>
      <c r="D1120" s="299" t="s">
        <v>441</v>
      </c>
      <c r="E1120" s="331">
        <v>400</v>
      </c>
      <c r="F1120" s="331"/>
      <c r="G1120" s="333">
        <f t="shared" si="20"/>
        <v>5259.7799999999934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46066</v>
      </c>
      <c r="D1121" s="299" t="s">
        <v>319</v>
      </c>
      <c r="E1121" s="331">
        <v>41.51</v>
      </c>
      <c r="F1121" s="331"/>
      <c r="G1121" s="333">
        <f t="shared" si="20"/>
        <v>5659.7799999999934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4</v>
      </c>
      <c r="C1122" s="298">
        <v>46066</v>
      </c>
      <c r="D1122" s="299" t="s">
        <v>296</v>
      </c>
      <c r="E1122" s="331">
        <v>21.55</v>
      </c>
      <c r="F1122" s="331"/>
      <c r="G1122" s="333">
        <f t="shared" si="20"/>
        <v>5701.2899999999936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46066</v>
      </c>
      <c r="D1123" s="299" t="s">
        <v>358</v>
      </c>
      <c r="E1123" s="331">
        <v>12.45</v>
      </c>
      <c r="F1123" s="331"/>
      <c r="G1123" s="333">
        <f t="shared" si="20"/>
        <v>5722.8399999999938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287</v>
      </c>
      <c r="B1124" s="330" t="s">
        <v>287</v>
      </c>
      <c r="C1124" s="298">
        <v>46066</v>
      </c>
      <c r="D1124" s="299" t="s">
        <v>397</v>
      </c>
      <c r="E1124" s="331">
        <v>91.38</v>
      </c>
      <c r="F1124" s="331">
        <v>91.38</v>
      </c>
      <c r="G1124" s="333">
        <f t="shared" si="20"/>
        <v>5735.2899999999936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46066</v>
      </c>
      <c r="D1125" s="299" t="s">
        <v>311</v>
      </c>
      <c r="E1125" s="331">
        <v>16.48</v>
      </c>
      <c r="F1125" s="331"/>
      <c r="G1125" s="333">
        <f t="shared" si="20"/>
        <v>5735.2899999999936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1</v>
      </c>
      <c r="C1126" s="298">
        <v>46066</v>
      </c>
      <c r="D1126" s="299" t="s">
        <v>428</v>
      </c>
      <c r="E1126" s="331">
        <v>12.76</v>
      </c>
      <c r="F1126" s="331"/>
      <c r="G1126" s="333">
        <f t="shared" si="20"/>
        <v>5751.7699999999932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4</v>
      </c>
      <c r="C1127" s="298">
        <v>46066</v>
      </c>
      <c r="D1127" s="299" t="s">
        <v>329</v>
      </c>
      <c r="E1127" s="331">
        <v>37.9</v>
      </c>
      <c r="F1127" s="331"/>
      <c r="G1127" s="333">
        <f t="shared" si="20"/>
        <v>5764.5299999999934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291</v>
      </c>
      <c r="B1128" s="330">
        <v>40</v>
      </c>
      <c r="C1128" s="298">
        <v>46066</v>
      </c>
      <c r="D1128" s="299" t="s">
        <v>316</v>
      </c>
      <c r="E1128" s="331"/>
      <c r="F1128" s="331">
        <v>427.18</v>
      </c>
      <c r="G1128" s="333">
        <f t="shared" si="20"/>
        <v>5802.429999999993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291</v>
      </c>
      <c r="B1129" s="330">
        <v>38</v>
      </c>
      <c r="C1129" s="298">
        <v>46066</v>
      </c>
      <c r="D1129" s="299" t="s">
        <v>293</v>
      </c>
      <c r="E1129" s="331"/>
      <c r="F1129" s="331">
        <v>4278.16</v>
      </c>
      <c r="G1129" s="333">
        <f t="shared" si="20"/>
        <v>5375.2499999999927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46065</v>
      </c>
      <c r="D1130" s="299" t="s">
        <v>357</v>
      </c>
      <c r="E1130" s="331">
        <v>111.36</v>
      </c>
      <c r="F1130" s="331"/>
      <c r="G1130" s="333">
        <f t="shared" si="20"/>
        <v>1097.0899999999931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46065</v>
      </c>
      <c r="D1131" s="299" t="s">
        <v>442</v>
      </c>
      <c r="E1131" s="331">
        <v>16</v>
      </c>
      <c r="F1131" s="331"/>
      <c r="G1131" s="333">
        <f t="shared" si="20"/>
        <v>1208.449999999993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6</v>
      </c>
      <c r="C1132" s="298">
        <v>46065</v>
      </c>
      <c r="D1132" s="299" t="s">
        <v>300</v>
      </c>
      <c r="E1132" s="331">
        <v>29.81</v>
      </c>
      <c r="F1132" s="331"/>
      <c r="G1132" s="333">
        <f t="shared" si="20"/>
        <v>1224.449999999993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19</v>
      </c>
      <c r="C1133" s="298">
        <v>46065</v>
      </c>
      <c r="D1133" s="299" t="s">
        <v>191</v>
      </c>
      <c r="E1133" s="331">
        <v>200</v>
      </c>
      <c r="F1133" s="331"/>
      <c r="G1133" s="333">
        <f t="shared" si="20"/>
        <v>1254.2599999999929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46065</v>
      </c>
      <c r="D1134" s="299" t="s">
        <v>296</v>
      </c>
      <c r="E1134" s="331">
        <v>7.56</v>
      </c>
      <c r="F1134" s="331"/>
      <c r="G1134" s="333">
        <f t="shared" si="20"/>
        <v>1454.2599999999929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4</v>
      </c>
      <c r="C1135" s="298">
        <v>46065</v>
      </c>
      <c r="D1135" s="299" t="s">
        <v>296</v>
      </c>
      <c r="E1135" s="331">
        <v>65.78</v>
      </c>
      <c r="F1135" s="331"/>
      <c r="G1135" s="333">
        <f t="shared" si="20"/>
        <v>1461.8199999999929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46065</v>
      </c>
      <c r="D1136" s="299" t="s">
        <v>296</v>
      </c>
      <c r="E1136" s="331">
        <v>3.93</v>
      </c>
      <c r="F1136" s="331"/>
      <c r="G1136" s="333">
        <f t="shared" si="20"/>
        <v>1527.5999999999929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7</v>
      </c>
      <c r="C1137" s="298">
        <v>46065</v>
      </c>
      <c r="D1137" s="299" t="s">
        <v>443</v>
      </c>
      <c r="E1137" s="331">
        <v>564.83000000000004</v>
      </c>
      <c r="F1137" s="331"/>
      <c r="G1137" s="333">
        <f t="shared" si="20"/>
        <v>1531.5299999999929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7</v>
      </c>
      <c r="C1138" s="298">
        <v>46065</v>
      </c>
      <c r="D1138" s="299" t="s">
        <v>444</v>
      </c>
      <c r="E1138" s="331">
        <v>70.180000000000007</v>
      </c>
      <c r="F1138" s="331"/>
      <c r="G1138" s="333">
        <f t="shared" si="20"/>
        <v>2096.3599999999929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6</v>
      </c>
      <c r="C1139" s="298">
        <v>46065</v>
      </c>
      <c r="D1139" s="299" t="s">
        <v>445</v>
      </c>
      <c r="E1139" s="331">
        <v>2.66</v>
      </c>
      <c r="F1139" s="331"/>
      <c r="G1139" s="333">
        <f t="shared" si="20"/>
        <v>2166.5399999999927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5</v>
      </c>
      <c r="C1140" s="298">
        <v>46064</v>
      </c>
      <c r="D1140" s="299" t="s">
        <v>429</v>
      </c>
      <c r="E1140" s="331">
        <v>103.25</v>
      </c>
      <c r="F1140" s="331"/>
      <c r="G1140" s="333">
        <f t="shared" si="20"/>
        <v>2169.1999999999925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4</v>
      </c>
      <c r="C1141" s="298">
        <v>46064</v>
      </c>
      <c r="D1141" s="299" t="s">
        <v>363</v>
      </c>
      <c r="E1141" s="331">
        <v>30.39</v>
      </c>
      <c r="F1141" s="331"/>
      <c r="G1141" s="333">
        <f t="shared" si="20"/>
        <v>2272.4499999999925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46064</v>
      </c>
      <c r="D1142" s="299" t="s">
        <v>296</v>
      </c>
      <c r="E1142" s="331">
        <v>9.92</v>
      </c>
      <c r="F1142" s="331"/>
      <c r="G1142" s="333">
        <f t="shared" si="20"/>
        <v>2302.8399999999924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46064</v>
      </c>
      <c r="D1143" s="299" t="s">
        <v>295</v>
      </c>
      <c r="E1143" s="331">
        <v>3.49</v>
      </c>
      <c r="F1143" s="331"/>
      <c r="G1143" s="333">
        <f t="shared" si="20"/>
        <v>2312.7599999999925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22</v>
      </c>
      <c r="C1144" s="298">
        <v>46064</v>
      </c>
      <c r="D1144" s="299" t="s">
        <v>352</v>
      </c>
      <c r="E1144" s="331">
        <v>19.16</v>
      </c>
      <c r="F1144" s="331"/>
      <c r="G1144" s="333">
        <f t="shared" si="20"/>
        <v>2316.2499999999923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6</v>
      </c>
      <c r="C1145" s="298">
        <v>46063</v>
      </c>
      <c r="D1145" s="299" t="s">
        <v>412</v>
      </c>
      <c r="E1145" s="331">
        <v>-8</v>
      </c>
      <c r="F1145" s="331"/>
      <c r="G1145" s="333">
        <f t="shared" si="20"/>
        <v>2335.4099999999921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46063</v>
      </c>
      <c r="D1146" s="299" t="s">
        <v>446</v>
      </c>
      <c r="E1146" s="331">
        <v>-0.04</v>
      </c>
      <c r="F1146" s="331"/>
      <c r="G1146" s="333">
        <f t="shared" si="20"/>
        <v>2327.4099999999921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335</v>
      </c>
      <c r="B1147" s="330" t="s">
        <v>335</v>
      </c>
      <c r="C1147" s="298">
        <v>46063</v>
      </c>
      <c r="D1147" s="299" t="s">
        <v>447</v>
      </c>
      <c r="E1147" s="331">
        <v>65.78</v>
      </c>
      <c r="F1147" s="331"/>
      <c r="G1147" s="333">
        <f t="shared" si="20"/>
        <v>2327.3699999999922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294</v>
      </c>
      <c r="B1148" s="330">
        <v>13</v>
      </c>
      <c r="C1148" s="298">
        <v>46063</v>
      </c>
      <c r="D1148" s="299" t="s">
        <v>182</v>
      </c>
      <c r="E1148" s="331">
        <v>159.35</v>
      </c>
      <c r="F1148" s="331"/>
      <c r="G1148" s="333">
        <f t="shared" si="20"/>
        <v>2393.1499999999924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46063</v>
      </c>
      <c r="D1149" s="299" t="s">
        <v>296</v>
      </c>
      <c r="E1149" s="331">
        <v>16.29</v>
      </c>
      <c r="F1149" s="331"/>
      <c r="G1149" s="333">
        <f t="shared" si="20"/>
        <v>2552.4999999999923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1</v>
      </c>
      <c r="C1150" s="298">
        <v>46063</v>
      </c>
      <c r="D1150" s="299" t="s">
        <v>311</v>
      </c>
      <c r="E1150" s="331">
        <v>19.329999999999998</v>
      </c>
      <c r="F1150" s="331"/>
      <c r="G1150" s="333">
        <f t="shared" si="20"/>
        <v>2568.7899999999922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3</v>
      </c>
      <c r="C1151" s="298">
        <v>46062</v>
      </c>
      <c r="D1151" s="299" t="s">
        <v>448</v>
      </c>
      <c r="E1151" s="331">
        <v>8.61</v>
      </c>
      <c r="F1151" s="331"/>
      <c r="G1151" s="333">
        <f t="shared" ref="G1151:G1396" si="21">G1152-E1151+F1151</f>
        <v>2588.1199999999922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46062</v>
      </c>
      <c r="D1152" s="299" t="s">
        <v>296</v>
      </c>
      <c r="E1152" s="331">
        <v>13.41</v>
      </c>
      <c r="F1152" s="331"/>
      <c r="G1152" s="333">
        <f t="shared" si="21"/>
        <v>2596.7299999999923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18</v>
      </c>
      <c r="C1153" s="298">
        <v>46062</v>
      </c>
      <c r="D1153" s="299" t="s">
        <v>361</v>
      </c>
      <c r="E1153" s="331">
        <v>400</v>
      </c>
      <c r="F1153" s="331"/>
      <c r="G1153" s="333">
        <f t="shared" si="21"/>
        <v>2610.1399999999921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9</v>
      </c>
      <c r="C1154" s="298">
        <v>46062</v>
      </c>
      <c r="D1154" s="299" t="s">
        <v>58</v>
      </c>
      <c r="E1154" s="331">
        <v>1281.53</v>
      </c>
      <c r="F1154" s="331"/>
      <c r="G1154" s="333">
        <f t="shared" si="21"/>
        <v>3010.1399999999921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5</v>
      </c>
      <c r="C1155" s="298">
        <v>46062</v>
      </c>
      <c r="D1155" s="299" t="s">
        <v>449</v>
      </c>
      <c r="E1155" s="331">
        <v>50</v>
      </c>
      <c r="F1155" s="331"/>
      <c r="G1155" s="333">
        <f t="shared" si="21"/>
        <v>4291.6699999999919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46062</v>
      </c>
      <c r="D1156" s="299" t="s">
        <v>450</v>
      </c>
      <c r="E1156" s="331">
        <v>12.1</v>
      </c>
      <c r="F1156" s="331"/>
      <c r="G1156" s="333">
        <f t="shared" si="21"/>
        <v>4341.6699999999919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1</v>
      </c>
      <c r="C1157" s="298">
        <v>46061</v>
      </c>
      <c r="D1157" s="299" t="s">
        <v>306</v>
      </c>
      <c r="E1157" s="331">
        <v>72.099999999999994</v>
      </c>
      <c r="F1157" s="331"/>
      <c r="G1157" s="333">
        <f t="shared" si="21"/>
        <v>4353.7699999999923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8</v>
      </c>
      <c r="C1158" s="298">
        <v>46061</v>
      </c>
      <c r="D1158" s="299" t="s">
        <v>319</v>
      </c>
      <c r="E1158" s="331">
        <v>30.25</v>
      </c>
      <c r="F1158" s="331"/>
      <c r="G1158" s="333">
        <f t="shared" si="21"/>
        <v>4425.8699999999926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3</v>
      </c>
      <c r="C1159" s="298">
        <v>46061</v>
      </c>
      <c r="D1159" s="299" t="s">
        <v>296</v>
      </c>
      <c r="E1159" s="331">
        <v>3.72</v>
      </c>
      <c r="F1159" s="331"/>
      <c r="G1159" s="333">
        <f t="shared" si="21"/>
        <v>4456.1199999999926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46061</v>
      </c>
      <c r="D1160" s="299" t="s">
        <v>296</v>
      </c>
      <c r="E1160" s="331">
        <v>41.6</v>
      </c>
      <c r="F1160" s="331"/>
      <c r="G1160" s="333">
        <f t="shared" si="21"/>
        <v>4459.8399999999929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3</v>
      </c>
      <c r="C1161" s="298">
        <v>46061</v>
      </c>
      <c r="D1161" s="299" t="s">
        <v>451</v>
      </c>
      <c r="E1161" s="331">
        <v>1</v>
      </c>
      <c r="F1161" s="331"/>
      <c r="G1161" s="333">
        <f t="shared" si="21"/>
        <v>4501.4399999999932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46061</v>
      </c>
      <c r="D1162" s="299" t="s">
        <v>358</v>
      </c>
      <c r="E1162" s="331">
        <v>10.17</v>
      </c>
      <c r="F1162" s="331"/>
      <c r="G1162" s="333">
        <f t="shared" si="21"/>
        <v>4502.4399999999932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287</v>
      </c>
      <c r="B1163" s="330" t="s">
        <v>287</v>
      </c>
      <c r="C1163" s="298">
        <v>46060</v>
      </c>
      <c r="D1163" s="299" t="s">
        <v>452</v>
      </c>
      <c r="E1163" s="331">
        <v>367.77</v>
      </c>
      <c r="F1163" s="331">
        <v>367.77</v>
      </c>
      <c r="G1163" s="333">
        <f t="shared" si="21"/>
        <v>4512.6099999999933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46060</v>
      </c>
      <c r="D1164" s="299" t="s">
        <v>310</v>
      </c>
      <c r="E1164" s="331">
        <v>32.36</v>
      </c>
      <c r="F1164" s="331"/>
      <c r="G1164" s="333">
        <f t="shared" si="21"/>
        <v>4512.6099999999933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6</v>
      </c>
      <c r="C1165" s="298">
        <v>46060</v>
      </c>
      <c r="D1165" s="299" t="s">
        <v>453</v>
      </c>
      <c r="E1165" s="331">
        <v>41.39</v>
      </c>
      <c r="F1165" s="331"/>
      <c r="G1165" s="333">
        <f t="shared" si="21"/>
        <v>4544.969999999993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1</v>
      </c>
      <c r="C1166" s="298">
        <v>46060</v>
      </c>
      <c r="D1166" s="299" t="s">
        <v>445</v>
      </c>
      <c r="E1166" s="331">
        <v>35.770000000000003</v>
      </c>
      <c r="F1166" s="331"/>
      <c r="G1166" s="333">
        <f t="shared" si="21"/>
        <v>4586.3599999999933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3</v>
      </c>
      <c r="C1167" s="298">
        <v>46060</v>
      </c>
      <c r="D1167" s="299" t="s">
        <v>348</v>
      </c>
      <c r="E1167" s="331">
        <v>25</v>
      </c>
      <c r="F1167" s="331"/>
      <c r="G1167" s="333">
        <f t="shared" si="21"/>
        <v>4622.1299999999937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46060</v>
      </c>
      <c r="D1168" s="299" t="s">
        <v>296</v>
      </c>
      <c r="E1168" s="331">
        <v>6.69</v>
      </c>
      <c r="F1168" s="331"/>
      <c r="G1168" s="333">
        <f t="shared" si="21"/>
        <v>4647.1299999999937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4</v>
      </c>
      <c r="C1169" s="298">
        <v>46060</v>
      </c>
      <c r="D1169" s="299" t="s">
        <v>296</v>
      </c>
      <c r="E1169" s="331">
        <v>47.85</v>
      </c>
      <c r="F1169" s="331"/>
      <c r="G1169" s="333">
        <f t="shared" si="21"/>
        <v>4653.8199999999933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46059</v>
      </c>
      <c r="D1170" s="299" t="s">
        <v>301</v>
      </c>
      <c r="E1170" s="331">
        <v>20</v>
      </c>
      <c r="F1170" s="331"/>
      <c r="G1170" s="333">
        <f t="shared" si="21"/>
        <v>4701.6699999999937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291</v>
      </c>
      <c r="B1171" s="330">
        <v>40</v>
      </c>
      <c r="C1171" s="298">
        <v>46059</v>
      </c>
      <c r="D1171" s="299" t="s">
        <v>316</v>
      </c>
      <c r="E1171" s="331"/>
      <c r="F1171" s="331">
        <v>822.99</v>
      </c>
      <c r="G1171" s="333">
        <f t="shared" si="21"/>
        <v>4721.6699999999937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14</v>
      </c>
      <c r="C1172" s="298">
        <v>46059</v>
      </c>
      <c r="D1172" s="299" t="s">
        <v>366</v>
      </c>
      <c r="E1172" s="331">
        <v>66.67</v>
      </c>
      <c r="F1172" s="331"/>
      <c r="G1172" s="333">
        <f t="shared" si="21"/>
        <v>3898.6799999999935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46059</v>
      </c>
      <c r="D1173" s="299" t="s">
        <v>296</v>
      </c>
      <c r="E1173" s="331">
        <v>9.35</v>
      </c>
      <c r="F1173" s="331"/>
      <c r="G1173" s="333">
        <f t="shared" si="21"/>
        <v>3965.3499999999935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4</v>
      </c>
      <c r="C1174" s="298">
        <v>46059</v>
      </c>
      <c r="D1174" s="299" t="s">
        <v>296</v>
      </c>
      <c r="E1174" s="331">
        <v>45.81</v>
      </c>
      <c r="F1174" s="331"/>
      <c r="G1174" s="333">
        <f t="shared" si="21"/>
        <v>3974.6999999999935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46059</v>
      </c>
      <c r="D1175" s="299" t="s">
        <v>353</v>
      </c>
      <c r="E1175" s="331">
        <v>22.98</v>
      </c>
      <c r="F1175" s="331"/>
      <c r="G1175" s="333">
        <f t="shared" si="21"/>
        <v>4020.5099999999934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2</v>
      </c>
      <c r="C1176" s="298">
        <v>46059</v>
      </c>
      <c r="D1176" s="299" t="s">
        <v>301</v>
      </c>
      <c r="E1176" s="331">
        <v>46.5</v>
      </c>
      <c r="F1176" s="331"/>
      <c r="G1176" s="333">
        <f t="shared" si="21"/>
        <v>4043.4899999999934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46059</v>
      </c>
      <c r="D1177" s="299" t="s">
        <v>358</v>
      </c>
      <c r="E1177" s="331">
        <v>10.17</v>
      </c>
      <c r="F1177" s="331"/>
      <c r="G1177" s="333">
        <f t="shared" si="21"/>
        <v>4089.9899999999934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46059</v>
      </c>
      <c r="D1178" s="299" t="s">
        <v>435</v>
      </c>
      <c r="E1178" s="331">
        <v>81.2</v>
      </c>
      <c r="F1178" s="331"/>
      <c r="G1178" s="333">
        <f t="shared" si="21"/>
        <v>4100.1599999999935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46058</v>
      </c>
      <c r="D1179" s="299" t="s">
        <v>301</v>
      </c>
      <c r="E1179" s="331">
        <v>21</v>
      </c>
      <c r="F1179" s="331"/>
      <c r="G1179" s="333">
        <f t="shared" si="21"/>
        <v>4181.3599999999933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291</v>
      </c>
      <c r="B1180" s="330">
        <v>39</v>
      </c>
      <c r="C1180" s="298">
        <v>46058</v>
      </c>
      <c r="D1180" s="299" t="s">
        <v>292</v>
      </c>
      <c r="E1180" s="331"/>
      <c r="F1180" s="331">
        <v>2763.79</v>
      </c>
      <c r="G1180" s="333">
        <f t="shared" si="21"/>
        <v>4202.3599999999933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46058</v>
      </c>
      <c r="D1181" s="299" t="s">
        <v>357</v>
      </c>
      <c r="E1181" s="331">
        <v>95.35</v>
      </c>
      <c r="F1181" s="331"/>
      <c r="G1181" s="333">
        <f t="shared" si="21"/>
        <v>1438.5699999999933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46058</v>
      </c>
      <c r="D1182" s="299" t="s">
        <v>353</v>
      </c>
      <c r="E1182" s="331">
        <v>14.99</v>
      </c>
      <c r="F1182" s="331"/>
      <c r="G1182" s="333">
        <f t="shared" si="21"/>
        <v>1533.9199999999933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287</v>
      </c>
      <c r="B1183" s="330" t="s">
        <v>287</v>
      </c>
      <c r="C1183" s="298">
        <v>46058</v>
      </c>
      <c r="D1183" s="299" t="s">
        <v>452</v>
      </c>
      <c r="E1183" s="331">
        <v>77.569999999999993</v>
      </c>
      <c r="F1183" s="331">
        <v>77.569999999999993</v>
      </c>
      <c r="G1183" s="333">
        <f t="shared" si="21"/>
        <v>1548.9099999999933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46057</v>
      </c>
      <c r="D1184" s="299" t="s">
        <v>344</v>
      </c>
      <c r="E1184" s="331">
        <v>50</v>
      </c>
      <c r="F1184" s="331"/>
      <c r="G1184" s="333">
        <f t="shared" si="21"/>
        <v>1548.9099999999933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1</v>
      </c>
      <c r="C1185" s="298">
        <v>46057</v>
      </c>
      <c r="D1185" s="299" t="s">
        <v>306</v>
      </c>
      <c r="E1185" s="331">
        <v>62.03</v>
      </c>
      <c r="F1185" s="331"/>
      <c r="G1185" s="333">
        <f t="shared" si="21"/>
        <v>1598.9099999999933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46057</v>
      </c>
      <c r="D1186" s="299" t="s">
        <v>296</v>
      </c>
      <c r="E1186" s="331">
        <v>14.91</v>
      </c>
      <c r="F1186" s="331"/>
      <c r="G1186" s="333">
        <f t="shared" si="21"/>
        <v>1660.9399999999932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46057</v>
      </c>
      <c r="D1187" s="299" t="s">
        <v>310</v>
      </c>
      <c r="E1187" s="331">
        <v>63.38</v>
      </c>
      <c r="F1187" s="331"/>
      <c r="G1187" s="333">
        <f t="shared" si="21"/>
        <v>1675.8499999999933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287</v>
      </c>
      <c r="B1188" s="330" t="s">
        <v>287</v>
      </c>
      <c r="C1188" s="298">
        <v>46057</v>
      </c>
      <c r="D1188" s="299" t="s">
        <v>454</v>
      </c>
      <c r="E1188" s="331">
        <v>192.78</v>
      </c>
      <c r="F1188" s="331">
        <v>192.78</v>
      </c>
      <c r="G1188" s="333">
        <f t="shared" si="21"/>
        <v>1739.2299999999934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14</v>
      </c>
      <c r="C1189" s="298">
        <v>46057</v>
      </c>
      <c r="D1189" s="299" t="s">
        <v>367</v>
      </c>
      <c r="E1189" s="331">
        <v>68.739999999999995</v>
      </c>
      <c r="F1189" s="331"/>
      <c r="G1189" s="333">
        <f t="shared" si="21"/>
        <v>1739.2299999999934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46057</v>
      </c>
      <c r="D1190" s="299" t="s">
        <v>300</v>
      </c>
      <c r="E1190" s="331">
        <v>-42.58</v>
      </c>
      <c r="F1190" s="331"/>
      <c r="G1190" s="333">
        <f t="shared" si="21"/>
        <v>1807.9699999999934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1</v>
      </c>
      <c r="C1191" s="298">
        <v>46057</v>
      </c>
      <c r="D1191" s="299" t="s">
        <v>371</v>
      </c>
      <c r="E1191" s="331">
        <v>31.36</v>
      </c>
      <c r="F1191" s="331"/>
      <c r="G1191" s="333">
        <f t="shared" si="21"/>
        <v>1765.3899999999935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294</v>
      </c>
      <c r="B1192" s="330">
        <v>17</v>
      </c>
      <c r="C1192" s="298">
        <v>46057</v>
      </c>
      <c r="D1192" s="299" t="s">
        <v>370</v>
      </c>
      <c r="E1192" s="331">
        <v>99</v>
      </c>
      <c r="F1192" s="331"/>
      <c r="G1192" s="333">
        <f t="shared" si="21"/>
        <v>1796.7499999999934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284</v>
      </c>
      <c r="B1193" s="330">
        <v>36</v>
      </c>
      <c r="C1193" s="298">
        <v>46056</v>
      </c>
      <c r="D1193" s="299" t="s">
        <v>374</v>
      </c>
      <c r="E1193" s="331">
        <v>50</v>
      </c>
      <c r="F1193" s="331"/>
      <c r="G1193" s="333">
        <f t="shared" si="21"/>
        <v>1895.7499999999934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46056</v>
      </c>
      <c r="D1194" s="299" t="s">
        <v>319</v>
      </c>
      <c r="E1194" s="331">
        <v>7.92</v>
      </c>
      <c r="F1194" s="331"/>
      <c r="G1194" s="333">
        <f t="shared" si="21"/>
        <v>1945.7499999999934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24</v>
      </c>
      <c r="C1195" s="298">
        <v>46056</v>
      </c>
      <c r="D1195" s="299" t="s">
        <v>860</v>
      </c>
      <c r="E1195" s="331">
        <v>83.58</v>
      </c>
      <c r="F1195" s="331"/>
      <c r="G1195" s="333">
        <f t="shared" si="21"/>
        <v>1953.6699999999935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4</v>
      </c>
      <c r="C1196" s="298">
        <v>46056</v>
      </c>
      <c r="D1196" s="299" t="s">
        <v>455</v>
      </c>
      <c r="E1196" s="331">
        <v>28.64</v>
      </c>
      <c r="F1196" s="331"/>
      <c r="G1196" s="333">
        <f t="shared" si="21"/>
        <v>2037.2499999999934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46056</v>
      </c>
      <c r="D1197" s="299" t="s">
        <v>358</v>
      </c>
      <c r="E1197" s="331">
        <v>9.4700000000000006</v>
      </c>
      <c r="F1197" s="331"/>
      <c r="G1197" s="333">
        <f t="shared" si="21"/>
        <v>2065.8899999999935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6</v>
      </c>
      <c r="C1198" s="298">
        <v>46055</v>
      </c>
      <c r="D1198" s="299" t="s">
        <v>456</v>
      </c>
      <c r="E1198" s="331">
        <v>20</v>
      </c>
      <c r="F1198" s="331"/>
      <c r="G1198" s="333">
        <f t="shared" si="21"/>
        <v>2075.3599999999933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17</v>
      </c>
      <c r="C1199" s="298">
        <v>46055</v>
      </c>
      <c r="D1199" s="299" t="s">
        <v>188</v>
      </c>
      <c r="E1199" s="331">
        <v>41.54</v>
      </c>
      <c r="F1199" s="331"/>
      <c r="G1199" s="333">
        <f t="shared" si="21"/>
        <v>2095.3599999999933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46055</v>
      </c>
      <c r="D1200" s="299" t="s">
        <v>296</v>
      </c>
      <c r="E1200" s="331">
        <v>9.92</v>
      </c>
      <c r="F1200" s="331"/>
      <c r="G1200" s="333">
        <f t="shared" si="21"/>
        <v>2136.8999999999933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46055</v>
      </c>
      <c r="D1201" s="299" t="s">
        <v>457</v>
      </c>
      <c r="E1201" s="331">
        <v>155.38</v>
      </c>
      <c r="F1201" s="331"/>
      <c r="G1201" s="333">
        <f t="shared" si="21"/>
        <v>2146.8199999999933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21</v>
      </c>
      <c r="C1202" s="298">
        <v>46055</v>
      </c>
      <c r="D1202" s="299" t="s">
        <v>194</v>
      </c>
      <c r="E1202" s="331">
        <v>27.35</v>
      </c>
      <c r="F1202" s="331"/>
      <c r="G1202" s="333">
        <f t="shared" si="21"/>
        <v>2302.1999999999935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46054</v>
      </c>
      <c r="D1203" s="299" t="s">
        <v>300</v>
      </c>
      <c r="E1203" s="331">
        <v>59.37</v>
      </c>
      <c r="F1203" s="331"/>
      <c r="G1203" s="333">
        <f t="shared" si="21"/>
        <v>2329.5499999999934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294</v>
      </c>
      <c r="B1204" s="330">
        <v>22</v>
      </c>
      <c r="C1204" s="298">
        <v>46054</v>
      </c>
      <c r="D1204" s="299" t="s">
        <v>375</v>
      </c>
      <c r="E1204" s="331">
        <v>6.37</v>
      </c>
      <c r="F1204" s="331"/>
      <c r="G1204" s="333">
        <f t="shared" si="21"/>
        <v>2388.9199999999933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46054</v>
      </c>
      <c r="D1205" s="299" t="s">
        <v>458</v>
      </c>
      <c r="E1205" s="331">
        <v>44.65</v>
      </c>
      <c r="F1205" s="331"/>
      <c r="G1205" s="333">
        <f t="shared" si="21"/>
        <v>2395.2899999999931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7</v>
      </c>
      <c r="C1206" s="298">
        <v>46054</v>
      </c>
      <c r="D1206" s="299" t="s">
        <v>338</v>
      </c>
      <c r="E1206" s="331">
        <v>35.17</v>
      </c>
      <c r="F1206" s="331"/>
      <c r="G1206" s="333">
        <f t="shared" si="21"/>
        <v>2439.9399999999932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46054</v>
      </c>
      <c r="D1207" s="299" t="s">
        <v>310</v>
      </c>
      <c r="E1207" s="331">
        <v>28.48</v>
      </c>
      <c r="F1207" s="331"/>
      <c r="G1207" s="333">
        <f t="shared" si="21"/>
        <v>2475.1099999999933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1</v>
      </c>
      <c r="C1208" s="298">
        <v>46054</v>
      </c>
      <c r="D1208" s="299" t="s">
        <v>311</v>
      </c>
      <c r="E1208" s="331">
        <v>125.07</v>
      </c>
      <c r="F1208" s="331"/>
      <c r="G1208" s="333">
        <f t="shared" si="21"/>
        <v>2503.5899999999933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46054</v>
      </c>
      <c r="D1209" s="299" t="s">
        <v>458</v>
      </c>
      <c r="E1209" s="331">
        <v>100</v>
      </c>
      <c r="F1209" s="331"/>
      <c r="G1209" s="333">
        <f t="shared" si="21"/>
        <v>2628.6599999999935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1</v>
      </c>
      <c r="C1210" s="298">
        <v>46054</v>
      </c>
      <c r="D1210" s="299" t="s">
        <v>329</v>
      </c>
      <c r="E1210" s="331">
        <v>194.96</v>
      </c>
      <c r="F1210" s="331"/>
      <c r="G1210" s="333">
        <f t="shared" si="21"/>
        <v>2728.6599999999935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46054</v>
      </c>
      <c r="D1211" s="299" t="s">
        <v>410</v>
      </c>
      <c r="E1211" s="331">
        <v>75.53</v>
      </c>
      <c r="F1211" s="331"/>
      <c r="G1211" s="333">
        <f t="shared" si="21"/>
        <v>2923.6199999999935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284</v>
      </c>
      <c r="B1212" s="330">
        <v>37</v>
      </c>
      <c r="C1212" s="298">
        <v>46053</v>
      </c>
      <c r="D1212" s="299" t="s">
        <v>459</v>
      </c>
      <c r="E1212" s="331">
        <v>3194.64</v>
      </c>
      <c r="F1212" s="331"/>
      <c r="G1212" s="333">
        <f t="shared" si="21"/>
        <v>2999.1499999999937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286</v>
      </c>
      <c r="B1213" s="330">
        <v>25</v>
      </c>
      <c r="C1213" s="298">
        <v>46053</v>
      </c>
      <c r="D1213" s="298" t="s">
        <v>204</v>
      </c>
      <c r="E1213" s="331">
        <v>350</v>
      </c>
      <c r="F1213" s="331"/>
      <c r="G1213" s="333">
        <f t="shared" si="21"/>
        <v>6193.7899999999936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286</v>
      </c>
      <c r="B1214" s="330">
        <v>26</v>
      </c>
      <c r="C1214" s="298">
        <v>46053</v>
      </c>
      <c r="D1214" s="298" t="s">
        <v>205</v>
      </c>
      <c r="E1214" s="331">
        <v>320</v>
      </c>
      <c r="F1214" s="331"/>
      <c r="G1214" s="333">
        <f t="shared" si="21"/>
        <v>6543.7899999999936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286</v>
      </c>
      <c r="B1215" s="330">
        <v>27</v>
      </c>
      <c r="C1215" s="298">
        <v>46053</v>
      </c>
      <c r="D1215" s="298" t="s">
        <v>206</v>
      </c>
      <c r="E1215" s="331">
        <v>25</v>
      </c>
      <c r="F1215" s="331"/>
      <c r="G1215" s="333">
        <f t="shared" si="21"/>
        <v>6863.7899999999936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286</v>
      </c>
      <c r="B1216" s="330">
        <v>28</v>
      </c>
      <c r="C1216" s="298">
        <v>46053</v>
      </c>
      <c r="D1216" s="298" t="s">
        <v>207</v>
      </c>
      <c r="E1216" s="331">
        <v>25</v>
      </c>
      <c r="F1216" s="331"/>
      <c r="G1216" s="333">
        <f t="shared" si="21"/>
        <v>6888.7899999999936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286</v>
      </c>
      <c r="B1217" s="330">
        <v>29</v>
      </c>
      <c r="C1217" s="298">
        <v>46053</v>
      </c>
      <c r="D1217" s="298" t="s">
        <v>208</v>
      </c>
      <c r="E1217" s="331">
        <v>45</v>
      </c>
      <c r="F1217" s="331"/>
      <c r="G1217" s="333">
        <f t="shared" si="21"/>
        <v>6913.7899999999936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286</v>
      </c>
      <c r="B1218" s="330">
        <v>30</v>
      </c>
      <c r="C1218" s="298">
        <v>46053</v>
      </c>
      <c r="D1218" s="298" t="s">
        <v>209</v>
      </c>
      <c r="E1218" s="331">
        <v>400</v>
      </c>
      <c r="F1218" s="331"/>
      <c r="G1218" s="333">
        <f t="shared" si="21"/>
        <v>6958.7899999999936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286</v>
      </c>
      <c r="B1219" s="330">
        <v>31</v>
      </c>
      <c r="C1219" s="298">
        <v>46053</v>
      </c>
      <c r="D1219" s="298" t="s">
        <v>210</v>
      </c>
      <c r="E1219" s="331">
        <v>375</v>
      </c>
      <c r="F1219" s="331"/>
      <c r="G1219" s="333">
        <f t="shared" si="21"/>
        <v>7358.7899999999936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286</v>
      </c>
      <c r="B1220" s="330">
        <v>32</v>
      </c>
      <c r="C1220" s="298">
        <v>46053</v>
      </c>
      <c r="D1220" s="298" t="s">
        <v>211</v>
      </c>
      <c r="E1220" s="331">
        <v>100</v>
      </c>
      <c r="F1220" s="331"/>
      <c r="G1220" s="333">
        <f t="shared" si="21"/>
        <v>7733.7899999999936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286</v>
      </c>
      <c r="B1221" s="330">
        <v>33</v>
      </c>
      <c r="C1221" s="298">
        <v>46053</v>
      </c>
      <c r="D1221" s="298" t="s">
        <v>212</v>
      </c>
      <c r="E1221" s="331">
        <v>85</v>
      </c>
      <c r="F1221" s="331"/>
      <c r="G1221" s="333">
        <f t="shared" si="21"/>
        <v>7833.7899999999936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286</v>
      </c>
      <c r="B1222" s="330">
        <v>34</v>
      </c>
      <c r="C1222" s="298">
        <v>46053</v>
      </c>
      <c r="D1222" s="298" t="s">
        <v>213</v>
      </c>
      <c r="E1222" s="331">
        <v>230</v>
      </c>
      <c r="F1222" s="331"/>
      <c r="G1222" s="333">
        <f t="shared" si="21"/>
        <v>7918.7899999999936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286</v>
      </c>
      <c r="B1223" s="330">
        <v>35</v>
      </c>
      <c r="C1223" s="298">
        <v>46053</v>
      </c>
      <c r="D1223" s="298" t="s">
        <v>214</v>
      </c>
      <c r="E1223" s="331">
        <v>45</v>
      </c>
      <c r="F1223" s="331"/>
      <c r="G1223" s="333">
        <f t="shared" si="21"/>
        <v>8148.7899999999936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46053</v>
      </c>
      <c r="D1224" s="298" t="s">
        <v>319</v>
      </c>
      <c r="E1224" s="331">
        <v>31.03</v>
      </c>
      <c r="F1224" s="331"/>
      <c r="G1224" s="333">
        <f t="shared" si="21"/>
        <v>8193.7899999999936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10</v>
      </c>
      <c r="C1225" s="298">
        <v>46053</v>
      </c>
      <c r="D1225" s="298" t="s">
        <v>176</v>
      </c>
      <c r="E1225" s="331">
        <v>17.899999999999999</v>
      </c>
      <c r="F1225" s="331"/>
      <c r="G1225" s="333">
        <f t="shared" si="21"/>
        <v>8224.8199999999943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3</v>
      </c>
      <c r="C1226" s="298">
        <v>46053</v>
      </c>
      <c r="D1226" s="298" t="s">
        <v>348</v>
      </c>
      <c r="E1226" s="331">
        <v>18.84</v>
      </c>
      <c r="F1226" s="331"/>
      <c r="G1226" s="333">
        <f t="shared" si="21"/>
        <v>8242.7199999999939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46053</v>
      </c>
      <c r="D1227" s="298" t="s">
        <v>319</v>
      </c>
      <c r="E1227" s="331">
        <v>25.54</v>
      </c>
      <c r="F1227" s="331"/>
      <c r="G1227" s="333">
        <f t="shared" si="21"/>
        <v>8261.559999999994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8</v>
      </c>
      <c r="C1228" s="298">
        <v>46053</v>
      </c>
      <c r="D1228" s="298" t="s">
        <v>308</v>
      </c>
      <c r="E1228" s="331">
        <v>52.59</v>
      </c>
      <c r="F1228" s="331"/>
      <c r="G1228" s="333">
        <f t="shared" si="21"/>
        <v>8287.0999999999949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335</v>
      </c>
      <c r="B1229" s="330" t="s">
        <v>335</v>
      </c>
      <c r="C1229" s="298">
        <v>46052</v>
      </c>
      <c r="D1229" s="299" t="s">
        <v>460</v>
      </c>
      <c r="E1229" s="331"/>
      <c r="F1229" s="331">
        <v>422</v>
      </c>
      <c r="G1229" s="333">
        <f t="shared" si="21"/>
        <v>8339.6899999999951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5</v>
      </c>
      <c r="C1230" s="298">
        <v>46052</v>
      </c>
      <c r="D1230" s="299" t="s">
        <v>864</v>
      </c>
      <c r="E1230" s="331">
        <v>200</v>
      </c>
      <c r="F1230" s="331"/>
      <c r="G1230" s="333">
        <f t="shared" si="21"/>
        <v>7917.6899999999951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46052</v>
      </c>
      <c r="D1231" s="299" t="s">
        <v>296</v>
      </c>
      <c r="E1231" s="331">
        <v>8.52</v>
      </c>
      <c r="F1231" s="331"/>
      <c r="G1231" s="333">
        <f t="shared" si="21"/>
        <v>8117.6899999999951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287</v>
      </c>
      <c r="B1232" s="330" t="s">
        <v>287</v>
      </c>
      <c r="C1232" s="298">
        <v>46052</v>
      </c>
      <c r="D1232" s="299" t="s">
        <v>461</v>
      </c>
      <c r="E1232" s="331">
        <v>831.92</v>
      </c>
      <c r="F1232" s="331">
        <v>831.92</v>
      </c>
      <c r="G1232" s="333">
        <f t="shared" si="21"/>
        <v>8126.2099999999955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5</v>
      </c>
      <c r="C1233" s="298">
        <v>46052</v>
      </c>
      <c r="D1233" s="299" t="s">
        <v>441</v>
      </c>
      <c r="E1233" s="331">
        <v>200</v>
      </c>
      <c r="F1233" s="331"/>
      <c r="G1233" s="333">
        <f t="shared" si="21"/>
        <v>8126.2099999999955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46052</v>
      </c>
      <c r="D1234" s="299" t="s">
        <v>324</v>
      </c>
      <c r="E1234" s="331">
        <v>11.04</v>
      </c>
      <c r="F1234" s="331"/>
      <c r="G1234" s="333">
        <f t="shared" si="21"/>
        <v>8326.2099999999955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291</v>
      </c>
      <c r="B1235" s="330">
        <v>38</v>
      </c>
      <c r="C1235" s="298">
        <v>46051</v>
      </c>
      <c r="D1235" s="299" t="s">
        <v>293</v>
      </c>
      <c r="E1235" s="331"/>
      <c r="F1235" s="331">
        <v>4365.6499999999996</v>
      </c>
      <c r="G1235" s="333">
        <f t="shared" si="21"/>
        <v>8337.2499999999964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46051</v>
      </c>
      <c r="D1236" s="299" t="s">
        <v>296</v>
      </c>
      <c r="E1236" s="331">
        <v>18.28</v>
      </c>
      <c r="F1236" s="331"/>
      <c r="G1236" s="333">
        <f t="shared" si="21"/>
        <v>3971.5999999999976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4</v>
      </c>
      <c r="C1237" s="298">
        <v>46051</v>
      </c>
      <c r="D1237" s="299" t="s">
        <v>295</v>
      </c>
      <c r="E1237" s="331">
        <v>57.06</v>
      </c>
      <c r="F1237" s="331"/>
      <c r="G1237" s="333">
        <f t="shared" si="21"/>
        <v>3989.8799999999978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287</v>
      </c>
      <c r="B1238" s="330" t="s">
        <v>287</v>
      </c>
      <c r="C1238" s="298">
        <v>46051</v>
      </c>
      <c r="D1238" s="299" t="s">
        <v>462</v>
      </c>
      <c r="E1238" s="331">
        <v>89.42</v>
      </c>
      <c r="F1238" s="331">
        <v>89.42</v>
      </c>
      <c r="G1238" s="333">
        <f t="shared" si="21"/>
        <v>4046.9399999999978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8</v>
      </c>
      <c r="C1239" s="298">
        <v>46051</v>
      </c>
      <c r="D1239" s="299" t="s">
        <v>463</v>
      </c>
      <c r="E1239" s="331">
        <v>59</v>
      </c>
      <c r="F1239" s="331"/>
      <c r="G1239" s="333">
        <f t="shared" si="21"/>
        <v>4046.9399999999978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46051</v>
      </c>
      <c r="D1240" s="299" t="s">
        <v>371</v>
      </c>
      <c r="E1240" s="331">
        <v>19.899999999999999</v>
      </c>
      <c r="F1240" s="331"/>
      <c r="G1240" s="333">
        <f t="shared" si="21"/>
        <v>4105.9399999999978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46050</v>
      </c>
      <c r="D1241" s="299" t="s">
        <v>353</v>
      </c>
      <c r="E1241" s="331">
        <v>14.99</v>
      </c>
      <c r="F1241" s="331"/>
      <c r="G1241" s="333">
        <f t="shared" si="21"/>
        <v>4125.8399999999974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46050</v>
      </c>
      <c r="D1242" s="299" t="s">
        <v>464</v>
      </c>
      <c r="E1242" s="331">
        <v>25</v>
      </c>
      <c r="F1242" s="331"/>
      <c r="G1242" s="333">
        <f t="shared" si="21"/>
        <v>4140.8299999999972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3</v>
      </c>
      <c r="C1243" s="298">
        <v>46050</v>
      </c>
      <c r="D1243" s="299" t="s">
        <v>865</v>
      </c>
      <c r="E1243" s="331">
        <v>6</v>
      </c>
      <c r="F1243" s="331"/>
      <c r="G1243" s="333">
        <f t="shared" si="21"/>
        <v>4165.8299999999972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46050</v>
      </c>
      <c r="D1244" s="299" t="s">
        <v>866</v>
      </c>
      <c r="E1244" s="331">
        <v>15</v>
      </c>
      <c r="F1244" s="331"/>
      <c r="G1244" s="333">
        <f t="shared" si="21"/>
        <v>4171.8299999999972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46050</v>
      </c>
      <c r="D1245" s="299" t="s">
        <v>296</v>
      </c>
      <c r="E1245" s="331">
        <v>12.71</v>
      </c>
      <c r="F1245" s="331"/>
      <c r="G1245" s="333">
        <f t="shared" si="21"/>
        <v>4186.8299999999972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287</v>
      </c>
      <c r="B1246" s="330" t="s">
        <v>287</v>
      </c>
      <c r="C1246" s="298">
        <v>46050</v>
      </c>
      <c r="D1246" s="299" t="s">
        <v>452</v>
      </c>
      <c r="E1246" s="331">
        <v>1475.9</v>
      </c>
      <c r="F1246" s="331">
        <v>1475.9</v>
      </c>
      <c r="G1246" s="333">
        <f t="shared" si="21"/>
        <v>4199.5399999999972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8</v>
      </c>
      <c r="C1247" s="298">
        <v>46050</v>
      </c>
      <c r="D1247" s="299" t="s">
        <v>319</v>
      </c>
      <c r="E1247" s="331">
        <v>28.52</v>
      </c>
      <c r="F1247" s="331"/>
      <c r="G1247" s="333">
        <f t="shared" si="21"/>
        <v>4199.5399999999972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2</v>
      </c>
      <c r="C1248" s="298">
        <v>46050</v>
      </c>
      <c r="D1248" s="299" t="s">
        <v>465</v>
      </c>
      <c r="E1248" s="331">
        <v>66.94</v>
      </c>
      <c r="F1248" s="331"/>
      <c r="G1248" s="333">
        <f t="shared" si="21"/>
        <v>4228.0599999999977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8</v>
      </c>
      <c r="C1249" s="298">
        <v>46049</v>
      </c>
      <c r="D1249" s="299" t="s">
        <v>308</v>
      </c>
      <c r="E1249" s="331">
        <v>47.99</v>
      </c>
      <c r="F1249" s="331"/>
      <c r="G1249" s="333">
        <f t="shared" si="21"/>
        <v>4294.9999999999973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46048</v>
      </c>
      <c r="D1250" s="299" t="s">
        <v>466</v>
      </c>
      <c r="E1250" s="331"/>
      <c r="F1250" s="331">
        <v>425</v>
      </c>
      <c r="G1250" s="333">
        <f t="shared" si="21"/>
        <v>4342.9899999999971</v>
      </c>
      <c r="H1250" s="334" t="s">
        <v>298</v>
      </c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287</v>
      </c>
      <c r="B1251" s="330" t="s">
        <v>287</v>
      </c>
      <c r="C1251" s="298">
        <v>46048</v>
      </c>
      <c r="D1251" s="299" t="s">
        <v>466</v>
      </c>
      <c r="E1251" s="331">
        <v>425</v>
      </c>
      <c r="F1251" s="331"/>
      <c r="G1251" s="333">
        <f t="shared" si="21"/>
        <v>3917.9899999999971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46048</v>
      </c>
      <c r="D1252" s="299" t="s">
        <v>467</v>
      </c>
      <c r="E1252" s="331">
        <v>20.12</v>
      </c>
      <c r="F1252" s="331"/>
      <c r="G1252" s="333">
        <f t="shared" si="21"/>
        <v>4342.9899999999971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294</v>
      </c>
      <c r="B1253" s="330">
        <v>17</v>
      </c>
      <c r="C1253" s="298">
        <v>46048</v>
      </c>
      <c r="D1253" s="299" t="s">
        <v>468</v>
      </c>
      <c r="E1253" s="331">
        <v>42.68</v>
      </c>
      <c r="F1253" s="331"/>
      <c r="G1253" s="333">
        <f t="shared" si="21"/>
        <v>4363.1099999999969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6</v>
      </c>
      <c r="C1254" s="298">
        <v>46048</v>
      </c>
      <c r="D1254" s="299" t="s">
        <v>397</v>
      </c>
      <c r="E1254" s="331">
        <v>47.9</v>
      </c>
      <c r="F1254" s="331"/>
      <c r="G1254" s="333">
        <f t="shared" si="21"/>
        <v>4405.7899999999972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46047</v>
      </c>
      <c r="D1255" s="299" t="s">
        <v>457</v>
      </c>
      <c r="E1255" s="331">
        <v>105.79</v>
      </c>
      <c r="F1255" s="331"/>
      <c r="G1255" s="333">
        <f t="shared" si="21"/>
        <v>4453.6899999999969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12</v>
      </c>
      <c r="C1256" s="298">
        <v>46047</v>
      </c>
      <c r="D1256" s="299" t="s">
        <v>314</v>
      </c>
      <c r="E1256" s="331">
        <v>204.83</v>
      </c>
      <c r="F1256" s="331"/>
      <c r="G1256" s="333">
        <f t="shared" si="21"/>
        <v>4559.4799999999968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3</v>
      </c>
      <c r="C1257" s="298">
        <v>46047</v>
      </c>
      <c r="D1257" s="299" t="s">
        <v>348</v>
      </c>
      <c r="E1257" s="331">
        <v>8.51</v>
      </c>
      <c r="F1257" s="331"/>
      <c r="G1257" s="333">
        <f t="shared" si="21"/>
        <v>4764.3099999999968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46046</v>
      </c>
      <c r="D1258" s="299" t="s">
        <v>296</v>
      </c>
      <c r="E1258" s="331">
        <v>92.96</v>
      </c>
      <c r="F1258" s="331"/>
      <c r="G1258" s="333">
        <f t="shared" si="21"/>
        <v>4772.819999999997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4</v>
      </c>
      <c r="C1259" s="298">
        <v>46046</v>
      </c>
      <c r="D1259" s="299" t="s">
        <v>334</v>
      </c>
      <c r="E1259" s="331">
        <v>30.77</v>
      </c>
      <c r="F1259" s="331"/>
      <c r="G1259" s="333">
        <f t="shared" si="21"/>
        <v>4865.779999999997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46046</v>
      </c>
      <c r="D1260" s="299" t="s">
        <v>358</v>
      </c>
      <c r="E1260" s="331">
        <v>9.4700000000000006</v>
      </c>
      <c r="F1260" s="331"/>
      <c r="G1260" s="333">
        <f t="shared" si="21"/>
        <v>4896.5499999999975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46046</v>
      </c>
      <c r="D1261" s="299" t="s">
        <v>397</v>
      </c>
      <c r="E1261" s="331">
        <v>53.59</v>
      </c>
      <c r="F1261" s="331"/>
      <c r="G1261" s="333">
        <f t="shared" si="21"/>
        <v>4906.0199999999977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46046</v>
      </c>
      <c r="D1262" s="299" t="s">
        <v>311</v>
      </c>
      <c r="E1262" s="331">
        <v>61.64</v>
      </c>
      <c r="F1262" s="331"/>
      <c r="G1262" s="333">
        <f t="shared" si="21"/>
        <v>4959.6099999999979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46045</v>
      </c>
      <c r="D1263" s="299" t="s">
        <v>304</v>
      </c>
      <c r="E1263" s="331">
        <v>23.17</v>
      </c>
      <c r="F1263" s="331"/>
      <c r="G1263" s="333">
        <f t="shared" si="21"/>
        <v>5021.2499999999982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4</v>
      </c>
      <c r="C1264" s="298">
        <v>46045</v>
      </c>
      <c r="D1264" s="299" t="s">
        <v>296</v>
      </c>
      <c r="E1264" s="331">
        <v>62.77</v>
      </c>
      <c r="F1264" s="331"/>
      <c r="G1264" s="333">
        <f t="shared" si="21"/>
        <v>5044.4199999999983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6</v>
      </c>
      <c r="C1265" s="298">
        <v>46045</v>
      </c>
      <c r="D1265" s="299" t="s">
        <v>469</v>
      </c>
      <c r="E1265" s="331">
        <v>105.51</v>
      </c>
      <c r="F1265" s="331"/>
      <c r="G1265" s="333">
        <f t="shared" si="21"/>
        <v>5107.1899999999987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46045</v>
      </c>
      <c r="D1266" s="299" t="s">
        <v>334</v>
      </c>
      <c r="E1266" s="331">
        <v>9.9499999999999993</v>
      </c>
      <c r="F1266" s="331"/>
      <c r="G1266" s="333">
        <f t="shared" si="21"/>
        <v>5212.6999999999989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46045</v>
      </c>
      <c r="D1267" s="299" t="s">
        <v>358</v>
      </c>
      <c r="E1267" s="331">
        <v>10.17</v>
      </c>
      <c r="F1267" s="331"/>
      <c r="G1267" s="333">
        <f t="shared" si="21"/>
        <v>5222.6499999999987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46045</v>
      </c>
      <c r="D1268" s="299" t="s">
        <v>301</v>
      </c>
      <c r="E1268" s="331">
        <v>32.200000000000003</v>
      </c>
      <c r="F1268" s="331"/>
      <c r="G1268" s="333">
        <f t="shared" si="21"/>
        <v>5232.8199999999988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22</v>
      </c>
      <c r="C1269" s="298">
        <v>46045</v>
      </c>
      <c r="D1269" s="299" t="s">
        <v>862</v>
      </c>
      <c r="E1269" s="331">
        <v>5.31</v>
      </c>
      <c r="F1269" s="331"/>
      <c r="G1269" s="333">
        <f t="shared" si="21"/>
        <v>5265.0199999999986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8</v>
      </c>
      <c r="C1270" s="298">
        <v>46044</v>
      </c>
      <c r="D1270" s="299" t="s">
        <v>435</v>
      </c>
      <c r="E1270" s="331">
        <v>73.95</v>
      </c>
      <c r="F1270" s="331"/>
      <c r="G1270" s="333">
        <f t="shared" si="21"/>
        <v>5270.329999999999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46044</v>
      </c>
      <c r="D1271" s="299" t="s">
        <v>470</v>
      </c>
      <c r="E1271" s="331">
        <v>28.68</v>
      </c>
      <c r="F1271" s="331"/>
      <c r="G1271" s="333">
        <f t="shared" si="21"/>
        <v>5344.2799999999988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46044</v>
      </c>
      <c r="D1272" s="299" t="s">
        <v>357</v>
      </c>
      <c r="E1272" s="331">
        <v>57.38</v>
      </c>
      <c r="F1272" s="331"/>
      <c r="G1272" s="333">
        <f t="shared" si="21"/>
        <v>5372.9599999999991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46044</v>
      </c>
      <c r="D1273" s="299" t="s">
        <v>358</v>
      </c>
      <c r="E1273" s="331">
        <v>9.4700000000000006</v>
      </c>
      <c r="F1273" s="331"/>
      <c r="G1273" s="333">
        <f t="shared" si="21"/>
        <v>5430.3399999999992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46044</v>
      </c>
      <c r="D1274" s="299" t="s">
        <v>358</v>
      </c>
      <c r="E1274" s="331">
        <v>7.18</v>
      </c>
      <c r="F1274" s="331"/>
      <c r="G1274" s="333">
        <f t="shared" si="21"/>
        <v>5439.8099999999995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287</v>
      </c>
      <c r="B1275" s="330" t="s">
        <v>287</v>
      </c>
      <c r="C1275" s="298">
        <v>46044</v>
      </c>
      <c r="D1275" s="299" t="s">
        <v>315</v>
      </c>
      <c r="E1275" s="331">
        <v>126.24</v>
      </c>
      <c r="F1275" s="331">
        <v>126.24</v>
      </c>
      <c r="G1275" s="333">
        <f t="shared" si="21"/>
        <v>5446.99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8</v>
      </c>
      <c r="C1276" s="298">
        <v>46043</v>
      </c>
      <c r="D1276" s="299" t="s">
        <v>471</v>
      </c>
      <c r="E1276" s="331">
        <v>17</v>
      </c>
      <c r="F1276" s="331"/>
      <c r="G1276" s="333">
        <f t="shared" si="21"/>
        <v>5446.99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1</v>
      </c>
      <c r="C1277" s="298">
        <v>46043</v>
      </c>
      <c r="D1277" s="299" t="s">
        <v>329</v>
      </c>
      <c r="E1277" s="331">
        <v>24.75</v>
      </c>
      <c r="F1277" s="331"/>
      <c r="G1277" s="333">
        <f t="shared" si="21"/>
        <v>5463.99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291</v>
      </c>
      <c r="B1278" s="330">
        <v>39</v>
      </c>
      <c r="C1278" s="298">
        <v>46043</v>
      </c>
      <c r="D1278" s="299" t="s">
        <v>292</v>
      </c>
      <c r="E1278" s="331"/>
      <c r="F1278" s="331">
        <v>3378.82</v>
      </c>
      <c r="G1278" s="333">
        <f t="shared" si="21"/>
        <v>5488.74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294</v>
      </c>
      <c r="B1279" s="330">
        <v>23</v>
      </c>
      <c r="C1279" s="298">
        <v>46043</v>
      </c>
      <c r="D1279" s="299" t="s">
        <v>67</v>
      </c>
      <c r="E1279" s="331">
        <v>650.88</v>
      </c>
      <c r="F1279" s="331"/>
      <c r="G1279" s="333">
        <f t="shared" si="21"/>
        <v>2109.9199999999992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287</v>
      </c>
      <c r="B1280" s="330" t="s">
        <v>287</v>
      </c>
      <c r="C1280" s="298">
        <v>46043</v>
      </c>
      <c r="D1280" s="299" t="s">
        <v>472</v>
      </c>
      <c r="E1280" s="331">
        <v>100</v>
      </c>
      <c r="F1280" s="331">
        <v>100</v>
      </c>
      <c r="G1280" s="333">
        <f t="shared" si="21"/>
        <v>2760.7999999999993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46043</v>
      </c>
      <c r="D1281" s="299" t="s">
        <v>301</v>
      </c>
      <c r="E1281" s="331">
        <v>20</v>
      </c>
      <c r="F1281" s="331"/>
      <c r="G1281" s="333">
        <f t="shared" si="21"/>
        <v>2760.7999999999993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46043</v>
      </c>
      <c r="D1282" s="299" t="s">
        <v>295</v>
      </c>
      <c r="E1282" s="331">
        <v>6.38</v>
      </c>
      <c r="F1282" s="331"/>
      <c r="G1282" s="333">
        <f t="shared" si="21"/>
        <v>2780.7999999999993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46043</v>
      </c>
      <c r="D1283" s="299" t="s">
        <v>295</v>
      </c>
      <c r="E1283" s="331">
        <v>17.29</v>
      </c>
      <c r="F1283" s="331"/>
      <c r="G1283" s="333">
        <f t="shared" si="21"/>
        <v>2787.1799999999994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46043</v>
      </c>
      <c r="D1284" s="299" t="s">
        <v>358</v>
      </c>
      <c r="E1284" s="331">
        <v>14.86</v>
      </c>
      <c r="F1284" s="331"/>
      <c r="G1284" s="333">
        <f t="shared" si="21"/>
        <v>2804.4699999999993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46042</v>
      </c>
      <c r="D1285" s="299" t="s">
        <v>371</v>
      </c>
      <c r="E1285" s="331">
        <v>13.4</v>
      </c>
      <c r="F1285" s="331"/>
      <c r="G1285" s="333">
        <f t="shared" si="21"/>
        <v>2819.3299999999995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46042</v>
      </c>
      <c r="D1286" s="299" t="s">
        <v>371</v>
      </c>
      <c r="E1286" s="331">
        <v>5.97</v>
      </c>
      <c r="F1286" s="331"/>
      <c r="G1286" s="333">
        <f t="shared" si="21"/>
        <v>2832.7299999999996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22</v>
      </c>
      <c r="C1287" s="298">
        <v>46042</v>
      </c>
      <c r="D1287" s="299" t="s">
        <v>323</v>
      </c>
      <c r="E1287" s="331">
        <v>18.09</v>
      </c>
      <c r="F1287" s="331"/>
      <c r="G1287" s="333">
        <f t="shared" si="21"/>
        <v>2838.6999999999994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17</v>
      </c>
      <c r="C1288" s="298">
        <v>46042</v>
      </c>
      <c r="D1288" s="299" t="s">
        <v>188</v>
      </c>
      <c r="E1288" s="331">
        <v>42.65</v>
      </c>
      <c r="F1288" s="331"/>
      <c r="G1288" s="333">
        <f t="shared" si="21"/>
        <v>2856.7899999999995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335</v>
      </c>
      <c r="B1289" s="330" t="s">
        <v>335</v>
      </c>
      <c r="C1289" s="298">
        <v>46042</v>
      </c>
      <c r="D1289" s="299" t="s">
        <v>336</v>
      </c>
      <c r="E1289" s="331">
        <v>130.51</v>
      </c>
      <c r="F1289" s="331"/>
      <c r="G1289" s="333">
        <f t="shared" si="21"/>
        <v>2899.4399999999996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15</v>
      </c>
      <c r="C1290" s="298">
        <v>46042</v>
      </c>
      <c r="D1290" s="299" t="s">
        <v>185</v>
      </c>
      <c r="E1290" s="331">
        <v>132.4</v>
      </c>
      <c r="F1290" s="331"/>
      <c r="G1290" s="333">
        <f t="shared" si="21"/>
        <v>3029.9499999999994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23</v>
      </c>
      <c r="C1291" s="298">
        <v>46042</v>
      </c>
      <c r="D1291" s="299" t="s">
        <v>63</v>
      </c>
      <c r="E1291" s="331">
        <v>529.46</v>
      </c>
      <c r="F1291" s="331"/>
      <c r="G1291" s="333">
        <f t="shared" si="21"/>
        <v>3162.3499999999995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46042</v>
      </c>
      <c r="D1292" s="299" t="s">
        <v>300</v>
      </c>
      <c r="E1292" s="331">
        <v>51.63</v>
      </c>
      <c r="F1292" s="331"/>
      <c r="G1292" s="333">
        <f t="shared" si="21"/>
        <v>3691.8099999999995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46042</v>
      </c>
      <c r="D1293" s="299" t="s">
        <v>296</v>
      </c>
      <c r="E1293" s="331">
        <v>11.17</v>
      </c>
      <c r="F1293" s="331"/>
      <c r="G1293" s="333">
        <f t="shared" si="21"/>
        <v>3743.4399999999996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46042</v>
      </c>
      <c r="D1294" s="299" t="s">
        <v>296</v>
      </c>
      <c r="E1294" s="331">
        <v>57.37</v>
      </c>
      <c r="F1294" s="331"/>
      <c r="G1294" s="333">
        <f t="shared" si="21"/>
        <v>3754.6099999999997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22</v>
      </c>
      <c r="C1295" s="298">
        <v>46042</v>
      </c>
      <c r="D1295" s="299" t="s">
        <v>328</v>
      </c>
      <c r="E1295" s="331">
        <v>7.46</v>
      </c>
      <c r="F1295" s="331"/>
      <c r="G1295" s="333">
        <f t="shared" si="21"/>
        <v>3811.9799999999996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4</v>
      </c>
      <c r="C1296" s="298">
        <v>46042</v>
      </c>
      <c r="D1296" s="299" t="s">
        <v>310</v>
      </c>
      <c r="E1296" s="331">
        <v>28.91</v>
      </c>
      <c r="F1296" s="331"/>
      <c r="G1296" s="333">
        <f t="shared" si="21"/>
        <v>3819.4399999999996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6</v>
      </c>
      <c r="C1297" s="298">
        <v>46040</v>
      </c>
      <c r="D1297" s="299" t="s">
        <v>300</v>
      </c>
      <c r="E1297" s="331">
        <v>31.35</v>
      </c>
      <c r="F1297" s="331"/>
      <c r="G1297" s="333">
        <f t="shared" si="21"/>
        <v>3848.3499999999995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8</v>
      </c>
      <c r="C1298" s="298">
        <v>46040</v>
      </c>
      <c r="D1298" s="299" t="s">
        <v>473</v>
      </c>
      <c r="E1298" s="331">
        <v>124.75</v>
      </c>
      <c r="F1298" s="331"/>
      <c r="G1298" s="333">
        <f t="shared" si="21"/>
        <v>3879.6999999999994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3</v>
      </c>
      <c r="C1299" s="298">
        <v>46040</v>
      </c>
      <c r="D1299" s="299" t="s">
        <v>320</v>
      </c>
      <c r="E1299" s="331">
        <v>11.3</v>
      </c>
      <c r="F1299" s="331"/>
      <c r="G1299" s="333">
        <f t="shared" si="21"/>
        <v>4004.4499999999994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22</v>
      </c>
      <c r="C1300" s="298">
        <v>46040</v>
      </c>
      <c r="D1300" s="299" t="s">
        <v>401</v>
      </c>
      <c r="E1300" s="331">
        <v>13.84</v>
      </c>
      <c r="F1300" s="331"/>
      <c r="G1300" s="333">
        <f t="shared" si="21"/>
        <v>4015.7499999999995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1</v>
      </c>
      <c r="C1301" s="298">
        <v>46040</v>
      </c>
      <c r="D1301" s="299" t="s">
        <v>306</v>
      </c>
      <c r="E1301" s="331">
        <v>92.06</v>
      </c>
      <c r="F1301" s="331"/>
      <c r="G1301" s="333">
        <f t="shared" si="21"/>
        <v>4029.5899999999997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7</v>
      </c>
      <c r="C1302" s="298">
        <v>46040</v>
      </c>
      <c r="D1302" s="299" t="s">
        <v>338</v>
      </c>
      <c r="E1302" s="331">
        <v>78.47</v>
      </c>
      <c r="F1302" s="331"/>
      <c r="G1302" s="333">
        <f t="shared" si="21"/>
        <v>4121.6499999999996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1</v>
      </c>
      <c r="C1303" s="298">
        <v>46040</v>
      </c>
      <c r="D1303" s="299" t="s">
        <v>393</v>
      </c>
      <c r="E1303" s="331">
        <v>28.22</v>
      </c>
      <c r="F1303" s="331"/>
      <c r="G1303" s="333">
        <f t="shared" si="21"/>
        <v>4200.12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46040</v>
      </c>
      <c r="D1304" s="299" t="s">
        <v>392</v>
      </c>
      <c r="E1304" s="331">
        <v>32.729999999999997</v>
      </c>
      <c r="F1304" s="331"/>
      <c r="G1304" s="333">
        <f t="shared" si="21"/>
        <v>4228.34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42</v>
      </c>
      <c r="C1305" s="298">
        <v>46039</v>
      </c>
      <c r="D1305" s="299" t="s">
        <v>333</v>
      </c>
      <c r="E1305" s="331">
        <v>29.8</v>
      </c>
      <c r="F1305" s="331"/>
      <c r="G1305" s="333">
        <f t="shared" si="21"/>
        <v>4261.07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43</v>
      </c>
      <c r="C1306" s="298">
        <v>46039</v>
      </c>
      <c r="D1306" s="299" t="s">
        <v>333</v>
      </c>
      <c r="E1306" s="331">
        <v>22.35</v>
      </c>
      <c r="F1306" s="331"/>
      <c r="G1306" s="333">
        <f t="shared" si="21"/>
        <v>4290.87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8</v>
      </c>
      <c r="C1307" s="298">
        <v>46039</v>
      </c>
      <c r="D1307" s="299" t="s">
        <v>319</v>
      </c>
      <c r="E1307" s="331">
        <v>36.92</v>
      </c>
      <c r="F1307" s="331"/>
      <c r="G1307" s="333">
        <f t="shared" si="21"/>
        <v>4313.22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1</v>
      </c>
      <c r="C1308" s="298">
        <v>46039</v>
      </c>
      <c r="D1308" s="299" t="s">
        <v>311</v>
      </c>
      <c r="E1308" s="331">
        <v>117.89</v>
      </c>
      <c r="F1308" s="331"/>
      <c r="G1308" s="333">
        <f t="shared" si="21"/>
        <v>4350.1400000000003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1</v>
      </c>
      <c r="C1309" s="298">
        <v>46039</v>
      </c>
      <c r="D1309" s="299" t="s">
        <v>329</v>
      </c>
      <c r="E1309" s="331">
        <v>196.36</v>
      </c>
      <c r="F1309" s="331"/>
      <c r="G1309" s="333">
        <f t="shared" si="21"/>
        <v>4468.0300000000007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21</v>
      </c>
      <c r="C1310" s="298">
        <v>46039</v>
      </c>
      <c r="D1310" s="299" t="s">
        <v>194</v>
      </c>
      <c r="E1310" s="331">
        <v>70.2</v>
      </c>
      <c r="F1310" s="331"/>
      <c r="G1310" s="333">
        <f t="shared" si="21"/>
        <v>4664.3900000000003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46038</v>
      </c>
      <c r="D1311" s="299" t="s">
        <v>324</v>
      </c>
      <c r="E1311" s="331">
        <v>13.14</v>
      </c>
      <c r="F1311" s="331"/>
      <c r="G1311" s="333">
        <f t="shared" si="21"/>
        <v>4734.59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46038</v>
      </c>
      <c r="D1312" s="299" t="s">
        <v>296</v>
      </c>
      <c r="E1312" s="331">
        <v>18.489999999999998</v>
      </c>
      <c r="F1312" s="331"/>
      <c r="G1312" s="333">
        <f t="shared" si="21"/>
        <v>4747.7300000000005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291</v>
      </c>
      <c r="B1313" s="330">
        <v>41</v>
      </c>
      <c r="C1313" s="298">
        <v>46038</v>
      </c>
      <c r="D1313" s="299" t="s">
        <v>474</v>
      </c>
      <c r="E1313" s="331"/>
      <c r="F1313" s="331">
        <v>800</v>
      </c>
      <c r="G1313" s="333">
        <f t="shared" si="21"/>
        <v>4766.22</v>
      </c>
      <c r="H1313" s="334" t="s">
        <v>298</v>
      </c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18</v>
      </c>
      <c r="C1314" s="298">
        <v>46038</v>
      </c>
      <c r="D1314" s="299" t="s">
        <v>361</v>
      </c>
      <c r="E1314" s="331">
        <v>400</v>
      </c>
      <c r="F1314" s="331"/>
      <c r="G1314" s="333">
        <f t="shared" si="21"/>
        <v>3966.2200000000003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19</v>
      </c>
      <c r="C1315" s="298">
        <v>46038</v>
      </c>
      <c r="D1315" s="299" t="s">
        <v>191</v>
      </c>
      <c r="E1315" s="331">
        <v>200</v>
      </c>
      <c r="F1315" s="331"/>
      <c r="G1315" s="333">
        <f t="shared" si="21"/>
        <v>4366.22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294</v>
      </c>
      <c r="B1316" s="330">
        <v>11</v>
      </c>
      <c r="C1316" s="298">
        <v>46038</v>
      </c>
      <c r="D1316" s="299" t="s">
        <v>178</v>
      </c>
      <c r="E1316" s="331">
        <v>267.95999999999998</v>
      </c>
      <c r="F1316" s="331"/>
      <c r="G1316" s="333">
        <f t="shared" si="21"/>
        <v>4566.22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8</v>
      </c>
      <c r="C1317" s="298">
        <v>46037</v>
      </c>
      <c r="D1317" s="299" t="s">
        <v>357</v>
      </c>
      <c r="E1317" s="331">
        <v>59.95</v>
      </c>
      <c r="F1317" s="331"/>
      <c r="G1317" s="333">
        <f t="shared" si="21"/>
        <v>4834.18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46037</v>
      </c>
      <c r="D1318" s="299" t="s">
        <v>357</v>
      </c>
      <c r="E1318" s="331">
        <v>59.96</v>
      </c>
      <c r="F1318" s="331"/>
      <c r="G1318" s="333">
        <f t="shared" si="21"/>
        <v>4894.13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8</v>
      </c>
      <c r="C1319" s="298">
        <v>46037</v>
      </c>
      <c r="D1319" s="299" t="s">
        <v>319</v>
      </c>
      <c r="E1319" s="331">
        <v>12.43</v>
      </c>
      <c r="F1319" s="331"/>
      <c r="G1319" s="333">
        <f t="shared" si="21"/>
        <v>4954.09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46037</v>
      </c>
      <c r="D1320" s="299" t="s">
        <v>296</v>
      </c>
      <c r="E1320" s="331">
        <v>11.07</v>
      </c>
      <c r="F1320" s="331"/>
      <c r="G1320" s="333">
        <f t="shared" si="21"/>
        <v>4966.5200000000004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4</v>
      </c>
      <c r="C1321" s="298">
        <v>46037</v>
      </c>
      <c r="D1321" s="299" t="s">
        <v>296</v>
      </c>
      <c r="E1321" s="331">
        <v>52.3</v>
      </c>
      <c r="F1321" s="331"/>
      <c r="G1321" s="333">
        <f t="shared" si="21"/>
        <v>4977.59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46037</v>
      </c>
      <c r="D1322" s="299" t="s">
        <v>436</v>
      </c>
      <c r="E1322" s="331">
        <v>50</v>
      </c>
      <c r="F1322" s="331"/>
      <c r="G1322" s="333">
        <f t="shared" si="21"/>
        <v>5029.8900000000003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291</v>
      </c>
      <c r="B1323" s="330">
        <v>38</v>
      </c>
      <c r="C1323" s="298">
        <v>46037</v>
      </c>
      <c r="D1323" s="299" t="s">
        <v>293</v>
      </c>
      <c r="E1323" s="331"/>
      <c r="F1323" s="331">
        <v>4365.67</v>
      </c>
      <c r="G1323" s="333">
        <f t="shared" si="21"/>
        <v>5079.8900000000003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4</v>
      </c>
      <c r="C1324" s="298">
        <v>46036</v>
      </c>
      <c r="D1324" s="299" t="s">
        <v>295</v>
      </c>
      <c r="E1324" s="331">
        <v>30.91</v>
      </c>
      <c r="F1324" s="331"/>
      <c r="G1324" s="333">
        <f t="shared" si="21"/>
        <v>714.22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3</v>
      </c>
      <c r="C1325" s="298">
        <v>46036</v>
      </c>
      <c r="D1325" s="299" t="s">
        <v>348</v>
      </c>
      <c r="E1325" s="331">
        <v>8.67</v>
      </c>
      <c r="F1325" s="331"/>
      <c r="G1325" s="333">
        <f t="shared" si="21"/>
        <v>745.13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3</v>
      </c>
      <c r="C1326" s="298">
        <v>46035</v>
      </c>
      <c r="D1326" s="299" t="s">
        <v>351</v>
      </c>
      <c r="E1326" s="331">
        <v>25.01</v>
      </c>
      <c r="F1326" s="331"/>
      <c r="G1326" s="333">
        <f t="shared" si="21"/>
        <v>753.8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46035</v>
      </c>
      <c r="D1327" s="299" t="s">
        <v>412</v>
      </c>
      <c r="E1327" s="331">
        <v>-5.9</v>
      </c>
      <c r="F1327" s="331"/>
      <c r="G1327" s="333">
        <f t="shared" si="21"/>
        <v>778.81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6</v>
      </c>
      <c r="C1328" s="298">
        <v>46035</v>
      </c>
      <c r="D1328" s="299" t="s">
        <v>446</v>
      </c>
      <c r="E1328" s="331">
        <v>-0.03</v>
      </c>
      <c r="F1328" s="331"/>
      <c r="G1328" s="333">
        <f t="shared" si="21"/>
        <v>772.91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294</v>
      </c>
      <c r="B1329" s="330">
        <v>43</v>
      </c>
      <c r="C1329" s="298">
        <v>46035</v>
      </c>
      <c r="D1329" s="299" t="s">
        <v>201</v>
      </c>
      <c r="E1329" s="331">
        <v>44.18</v>
      </c>
      <c r="F1329" s="331"/>
      <c r="G1329" s="333">
        <f t="shared" si="21"/>
        <v>772.88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294</v>
      </c>
      <c r="B1330" s="330">
        <v>42</v>
      </c>
      <c r="C1330" s="298">
        <v>46035</v>
      </c>
      <c r="D1330" s="299" t="s">
        <v>200</v>
      </c>
      <c r="E1330" s="331">
        <v>51.19</v>
      </c>
      <c r="F1330" s="331"/>
      <c r="G1330" s="333">
        <f t="shared" si="21"/>
        <v>817.06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4</v>
      </c>
      <c r="C1331" s="298">
        <v>46035</v>
      </c>
      <c r="D1331" s="299" t="s">
        <v>295</v>
      </c>
      <c r="E1331" s="331">
        <v>28.15</v>
      </c>
      <c r="F1331" s="331"/>
      <c r="G1331" s="333">
        <f t="shared" si="21"/>
        <v>868.25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3</v>
      </c>
      <c r="C1332" s="298">
        <v>46035</v>
      </c>
      <c r="D1332" s="299" t="s">
        <v>296</v>
      </c>
      <c r="E1332" s="331">
        <v>20.85</v>
      </c>
      <c r="F1332" s="331"/>
      <c r="G1332" s="333">
        <f t="shared" si="21"/>
        <v>896.4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1</v>
      </c>
      <c r="C1333" s="298">
        <v>46034</v>
      </c>
      <c r="D1333" s="299" t="s">
        <v>306</v>
      </c>
      <c r="E1333" s="331">
        <v>145.81</v>
      </c>
      <c r="F1333" s="331"/>
      <c r="G1333" s="333">
        <f t="shared" si="21"/>
        <v>917.25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46034</v>
      </c>
      <c r="D1334" s="299" t="s">
        <v>424</v>
      </c>
      <c r="E1334" s="331">
        <v>25.22</v>
      </c>
      <c r="F1334" s="331"/>
      <c r="G1334" s="333">
        <f t="shared" si="21"/>
        <v>1063.06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46033</v>
      </c>
      <c r="D1335" s="299" t="s">
        <v>326</v>
      </c>
      <c r="E1335" s="331">
        <v>49.38</v>
      </c>
      <c r="F1335" s="331"/>
      <c r="G1335" s="333">
        <f t="shared" si="21"/>
        <v>1088.28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294</v>
      </c>
      <c r="B1336" s="330">
        <v>22</v>
      </c>
      <c r="C1336" s="298">
        <v>46033</v>
      </c>
      <c r="D1336" s="299" t="s">
        <v>352</v>
      </c>
      <c r="E1336" s="331">
        <v>19.16</v>
      </c>
      <c r="F1336" s="331"/>
      <c r="G1336" s="333">
        <f t="shared" si="21"/>
        <v>1137.6600000000001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6</v>
      </c>
      <c r="C1337" s="298">
        <v>46033</v>
      </c>
      <c r="D1337" s="299" t="s">
        <v>312</v>
      </c>
      <c r="E1337" s="331">
        <v>39.86</v>
      </c>
      <c r="F1337" s="331"/>
      <c r="G1337" s="333">
        <f t="shared" si="21"/>
        <v>1156.8200000000002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7</v>
      </c>
      <c r="C1338" s="298">
        <v>46033</v>
      </c>
      <c r="D1338" s="299" t="s">
        <v>444</v>
      </c>
      <c r="E1338" s="331">
        <v>165.05</v>
      </c>
      <c r="F1338" s="331"/>
      <c r="G1338" s="333">
        <f t="shared" si="21"/>
        <v>1196.68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24</v>
      </c>
      <c r="C1339" s="298">
        <v>46032</v>
      </c>
      <c r="D1339" s="299" t="s">
        <v>860</v>
      </c>
      <c r="E1339" s="331">
        <v>83.42</v>
      </c>
      <c r="F1339" s="331"/>
      <c r="G1339" s="333">
        <f t="shared" si="21"/>
        <v>1361.73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4</v>
      </c>
      <c r="C1340" s="298">
        <v>46032</v>
      </c>
      <c r="D1340" s="299" t="s">
        <v>296</v>
      </c>
      <c r="E1340" s="331">
        <v>30.4</v>
      </c>
      <c r="F1340" s="331"/>
      <c r="G1340" s="333">
        <f t="shared" si="21"/>
        <v>1445.15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46032</v>
      </c>
      <c r="D1341" s="299" t="s">
        <v>296</v>
      </c>
      <c r="E1341" s="331">
        <v>13.83</v>
      </c>
      <c r="F1341" s="331"/>
      <c r="G1341" s="333">
        <f t="shared" si="21"/>
        <v>1475.5500000000002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2</v>
      </c>
      <c r="C1342" s="298">
        <v>46032</v>
      </c>
      <c r="D1342" s="299" t="s">
        <v>473</v>
      </c>
      <c r="E1342" s="331">
        <v>100</v>
      </c>
      <c r="F1342" s="331"/>
      <c r="G1342" s="333">
        <f t="shared" si="21"/>
        <v>1489.38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1</v>
      </c>
      <c r="C1343" s="298">
        <v>46032</v>
      </c>
      <c r="D1343" s="299" t="s">
        <v>304</v>
      </c>
      <c r="E1343" s="331">
        <v>55.68</v>
      </c>
      <c r="F1343" s="331"/>
      <c r="G1343" s="333">
        <f t="shared" si="21"/>
        <v>1589.38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46031</v>
      </c>
      <c r="D1344" s="299" t="s">
        <v>358</v>
      </c>
      <c r="E1344" s="331">
        <v>9.4700000000000006</v>
      </c>
      <c r="F1344" s="331"/>
      <c r="G1344" s="333">
        <f t="shared" si="21"/>
        <v>1645.0600000000002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5</v>
      </c>
      <c r="C1345" s="298">
        <v>46031</v>
      </c>
      <c r="D1345" s="299" t="s">
        <v>475</v>
      </c>
      <c r="E1345" s="331">
        <v>50</v>
      </c>
      <c r="F1345" s="331"/>
      <c r="G1345" s="333">
        <f t="shared" si="21"/>
        <v>1654.5300000000002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8</v>
      </c>
      <c r="C1346" s="298">
        <v>46030</v>
      </c>
      <c r="D1346" s="299" t="s">
        <v>476</v>
      </c>
      <c r="E1346" s="331">
        <v>32.619999999999997</v>
      </c>
      <c r="F1346" s="331"/>
      <c r="G1346" s="333">
        <f t="shared" si="21"/>
        <v>1704.5300000000002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291</v>
      </c>
      <c r="B1347" s="330">
        <v>39</v>
      </c>
      <c r="C1347" s="298">
        <v>46030</v>
      </c>
      <c r="D1347" s="299" t="s">
        <v>292</v>
      </c>
      <c r="E1347" s="331"/>
      <c r="F1347" s="331">
        <v>2729.22</v>
      </c>
      <c r="G1347" s="333">
        <f t="shared" si="21"/>
        <v>1737.15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46030</v>
      </c>
      <c r="D1348" s="299" t="s">
        <v>296</v>
      </c>
      <c r="E1348" s="331">
        <v>6.37</v>
      </c>
      <c r="F1348" s="331"/>
      <c r="G1348" s="333">
        <f t="shared" si="21"/>
        <v>-992.06999999999971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4</v>
      </c>
      <c r="C1349" s="298">
        <v>46030</v>
      </c>
      <c r="D1349" s="299" t="s">
        <v>296</v>
      </c>
      <c r="E1349" s="331">
        <v>32.119999999999997</v>
      </c>
      <c r="F1349" s="331"/>
      <c r="G1349" s="333">
        <f t="shared" si="21"/>
        <v>-985.6999999999997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46030</v>
      </c>
      <c r="D1350" s="299" t="s">
        <v>358</v>
      </c>
      <c r="E1350" s="331">
        <v>9.4700000000000006</v>
      </c>
      <c r="F1350" s="331"/>
      <c r="G1350" s="333">
        <f t="shared" si="21"/>
        <v>-953.5799999999997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46030</v>
      </c>
      <c r="D1351" s="299" t="s">
        <v>386</v>
      </c>
      <c r="E1351" s="331">
        <v>21.18</v>
      </c>
      <c r="F1351" s="331"/>
      <c r="G1351" s="333">
        <f t="shared" si="21"/>
        <v>-944.10999999999967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335</v>
      </c>
      <c r="B1352" s="330" t="s">
        <v>335</v>
      </c>
      <c r="C1352" s="298">
        <v>46029</v>
      </c>
      <c r="D1352" s="299" t="s">
        <v>447</v>
      </c>
      <c r="E1352" s="331">
        <v>52.66</v>
      </c>
      <c r="F1352" s="331"/>
      <c r="G1352" s="333">
        <f t="shared" si="21"/>
        <v>-922.92999999999972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294</v>
      </c>
      <c r="B1353" s="330">
        <v>13</v>
      </c>
      <c r="C1353" s="298">
        <v>46029</v>
      </c>
      <c r="D1353" s="299" t="s">
        <v>182</v>
      </c>
      <c r="E1353" s="331">
        <v>167.42</v>
      </c>
      <c r="F1353" s="331"/>
      <c r="G1353" s="333">
        <f t="shared" si="21"/>
        <v>-870.26999999999975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4</v>
      </c>
      <c r="C1354" s="298">
        <v>46029</v>
      </c>
      <c r="D1354" s="299" t="s">
        <v>296</v>
      </c>
      <c r="E1354" s="331">
        <v>30.81</v>
      </c>
      <c r="F1354" s="331"/>
      <c r="G1354" s="333">
        <f t="shared" si="21"/>
        <v>-702.8499999999998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46029</v>
      </c>
      <c r="D1355" s="299" t="s">
        <v>358</v>
      </c>
      <c r="E1355" s="331">
        <v>9.4700000000000006</v>
      </c>
      <c r="F1355" s="331"/>
      <c r="G1355" s="333">
        <f t="shared" si="21"/>
        <v>-672.03999999999985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294</v>
      </c>
      <c r="B1356" s="330">
        <v>22</v>
      </c>
      <c r="C1356" s="298">
        <v>46029</v>
      </c>
      <c r="D1356" s="299" t="s">
        <v>477</v>
      </c>
      <c r="E1356" s="331">
        <v>148.04</v>
      </c>
      <c r="F1356" s="331"/>
      <c r="G1356" s="333">
        <f t="shared" si="21"/>
        <v>-662.56999999999982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14</v>
      </c>
      <c r="C1357" s="298">
        <v>46028</v>
      </c>
      <c r="D1357" s="299" t="s">
        <v>366</v>
      </c>
      <c r="E1357" s="331">
        <v>66.67</v>
      </c>
      <c r="F1357" s="331"/>
      <c r="G1357" s="333">
        <f t="shared" si="21"/>
        <v>-514.52999999999986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3</v>
      </c>
      <c r="C1358" s="298">
        <v>46028</v>
      </c>
      <c r="D1358" s="299" t="s">
        <v>296</v>
      </c>
      <c r="E1358" s="331">
        <v>5.7</v>
      </c>
      <c r="F1358" s="331"/>
      <c r="G1358" s="333">
        <f t="shared" si="21"/>
        <v>-447.8599999999999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294</v>
      </c>
      <c r="B1359" s="330">
        <v>21</v>
      </c>
      <c r="C1359" s="298">
        <v>46028</v>
      </c>
      <c r="D1359" s="299" t="s">
        <v>194</v>
      </c>
      <c r="E1359" s="331">
        <v>30.59</v>
      </c>
      <c r="F1359" s="331"/>
      <c r="G1359" s="333">
        <f t="shared" si="21"/>
        <v>-442.15999999999991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294</v>
      </c>
      <c r="B1360" s="330">
        <v>17</v>
      </c>
      <c r="C1360" s="298">
        <v>46027</v>
      </c>
      <c r="D1360" s="299" t="s">
        <v>370</v>
      </c>
      <c r="E1360" s="331">
        <v>133.91999999999999</v>
      </c>
      <c r="F1360" s="331"/>
      <c r="G1360" s="333">
        <f t="shared" si="21"/>
        <v>-411.56999999999994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294</v>
      </c>
      <c r="B1361" s="330">
        <v>17</v>
      </c>
      <c r="C1361" s="298">
        <v>46027</v>
      </c>
      <c r="D1361" s="299" t="s">
        <v>370</v>
      </c>
      <c r="E1361" s="331">
        <v>62</v>
      </c>
      <c r="F1361" s="331"/>
      <c r="G1361" s="333">
        <f t="shared" si="21"/>
        <v>-277.64999999999992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6</v>
      </c>
      <c r="C1362" s="298">
        <v>46027</v>
      </c>
      <c r="D1362" s="299" t="s">
        <v>300</v>
      </c>
      <c r="E1362" s="331">
        <v>10.64</v>
      </c>
      <c r="F1362" s="331"/>
      <c r="G1362" s="333">
        <f t="shared" si="21"/>
        <v>-215.64999999999992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46027</v>
      </c>
      <c r="D1363" s="299" t="s">
        <v>319</v>
      </c>
      <c r="E1363" s="331">
        <v>17.440000000000001</v>
      </c>
      <c r="F1363" s="331"/>
      <c r="G1363" s="333">
        <f t="shared" si="21"/>
        <v>-205.00999999999991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1</v>
      </c>
      <c r="C1364" s="298">
        <v>46027</v>
      </c>
      <c r="D1364" s="299" t="s">
        <v>306</v>
      </c>
      <c r="E1364" s="331">
        <v>216.19</v>
      </c>
      <c r="F1364" s="331"/>
      <c r="G1364" s="333">
        <f t="shared" si="21"/>
        <v>-187.56999999999991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46027</v>
      </c>
      <c r="D1365" s="299" t="s">
        <v>478</v>
      </c>
      <c r="E1365" s="331">
        <v>70</v>
      </c>
      <c r="F1365" s="331"/>
      <c r="G1365" s="333">
        <f t="shared" si="21"/>
        <v>28.62000000000009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46027</v>
      </c>
      <c r="D1366" s="299" t="s">
        <v>358</v>
      </c>
      <c r="E1366" s="331">
        <v>14.05</v>
      </c>
      <c r="F1366" s="331"/>
      <c r="G1366" s="333">
        <f t="shared" si="21"/>
        <v>98.62000000000009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14</v>
      </c>
      <c r="C1367" s="298">
        <v>46027</v>
      </c>
      <c r="D1367" s="299" t="s">
        <v>367</v>
      </c>
      <c r="E1367" s="331">
        <v>68.739999999999995</v>
      </c>
      <c r="F1367" s="331"/>
      <c r="G1367" s="333">
        <f t="shared" si="21"/>
        <v>112.67000000000009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6</v>
      </c>
      <c r="C1368" s="298">
        <v>46027</v>
      </c>
      <c r="D1368" s="299" t="s">
        <v>479</v>
      </c>
      <c r="E1368" s="331">
        <v>120</v>
      </c>
      <c r="F1368" s="331"/>
      <c r="G1368" s="333">
        <f t="shared" si="21"/>
        <v>181.41000000000008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294</v>
      </c>
      <c r="B1369" s="330">
        <v>9</v>
      </c>
      <c r="C1369" s="298">
        <v>46027</v>
      </c>
      <c r="D1369" s="299" t="s">
        <v>58</v>
      </c>
      <c r="E1369" s="331">
        <v>1281.53</v>
      </c>
      <c r="F1369" s="331"/>
      <c r="G1369" s="333">
        <f t="shared" si="21"/>
        <v>301.41000000000008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7</v>
      </c>
      <c r="C1370" s="298">
        <v>46026</v>
      </c>
      <c r="D1370" s="299" t="s">
        <v>338</v>
      </c>
      <c r="E1370" s="331">
        <v>18.260000000000002</v>
      </c>
      <c r="F1370" s="331"/>
      <c r="G1370" s="333">
        <f t="shared" si="21"/>
        <v>1582.94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287</v>
      </c>
      <c r="B1371" s="330" t="s">
        <v>287</v>
      </c>
      <c r="C1371" s="298">
        <v>46026</v>
      </c>
      <c r="D1371" s="299" t="s">
        <v>300</v>
      </c>
      <c r="E1371" s="331">
        <v>114.91</v>
      </c>
      <c r="F1371" s="331">
        <v>114.91</v>
      </c>
      <c r="G1371" s="333">
        <f t="shared" si="21"/>
        <v>1601.2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5</v>
      </c>
      <c r="C1372" s="298">
        <v>46026</v>
      </c>
      <c r="D1372" s="299" t="s">
        <v>480</v>
      </c>
      <c r="E1372" s="331">
        <v>42.43</v>
      </c>
      <c r="F1372" s="331"/>
      <c r="G1372" s="333">
        <f t="shared" si="21"/>
        <v>1601.2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7</v>
      </c>
      <c r="C1373" s="298">
        <v>46026</v>
      </c>
      <c r="D1373" s="299" t="s">
        <v>300</v>
      </c>
      <c r="E1373" s="331">
        <v>42.59</v>
      </c>
      <c r="F1373" s="331"/>
      <c r="G1373" s="333">
        <f t="shared" si="21"/>
        <v>1643.63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3</v>
      </c>
      <c r="C1374" s="298">
        <v>46025</v>
      </c>
      <c r="D1374" s="299" t="s">
        <v>348</v>
      </c>
      <c r="E1374" s="331">
        <v>14.57</v>
      </c>
      <c r="F1374" s="331"/>
      <c r="G1374" s="333">
        <f t="shared" si="21"/>
        <v>1686.22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2</v>
      </c>
      <c r="C1375" s="298">
        <v>46025</v>
      </c>
      <c r="D1375" s="299" t="s">
        <v>481</v>
      </c>
      <c r="E1375" s="331">
        <v>41.05</v>
      </c>
      <c r="F1375" s="331"/>
      <c r="G1375" s="333">
        <f t="shared" si="21"/>
        <v>1700.79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4</v>
      </c>
      <c r="C1376" s="298">
        <v>46025</v>
      </c>
      <c r="D1376" s="299" t="s">
        <v>310</v>
      </c>
      <c r="E1376" s="331">
        <v>26.88</v>
      </c>
      <c r="F1376" s="331"/>
      <c r="G1376" s="333">
        <f t="shared" si="21"/>
        <v>1741.84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46025</v>
      </c>
      <c r="D1377" s="299" t="s">
        <v>308</v>
      </c>
      <c r="E1377" s="331">
        <v>130.08000000000001</v>
      </c>
      <c r="F1377" s="331"/>
      <c r="G1377" s="333">
        <f t="shared" si="21"/>
        <v>1768.72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7</v>
      </c>
      <c r="C1378" s="298">
        <v>46025</v>
      </c>
      <c r="D1378" s="299" t="s">
        <v>482</v>
      </c>
      <c r="E1378" s="331">
        <v>222.49</v>
      </c>
      <c r="F1378" s="331"/>
      <c r="G1378" s="333">
        <f t="shared" si="21"/>
        <v>1898.8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7</v>
      </c>
      <c r="C1379" s="298">
        <v>46025</v>
      </c>
      <c r="D1379" s="299" t="s">
        <v>482</v>
      </c>
      <c r="E1379" s="331">
        <v>99.18</v>
      </c>
      <c r="F1379" s="331"/>
      <c r="G1379" s="333">
        <f t="shared" si="21"/>
        <v>2121.29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5</v>
      </c>
      <c r="C1380" s="298">
        <v>46024</v>
      </c>
      <c r="D1380" s="299" t="s">
        <v>483</v>
      </c>
      <c r="E1380" s="331">
        <v>35</v>
      </c>
      <c r="F1380" s="331"/>
      <c r="G1380" s="333">
        <f t="shared" si="21"/>
        <v>2220.4699999999998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3</v>
      </c>
      <c r="C1381" s="298">
        <v>46024</v>
      </c>
      <c r="D1381" s="299" t="s">
        <v>296</v>
      </c>
      <c r="E1381" s="331">
        <v>15.11</v>
      </c>
      <c r="F1381" s="331"/>
      <c r="G1381" s="333">
        <f t="shared" si="21"/>
        <v>2255.4699999999998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5</v>
      </c>
      <c r="C1382" s="298">
        <v>46024</v>
      </c>
      <c r="D1382" s="299" t="s">
        <v>484</v>
      </c>
      <c r="E1382" s="331">
        <v>29.67</v>
      </c>
      <c r="F1382" s="331"/>
      <c r="G1382" s="333">
        <f t="shared" si="21"/>
        <v>2270.58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287</v>
      </c>
      <c r="B1383" s="330" t="s">
        <v>287</v>
      </c>
      <c r="C1383" s="298">
        <v>46024</v>
      </c>
      <c r="D1383" s="299" t="s">
        <v>397</v>
      </c>
      <c r="E1383" s="331">
        <v>70.56</v>
      </c>
      <c r="F1383" s="331">
        <v>70.56</v>
      </c>
      <c r="G1383" s="333">
        <f t="shared" si="21"/>
        <v>2300.25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287</v>
      </c>
      <c r="B1384" s="330" t="s">
        <v>287</v>
      </c>
      <c r="C1384" s="298">
        <v>46024</v>
      </c>
      <c r="D1384" s="299" t="s">
        <v>485</v>
      </c>
      <c r="E1384" s="331">
        <v>113.94</v>
      </c>
      <c r="F1384" s="331">
        <v>113.94</v>
      </c>
      <c r="G1384" s="333">
        <f t="shared" si="21"/>
        <v>2300.25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2</v>
      </c>
      <c r="C1385" s="298">
        <v>46024</v>
      </c>
      <c r="D1385" s="299" t="s">
        <v>371</v>
      </c>
      <c r="E1385" s="331">
        <v>11.9</v>
      </c>
      <c r="F1385" s="331"/>
      <c r="G1385" s="333">
        <f t="shared" si="21"/>
        <v>2300.25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2</v>
      </c>
      <c r="C1386" s="298">
        <v>46024</v>
      </c>
      <c r="D1386" s="299" t="s">
        <v>408</v>
      </c>
      <c r="E1386" s="331">
        <v>23.9</v>
      </c>
      <c r="F1386" s="331"/>
      <c r="G1386" s="333">
        <f t="shared" si="21"/>
        <v>2312.15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5</v>
      </c>
      <c r="C1387" s="298">
        <v>46024</v>
      </c>
      <c r="D1387" s="299" t="s">
        <v>486</v>
      </c>
      <c r="E1387" s="331">
        <v>160</v>
      </c>
      <c r="F1387" s="331"/>
      <c r="G1387" s="333">
        <f t="shared" si="21"/>
        <v>2336.0500000000002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284</v>
      </c>
      <c r="B1388" s="330">
        <v>36</v>
      </c>
      <c r="C1388" s="298">
        <v>46024</v>
      </c>
      <c r="D1388" s="299" t="s">
        <v>374</v>
      </c>
      <c r="E1388" s="331">
        <v>50</v>
      </c>
      <c r="F1388" s="331"/>
      <c r="G1388" s="333">
        <f t="shared" si="21"/>
        <v>2496.0500000000002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46023</v>
      </c>
      <c r="D1389" s="299" t="s">
        <v>312</v>
      </c>
      <c r="E1389" s="331">
        <v>8</v>
      </c>
      <c r="F1389" s="331"/>
      <c r="G1389" s="333">
        <f t="shared" si="21"/>
        <v>2546.0500000000002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46023</v>
      </c>
      <c r="D1390" s="299" t="s">
        <v>371</v>
      </c>
      <c r="E1390" s="331">
        <v>13.06</v>
      </c>
      <c r="F1390" s="331"/>
      <c r="G1390" s="333">
        <f t="shared" si="21"/>
        <v>2554.0500000000002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294</v>
      </c>
      <c r="B1391" s="330">
        <v>22</v>
      </c>
      <c r="C1391" s="298">
        <v>46023</v>
      </c>
      <c r="D1391" s="299" t="s">
        <v>375</v>
      </c>
      <c r="E1391" s="331">
        <v>6.37</v>
      </c>
      <c r="F1391" s="331"/>
      <c r="G1391" s="333">
        <f t="shared" si="21"/>
        <v>2567.11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46023</v>
      </c>
      <c r="D1392" s="299" t="s">
        <v>358</v>
      </c>
      <c r="E1392" s="331">
        <v>10.27</v>
      </c>
      <c r="F1392" s="331"/>
      <c r="G1392" s="333">
        <f t="shared" si="21"/>
        <v>2573.48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46023</v>
      </c>
      <c r="D1393" s="299" t="s">
        <v>487</v>
      </c>
      <c r="E1393" s="331">
        <v>176.57</v>
      </c>
      <c r="F1393" s="331"/>
      <c r="G1393" s="333">
        <f t="shared" si="21"/>
        <v>2583.75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287</v>
      </c>
      <c r="B1394" s="330" t="s">
        <v>287</v>
      </c>
      <c r="C1394" s="298">
        <v>46023</v>
      </c>
      <c r="D1394" s="299" t="s">
        <v>300</v>
      </c>
      <c r="E1394" s="331">
        <v>383.39</v>
      </c>
      <c r="F1394" s="331">
        <v>383.39</v>
      </c>
      <c r="G1394" s="333">
        <f t="shared" si="21"/>
        <v>2760.32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287</v>
      </c>
      <c r="B1395" s="330" t="s">
        <v>287</v>
      </c>
      <c r="C1395" s="298">
        <v>46023</v>
      </c>
      <c r="D1395" s="299" t="s">
        <v>300</v>
      </c>
      <c r="E1395" s="331">
        <v>53.24</v>
      </c>
      <c r="F1395" s="331">
        <v>53.24</v>
      </c>
      <c r="G1395" s="333">
        <f t="shared" si="21"/>
        <v>2760.32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335</v>
      </c>
      <c r="B1396" s="330" t="s">
        <v>335</v>
      </c>
      <c r="C1396" s="298">
        <v>46023</v>
      </c>
      <c r="D1396" s="337" t="s">
        <v>460</v>
      </c>
      <c r="E1396" s="331">
        <v>239.68</v>
      </c>
      <c r="F1396" s="331"/>
      <c r="G1396" s="333">
        <f t="shared" si="21"/>
        <v>2760.32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488</v>
      </c>
      <c r="B1397" s="330" t="s">
        <v>488</v>
      </c>
      <c r="C1397" s="298">
        <v>45658</v>
      </c>
      <c r="D1397" s="298" t="s">
        <v>489</v>
      </c>
      <c r="E1397" s="332"/>
      <c r="F1397" s="332"/>
      <c r="G1397" s="333">
        <v>3000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5.75" customHeight="1" x14ac:dyDescent="0.3"/>
    <row r="1399" spans="1:20" ht="15.75" customHeight="1" x14ac:dyDescent="0.3"/>
    <row r="1400" spans="1:20" ht="15.75" customHeight="1" x14ac:dyDescent="0.3"/>
    <row r="1401" spans="1:20" ht="15.75" customHeight="1" x14ac:dyDescent="0.3"/>
    <row r="1402" spans="1:20" ht="15.75" customHeight="1" x14ac:dyDescent="0.3"/>
    <row r="1403" spans="1:20" ht="15.75" customHeight="1" x14ac:dyDescent="0.3"/>
    <row r="1404" spans="1:20" ht="15.75" customHeight="1" x14ac:dyDescent="0.3"/>
    <row r="1405" spans="1:20" ht="15.75" customHeight="1" x14ac:dyDescent="0.3"/>
    <row r="1406" spans="1:20" ht="15.75" customHeight="1" x14ac:dyDescent="0.3"/>
    <row r="1407" spans="1:20" ht="15.75" customHeight="1" x14ac:dyDescent="0.3"/>
    <row r="1408" spans="1:20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spans="9:9" ht="15.75" customHeight="1" x14ac:dyDescent="0.3"/>
    <row r="3122" spans="9:9" ht="15.75" customHeight="1" x14ac:dyDescent="0.3"/>
    <row r="3123" spans="9:9" ht="15.75" customHeight="1" x14ac:dyDescent="0.3"/>
    <row r="3124" spans="9:9" ht="15.75" customHeight="1" x14ac:dyDescent="0.3"/>
    <row r="3125" spans="9:9" ht="15.75" customHeight="1" x14ac:dyDescent="0.3"/>
    <row r="3126" spans="9:9" ht="15.75" customHeight="1" x14ac:dyDescent="0.3"/>
    <row r="3127" spans="9:9" ht="12" customHeight="1" x14ac:dyDescent="0.3">
      <c r="I3127" s="335" t="s">
        <v>225</v>
      </c>
    </row>
    <row r="3128" spans="9:9" ht="12" customHeight="1" x14ac:dyDescent="0.3">
      <c r="I3128" s="335"/>
    </row>
    <row r="3129" spans="9:9" ht="12" customHeight="1" x14ac:dyDescent="0.3">
      <c r="I3129" s="335"/>
    </row>
    <row r="3130" spans="9:9" ht="12" customHeight="1" x14ac:dyDescent="0.3">
      <c r="I3130" s="335"/>
    </row>
    <row r="3131" spans="9:9" ht="12" customHeight="1" x14ac:dyDescent="0.3">
      <c r="I3131" s="335"/>
    </row>
    <row r="3132" spans="9:9" ht="12" customHeight="1" x14ac:dyDescent="0.3">
      <c r="I3132" s="335"/>
    </row>
    <row r="3133" spans="9:9" ht="12" customHeight="1" x14ac:dyDescent="0.3">
      <c r="I3133" s="335"/>
    </row>
    <row r="3134" spans="9:9" ht="12" customHeight="1" x14ac:dyDescent="0.3">
      <c r="I3134" s="335"/>
    </row>
    <row r="3135" spans="9:9" ht="12" customHeight="1" x14ac:dyDescent="0.3">
      <c r="I3135" s="335"/>
    </row>
    <row r="3136" spans="9:9" ht="12" customHeight="1" x14ac:dyDescent="0.3">
      <c r="I3136" s="335" t="s">
        <v>226</v>
      </c>
    </row>
    <row r="3137" spans="9:9" ht="15.75" customHeight="1" x14ac:dyDescent="0.3"/>
    <row r="3138" spans="9:9" ht="15.75" customHeight="1" x14ac:dyDescent="0.3"/>
    <row r="3139" spans="9:9" ht="12" customHeight="1" x14ac:dyDescent="0.3">
      <c r="I3139" s="335" t="s">
        <v>226</v>
      </c>
    </row>
    <row r="3140" spans="9:9" ht="12" customHeight="1" x14ac:dyDescent="0.3">
      <c r="I3140" s="335"/>
    </row>
    <row r="3141" spans="9:9" ht="12" customHeight="1" x14ac:dyDescent="0.3">
      <c r="I3141" s="335"/>
    </row>
    <row r="3142" spans="9:9" ht="12" customHeight="1" x14ac:dyDescent="0.3">
      <c r="I3142" s="335"/>
    </row>
    <row r="3143" spans="9:9" ht="12" customHeight="1" x14ac:dyDescent="0.3">
      <c r="I3143" s="335"/>
    </row>
    <row r="3144" spans="9:9" ht="12" customHeight="1" x14ac:dyDescent="0.3">
      <c r="I3144" s="335"/>
    </row>
    <row r="3145" spans="9:9" ht="12" customHeight="1" x14ac:dyDescent="0.3">
      <c r="I3145" s="335" t="s">
        <v>226</v>
      </c>
    </row>
    <row r="3146" spans="9:9" ht="12" customHeight="1" x14ac:dyDescent="0.3">
      <c r="I3146" s="335" t="s">
        <v>226</v>
      </c>
    </row>
    <row r="3147" spans="9:9" ht="12" customHeight="1" x14ac:dyDescent="0.3">
      <c r="I3147" s="335"/>
    </row>
    <row r="3148" spans="9:9" ht="12" customHeight="1" x14ac:dyDescent="0.3">
      <c r="I3148" s="335"/>
    </row>
    <row r="3149" spans="9:9" ht="12" customHeight="1" x14ac:dyDescent="0.3">
      <c r="I3149" s="335"/>
    </row>
    <row r="3150" spans="9:9" ht="12" customHeight="1" x14ac:dyDescent="0.3">
      <c r="I3150" s="335" t="s">
        <v>226</v>
      </c>
    </row>
    <row r="3151" spans="9:9" ht="12" customHeight="1" x14ac:dyDescent="0.3">
      <c r="I3151" s="335" t="s">
        <v>225</v>
      </c>
    </row>
    <row r="3152" spans="9:9" ht="12" customHeight="1" x14ac:dyDescent="0.3">
      <c r="I3152" s="335" t="s">
        <v>225</v>
      </c>
    </row>
    <row r="3153" spans="9:9" ht="15.75" customHeight="1" x14ac:dyDescent="0.3"/>
    <row r="3154" spans="9:9" ht="15.75" customHeight="1" x14ac:dyDescent="0.3"/>
    <row r="3155" spans="9:9" ht="12" customHeight="1" x14ac:dyDescent="0.3">
      <c r="I3155" s="335" t="s">
        <v>225</v>
      </c>
    </row>
    <row r="3156" spans="9:9" ht="12" customHeight="1" x14ac:dyDescent="0.3">
      <c r="I3156" s="335"/>
    </row>
    <row r="3157" spans="9:9" ht="12" customHeight="1" x14ac:dyDescent="0.3">
      <c r="I3157" s="335" t="s">
        <v>226</v>
      </c>
    </row>
    <row r="3158" spans="9:9" ht="12" customHeight="1" x14ac:dyDescent="0.3">
      <c r="I3158" s="335"/>
    </row>
    <row r="3159" spans="9:9" ht="12" customHeight="1" x14ac:dyDescent="0.3">
      <c r="I3159" s="335"/>
    </row>
    <row r="3160" spans="9:9" ht="12" customHeight="1" x14ac:dyDescent="0.3">
      <c r="I3160" s="335" t="s">
        <v>226</v>
      </c>
    </row>
    <row r="3161" spans="9:9" ht="12" customHeight="1" x14ac:dyDescent="0.3">
      <c r="I3161" s="335"/>
    </row>
    <row r="3162" spans="9:9" ht="12" customHeight="1" x14ac:dyDescent="0.3">
      <c r="I3162" s="335" t="s">
        <v>226</v>
      </c>
    </row>
    <row r="3163" spans="9:9" ht="15.75" customHeight="1" x14ac:dyDescent="0.3"/>
    <row r="3164" spans="9:9" ht="15.75" customHeight="1" x14ac:dyDescent="0.3"/>
    <row r="3165" spans="9:9" ht="15.75" customHeight="1" x14ac:dyDescent="0.3"/>
    <row r="3166" spans="9:9" ht="15.75" customHeight="1" x14ac:dyDescent="0.3"/>
    <row r="3167" spans="9:9" ht="15.75" customHeight="1" x14ac:dyDescent="0.3"/>
    <row r="3168" spans="9:9" ht="15.75" customHeight="1" x14ac:dyDescent="0.3"/>
    <row r="3169" spans="9:9" ht="15.75" customHeight="1" x14ac:dyDescent="0.3"/>
    <row r="3170" spans="9:9" ht="15.75" customHeight="1" x14ac:dyDescent="0.3"/>
    <row r="3171" spans="9:9" ht="12" customHeight="1" x14ac:dyDescent="0.3">
      <c r="I3171" s="335" t="s">
        <v>226</v>
      </c>
    </row>
    <row r="3172" spans="9:9" ht="12" customHeight="1" x14ac:dyDescent="0.3">
      <c r="I3172" s="335"/>
    </row>
    <row r="3173" spans="9:9" ht="12" customHeight="1" x14ac:dyDescent="0.3">
      <c r="I3173" s="335" t="s">
        <v>225</v>
      </c>
    </row>
    <row r="3174" spans="9:9" ht="12" customHeight="1" x14ac:dyDescent="0.3">
      <c r="I3174" s="335"/>
    </row>
    <row r="3175" spans="9:9" ht="12" customHeight="1" x14ac:dyDescent="0.3">
      <c r="I3175" s="335" t="s">
        <v>226</v>
      </c>
    </row>
    <row r="3176" spans="9:9" ht="12" customHeight="1" x14ac:dyDescent="0.3">
      <c r="I3176" s="335" t="s">
        <v>225</v>
      </c>
    </row>
    <row r="3177" spans="9:9" ht="15.75" customHeight="1" x14ac:dyDescent="0.3"/>
    <row r="3178" spans="9:9" ht="15.75" customHeight="1" x14ac:dyDescent="0.3"/>
    <row r="3179" spans="9:9" ht="15.75" customHeight="1" x14ac:dyDescent="0.3"/>
    <row r="3180" spans="9:9" ht="15.75" customHeight="1" x14ac:dyDescent="0.3"/>
    <row r="3181" spans="9:9" ht="15.75" customHeight="1" x14ac:dyDescent="0.3"/>
    <row r="3182" spans="9:9" ht="15.75" customHeight="1" x14ac:dyDescent="0.3"/>
    <row r="3183" spans="9:9" ht="15.75" customHeight="1" x14ac:dyDescent="0.3"/>
    <row r="3184" spans="9:9" ht="15.75" customHeight="1" x14ac:dyDescent="0.3"/>
    <row r="3185" spans="9:9" ht="15.75" customHeight="1" x14ac:dyDescent="0.3"/>
    <row r="3186" spans="9:9" ht="15.75" customHeight="1" x14ac:dyDescent="0.3"/>
    <row r="3187" spans="9:9" ht="15.75" customHeight="1" x14ac:dyDescent="0.3"/>
    <row r="3188" spans="9:9" ht="15.75" customHeight="1" x14ac:dyDescent="0.3"/>
    <row r="3189" spans="9:9" ht="15.75" customHeight="1" x14ac:dyDescent="0.3"/>
    <row r="3190" spans="9:9" ht="15.75" customHeight="1" x14ac:dyDescent="0.3"/>
    <row r="3191" spans="9:9" ht="15.75" customHeight="1" x14ac:dyDescent="0.3"/>
    <row r="3192" spans="9:9" ht="15.75" customHeight="1" x14ac:dyDescent="0.3"/>
    <row r="3193" spans="9:9" ht="15.75" customHeight="1" x14ac:dyDescent="0.3"/>
    <row r="3194" spans="9:9" ht="15.75" customHeight="1" x14ac:dyDescent="0.3"/>
    <row r="3195" spans="9:9" ht="12" customHeight="1" x14ac:dyDescent="0.3">
      <c r="I3195" s="335" t="s">
        <v>226</v>
      </c>
    </row>
  </sheetData>
  <autoFilter ref="A1:G1397" xr:uid="{00000000-0009-0000-0000-000006000000}"/>
  <mergeCells count="5">
    <mergeCell ref="A1:B1"/>
    <mergeCell ref="E1:F1"/>
    <mergeCell ref="Q1:R1"/>
    <mergeCell ref="E2:F2"/>
    <mergeCell ref="E3:F3"/>
  </mergeCells>
  <conditionalFormatting sqref="I1 I4:I319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7"/>
  <sheetViews>
    <sheetView workbookViewId="0">
      <pane ySplit="1" topLeftCell="A2" activePane="bottomLeft" state="frozen"/>
      <selection pane="bottomLeft" activeCell="H16" sqref="H16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803.95000000000164</v>
      </c>
      <c r="B2" s="339"/>
      <c r="C2" s="340"/>
      <c r="D2" s="342" t="s">
        <v>493</v>
      </c>
      <c r="E2" s="343">
        <f>E3-E115</f>
        <v>17179.989999999998</v>
      </c>
      <c r="F2" s="344" t="s">
        <v>493</v>
      </c>
      <c r="G2" s="345">
        <f>G3-G115</f>
        <v>1071.6299999999999</v>
      </c>
      <c r="H2" s="343" t="s">
        <v>493</v>
      </c>
      <c r="I2" s="343">
        <f>I3-I115</f>
        <v>833.35999999999967</v>
      </c>
      <c r="J2" s="344" t="s">
        <v>493</v>
      </c>
      <c r="K2" s="345">
        <f>K3-K115</f>
        <v>81</v>
      </c>
      <c r="L2" s="343" t="s">
        <v>493</v>
      </c>
      <c r="M2" s="343">
        <f>M3-M115</f>
        <v>-18.53</v>
      </c>
      <c r="N2" s="345" t="s">
        <v>493</v>
      </c>
      <c r="O2" s="345">
        <f>O3-O115</f>
        <v>-18.53</v>
      </c>
      <c r="P2" s="343" t="s">
        <v>493</v>
      </c>
      <c r="Q2" s="343">
        <f>Q3-Q115</f>
        <v>36.54000000000002</v>
      </c>
      <c r="R2" s="345" t="s">
        <v>493</v>
      </c>
      <c r="S2" s="345">
        <f>S3-S115</f>
        <v>-3728.84</v>
      </c>
      <c r="T2" s="346" t="s">
        <v>493</v>
      </c>
      <c r="U2" s="343">
        <f>U3-U115</f>
        <v>-14625.929999999997</v>
      </c>
      <c r="V2" s="345" t="s">
        <v>493</v>
      </c>
      <c r="W2" s="345">
        <f>W3-W115</f>
        <v>700</v>
      </c>
      <c r="X2" s="343" t="s">
        <v>493</v>
      </c>
      <c r="Y2" s="343">
        <f>Y3-Y115</f>
        <v>94.5</v>
      </c>
      <c r="Z2" s="345" t="s">
        <v>493</v>
      </c>
      <c r="AA2" s="345">
        <f>AA3-AA115</f>
        <v>-837.7800000000002</v>
      </c>
      <c r="AB2" s="343" t="s">
        <v>493</v>
      </c>
      <c r="AC2" s="343">
        <f>AC3-AC115</f>
        <v>36.54000000000002</v>
      </c>
    </row>
    <row r="3" spans="1:29" ht="14.25" customHeight="1" x14ac:dyDescent="0.3">
      <c r="A3" s="341">
        <f t="shared" si="0"/>
        <v>13044.440000000004</v>
      </c>
      <c r="B3" s="347"/>
      <c r="C3" s="340"/>
      <c r="D3" s="342" t="s">
        <v>494</v>
      </c>
      <c r="E3" s="343">
        <f>SUM(E6:E115)-SUM(D6:D115)</f>
        <v>18890.48</v>
      </c>
      <c r="F3" s="345" t="s">
        <v>494</v>
      </c>
      <c r="G3" s="345">
        <f>SUM(G6:G115)-SUM(F6:F115)</f>
        <v>1571.6299999999999</v>
      </c>
      <c r="H3" s="343" t="s">
        <v>494</v>
      </c>
      <c r="I3" s="343">
        <f>SUM(I6:I115)-SUM(H6:H115)</f>
        <v>2833.3599999999997</v>
      </c>
      <c r="J3" s="345" t="s">
        <v>494</v>
      </c>
      <c r="K3" s="345">
        <f>SUM(K6:K115)-SUM(J6:J115)</f>
        <v>1081</v>
      </c>
      <c r="L3" s="343" t="s">
        <v>494</v>
      </c>
      <c r="M3" s="343">
        <f>SUM(M6:M115)-SUM(L6:L115)</f>
        <v>46.47</v>
      </c>
      <c r="N3" s="345" t="s">
        <v>494</v>
      </c>
      <c r="O3" s="345">
        <f>SUM(O6:O115)-SUM(N6:N115)</f>
        <v>46.47</v>
      </c>
      <c r="P3" s="343" t="s">
        <v>494</v>
      </c>
      <c r="Q3" s="343">
        <f>SUM(Q6:Q115)-SUM(P6:P115)</f>
        <v>136.54000000000002</v>
      </c>
      <c r="R3" s="345" t="s">
        <v>494</v>
      </c>
      <c r="S3" s="345">
        <f>SUM(S6:S115)-SUM(R6:R115)</f>
        <v>-1728.8400000000001</v>
      </c>
      <c r="T3" s="343" t="s">
        <v>494</v>
      </c>
      <c r="U3" s="343">
        <f>SUM(U6:U115)-SUM(T6:T115)</f>
        <v>-12125.929999999997</v>
      </c>
      <c r="V3" s="345" t="s">
        <v>494</v>
      </c>
      <c r="W3" s="345">
        <f>SUM(W6:W115)-SUM(V6:V115)</f>
        <v>1200</v>
      </c>
      <c r="X3" s="343" t="s">
        <v>494</v>
      </c>
      <c r="Y3" s="343">
        <f>SUM(Y6:Y115)-SUM(X6:X115)</f>
        <v>294.5</v>
      </c>
      <c r="Z3" s="345" t="s">
        <v>494</v>
      </c>
      <c r="AA3" s="345">
        <f>SUM(AA6:AA115)-SUM(Z6:Z115)</f>
        <v>662.2199999999998</v>
      </c>
      <c r="AB3" s="343" t="s">
        <v>494</v>
      </c>
      <c r="AC3" s="343">
        <f>SUM(AC6:AC115)-SUM(AB6:AB115)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SUM(D6:D114)</f>
        <v>18995.250000000004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46240</v>
      </c>
      <c r="B7" s="347">
        <f t="shared" ref="B7:B43" si="2">SUM(E7,U7,K7,G7,I7,S7,O7,M7,Q7,W7,Y7,AA7,AC7)-SUM(D7,F7,T7,H7,R7,N7,J7,L7,P7,V7,X7,Z7,AB7)</f>
        <v>52.8</v>
      </c>
      <c r="C7" s="348" t="s">
        <v>509</v>
      </c>
      <c r="D7" s="342"/>
      <c r="E7" s="343"/>
      <c r="F7" s="345"/>
      <c r="G7" s="345">
        <v>52.8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46238</v>
      </c>
      <c r="B8" s="347">
        <f t="shared" si="2"/>
        <v>-500</v>
      </c>
      <c r="C8" s="348" t="s">
        <v>896</v>
      </c>
      <c r="D8" s="342">
        <v>500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46238</v>
      </c>
      <c r="B9" s="347">
        <f t="shared" si="2"/>
        <v>-500</v>
      </c>
      <c r="C9" s="348" t="s">
        <v>897</v>
      </c>
      <c r="D9" s="342">
        <v>500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-121.4</v>
      </c>
      <c r="C10" s="348" t="s">
        <v>533</v>
      </c>
      <c r="D10" s="342"/>
      <c r="E10" s="343"/>
      <c r="F10" s="345"/>
      <c r="G10" s="345"/>
      <c r="H10" s="343">
        <v>121.4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46234</v>
      </c>
      <c r="B11" s="347">
        <f t="shared" si="2"/>
        <v>8746.27</v>
      </c>
      <c r="C11" s="348" t="s">
        <v>1004</v>
      </c>
      <c r="D11" s="342"/>
      <c r="E11" s="343">
        <v>8746.27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46234</v>
      </c>
      <c r="B12" s="347">
        <f t="shared" si="2"/>
        <v>2000</v>
      </c>
      <c r="C12" s="348" t="s">
        <v>1005</v>
      </c>
      <c r="D12" s="342"/>
      <c r="E12" s="343"/>
      <c r="F12" s="345"/>
      <c r="G12" s="345"/>
      <c r="H12" s="343"/>
      <c r="I12" s="343">
        <v>350</v>
      </c>
      <c r="J12" s="345"/>
      <c r="K12" s="345">
        <v>320</v>
      </c>
      <c r="L12" s="343"/>
      <c r="M12" s="343">
        <v>25</v>
      </c>
      <c r="N12" s="345"/>
      <c r="O12" s="345">
        <v>25</v>
      </c>
      <c r="P12" s="343"/>
      <c r="Q12" s="343">
        <v>45</v>
      </c>
      <c r="R12" s="345"/>
      <c r="S12" s="345">
        <v>400</v>
      </c>
      <c r="T12" s="343"/>
      <c r="U12" s="343">
        <v>375</v>
      </c>
      <c r="V12" s="345"/>
      <c r="W12" s="345">
        <v>100</v>
      </c>
      <c r="X12" s="343"/>
      <c r="Y12" s="343">
        <v>85</v>
      </c>
      <c r="Z12" s="345"/>
      <c r="AA12" s="345">
        <v>230</v>
      </c>
      <c r="AB12" s="343"/>
      <c r="AC12" s="343">
        <v>45</v>
      </c>
    </row>
    <row r="13" spans="1:29" ht="14.25" customHeight="1" x14ac:dyDescent="0.3">
      <c r="A13" s="338">
        <v>46234</v>
      </c>
      <c r="B13" s="347">
        <f t="shared" si="2"/>
        <v>0.22</v>
      </c>
      <c r="C13" s="348" t="s">
        <v>505</v>
      </c>
      <c r="D13" s="342"/>
      <c r="E13" s="343"/>
      <c r="F13" s="345"/>
      <c r="G13" s="345">
        <v>0.22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46232</v>
      </c>
      <c r="B14" s="347">
        <f t="shared" si="2"/>
        <v>52.7</v>
      </c>
      <c r="C14" s="348" t="s">
        <v>504</v>
      </c>
      <c r="D14" s="342"/>
      <c r="E14" s="343"/>
      <c r="F14" s="345"/>
      <c r="G14" s="345">
        <v>52.7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46231</v>
      </c>
      <c r="B15" s="347">
        <f t="shared" si="2"/>
        <v>-1171.3800000000001</v>
      </c>
      <c r="C15" s="348" t="s">
        <v>525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>
        <v>1171.3800000000001</v>
      </c>
      <c r="AA15" s="345"/>
      <c r="AB15" s="343"/>
      <c r="AC15" s="343"/>
    </row>
    <row r="16" spans="1:29" ht="14.25" customHeight="1" x14ac:dyDescent="0.3">
      <c r="A16" s="338">
        <v>46226</v>
      </c>
      <c r="B16" s="347">
        <f t="shared" si="2"/>
        <v>-133.13999999999999</v>
      </c>
      <c r="C16" s="348" t="s">
        <v>315</v>
      </c>
      <c r="D16" s="342"/>
      <c r="E16" s="343"/>
      <c r="F16" s="345"/>
      <c r="G16" s="345"/>
      <c r="H16" s="343"/>
      <c r="I16" s="343"/>
      <c r="J16" s="345"/>
      <c r="K16" s="345"/>
      <c r="L16" s="343">
        <v>66.569999999999993</v>
      </c>
      <c r="M16" s="343"/>
      <c r="N16" s="345">
        <v>66.569999999999993</v>
      </c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46214</v>
      </c>
      <c r="B17" s="347">
        <f t="shared" si="2"/>
        <v>53.11</v>
      </c>
      <c r="C17" s="348" t="s">
        <v>509</v>
      </c>
      <c r="D17" s="342"/>
      <c r="E17" s="343"/>
      <c r="F17" s="345"/>
      <c r="G17" s="345">
        <v>53.11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46212</v>
      </c>
      <c r="B18" s="347">
        <f t="shared" si="2"/>
        <v>300</v>
      </c>
      <c r="C18" s="348" t="s">
        <v>973</v>
      </c>
      <c r="D18" s="342"/>
      <c r="E18" s="343">
        <v>300</v>
      </c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46211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46209</v>
      </c>
      <c r="B20" s="347">
        <f t="shared" si="2"/>
        <v>-1182.68</v>
      </c>
      <c r="C20" s="348" t="s">
        <v>1002</v>
      </c>
      <c r="D20" s="342">
        <v>1182.68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46209</v>
      </c>
      <c r="B21" s="347">
        <f t="shared" si="2"/>
        <v>350</v>
      </c>
      <c r="C21" s="348" t="s">
        <v>971</v>
      </c>
      <c r="D21" s="342"/>
      <c r="E21" s="343">
        <v>350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-8500</v>
      </c>
      <c r="C22" s="348" t="s">
        <v>957</v>
      </c>
      <c r="D22" s="342">
        <v>8500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-150</v>
      </c>
      <c r="C23" s="348" t="s">
        <v>972</v>
      </c>
      <c r="D23" s="342"/>
      <c r="E23" s="343"/>
      <c r="F23" s="345"/>
      <c r="G23" s="345"/>
      <c r="H23" s="343">
        <v>150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46205</v>
      </c>
      <c r="B24" s="347">
        <f t="shared" si="2"/>
        <v>-783</v>
      </c>
      <c r="C24" s="348" t="s">
        <v>1001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>
        <v>783</v>
      </c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6487.16</v>
      </c>
      <c r="C25" s="348" t="s">
        <v>970</v>
      </c>
      <c r="D25" s="342"/>
      <c r="E25" s="343">
        <v>6487.16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46203</v>
      </c>
      <c r="B26" s="347">
        <f t="shared" si="2"/>
        <v>2000</v>
      </c>
      <c r="C26" s="348" t="s">
        <v>944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46203</v>
      </c>
      <c r="B27" s="347">
        <f t="shared" si="2"/>
        <v>0.35</v>
      </c>
      <c r="C27" s="348" t="s">
        <v>505</v>
      </c>
      <c r="D27" s="342"/>
      <c r="E27" s="343"/>
      <c r="F27" s="345"/>
      <c r="G27" s="345">
        <v>0.35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-580</v>
      </c>
      <c r="C28" s="348" t="s">
        <v>949</v>
      </c>
      <c r="D28" s="342">
        <v>580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-185.64</v>
      </c>
      <c r="C29" s="348" t="s">
        <v>423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>
        <v>92.82</v>
      </c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>
        <v>92.82</v>
      </c>
      <c r="AC29" s="343"/>
    </row>
    <row r="30" spans="1:29" ht="14.25" customHeight="1" x14ac:dyDescent="0.3">
      <c r="A30" s="338">
        <v>46203</v>
      </c>
      <c r="B30" s="347">
        <f t="shared" si="2"/>
        <v>51.56</v>
      </c>
      <c r="C30" s="348" t="s">
        <v>509</v>
      </c>
      <c r="D30" s="342"/>
      <c r="E30" s="343"/>
      <c r="F30" s="345"/>
      <c r="G30" s="345">
        <v>51.56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53.44</v>
      </c>
      <c r="C31" s="348" t="s">
        <v>504</v>
      </c>
      <c r="D31" s="342"/>
      <c r="E31" s="343"/>
      <c r="F31" s="345"/>
      <c r="G31" s="345">
        <v>53.44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-207.96</v>
      </c>
      <c r="C32" s="348" t="s">
        <v>946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207.96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-1713.1</v>
      </c>
      <c r="C33" s="348" t="s">
        <v>531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1713.1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46189</v>
      </c>
      <c r="B34" s="347">
        <f t="shared" si="2"/>
        <v>53.17</v>
      </c>
      <c r="C34" s="348" t="s">
        <v>509</v>
      </c>
      <c r="D34" s="342"/>
      <c r="E34" s="343"/>
      <c r="F34" s="345"/>
      <c r="G34" s="345">
        <v>53.17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46186</v>
      </c>
      <c r="B35" s="347">
        <f t="shared" si="2"/>
        <v>57.38</v>
      </c>
      <c r="C35" s="348" t="s">
        <v>509</v>
      </c>
      <c r="D35" s="342"/>
      <c r="E35" s="343"/>
      <c r="F35" s="345"/>
      <c r="G35" s="345">
        <v>57.38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46184</v>
      </c>
      <c r="B36" s="347">
        <f t="shared" si="2"/>
        <v>-2159</v>
      </c>
      <c r="C36" s="348" t="s">
        <v>911</v>
      </c>
      <c r="D36" s="342"/>
      <c r="E36" s="343"/>
      <c r="F36" s="345"/>
      <c r="G36" s="345"/>
      <c r="H36" s="343"/>
      <c r="I36" s="343"/>
      <c r="J36" s="345">
        <v>2159</v>
      </c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46183</v>
      </c>
      <c r="B37" s="347">
        <f t="shared" si="2"/>
        <v>-816.19</v>
      </c>
      <c r="C37" s="348" t="s">
        <v>912</v>
      </c>
      <c r="D37" s="342"/>
      <c r="E37" s="343"/>
      <c r="F37" s="345"/>
      <c r="G37" s="345"/>
      <c r="H37" s="343">
        <v>816.19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46180</v>
      </c>
      <c r="B38" s="347">
        <f t="shared" si="2"/>
        <v>-313.77999999999997</v>
      </c>
      <c r="C38" s="348" t="s">
        <v>890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313.77999999999997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46176</v>
      </c>
      <c r="B39" s="347">
        <f t="shared" si="2"/>
        <v>-1000</v>
      </c>
      <c r="C39" s="348" t="s">
        <v>901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>
        <v>1000</v>
      </c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46174</v>
      </c>
      <c r="B40" s="347">
        <f t="shared" si="2"/>
        <v>-320</v>
      </c>
      <c r="C40" s="348" t="s">
        <v>913</v>
      </c>
      <c r="D40" s="342">
        <v>320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46173</v>
      </c>
      <c r="B41" s="347">
        <f t="shared" si="2"/>
        <v>-3000</v>
      </c>
      <c r="C41" s="348" t="s">
        <v>897</v>
      </c>
      <c r="D41" s="342">
        <v>3000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46173</v>
      </c>
      <c r="B42" s="347">
        <f t="shared" si="2"/>
        <v>-1000</v>
      </c>
      <c r="C42" s="348" t="s">
        <v>896</v>
      </c>
      <c r="D42" s="342">
        <v>1000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1160.3599999999999</v>
      </c>
      <c r="C43" s="348" t="s">
        <v>895</v>
      </c>
      <c r="D43" s="342"/>
      <c r="E43" s="343">
        <v>1160.3599999999999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ref="B44:B115" si="3">SUM(E44,U44,K44,G44,I44,S44,O44,M44,Q44,W44,Y44,AA44,AC44)-SUM(D44,F44,T44,H44,R44,N44,J44,L44,P44,V44,X44,Z44,AB44)</f>
        <v>2000</v>
      </c>
      <c r="C44" s="348" t="s">
        <v>886</v>
      </c>
      <c r="D44" s="342"/>
      <c r="E44" s="343"/>
      <c r="F44" s="345"/>
      <c r="G44" s="345"/>
      <c r="H44" s="343"/>
      <c r="I44" s="343">
        <v>350</v>
      </c>
      <c r="J44" s="345"/>
      <c r="K44" s="345">
        <v>320</v>
      </c>
      <c r="L44" s="343"/>
      <c r="M44" s="343">
        <v>25</v>
      </c>
      <c r="N44" s="345"/>
      <c r="O44" s="345">
        <v>25</v>
      </c>
      <c r="P44" s="343"/>
      <c r="Q44" s="343">
        <v>45</v>
      </c>
      <c r="R44" s="345"/>
      <c r="S44" s="345">
        <v>400</v>
      </c>
      <c r="T44" s="343"/>
      <c r="U44" s="343">
        <v>375</v>
      </c>
      <c r="V44" s="345"/>
      <c r="W44" s="345">
        <v>100</v>
      </c>
      <c r="X44" s="343"/>
      <c r="Y44" s="343">
        <v>85</v>
      </c>
      <c r="Z44" s="345"/>
      <c r="AA44" s="345">
        <v>230</v>
      </c>
      <c r="AB44" s="343"/>
      <c r="AC44" s="343">
        <v>45</v>
      </c>
    </row>
    <row r="45" spans="1:29" ht="14.25" customHeight="1" x14ac:dyDescent="0.3">
      <c r="A45" s="338">
        <v>46173</v>
      </c>
      <c r="B45" s="347">
        <f t="shared" si="3"/>
        <v>0.63</v>
      </c>
      <c r="C45" s="348" t="s">
        <v>505</v>
      </c>
      <c r="D45" s="342"/>
      <c r="E45" s="343"/>
      <c r="F45" s="345"/>
      <c r="G45" s="345">
        <v>0.63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46172</v>
      </c>
      <c r="B46" s="347">
        <f t="shared" si="3"/>
        <v>-530.36</v>
      </c>
      <c r="C46" s="348" t="s">
        <v>890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530.36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46168</v>
      </c>
      <c r="B47" s="347">
        <f t="shared" si="3"/>
        <v>0</v>
      </c>
      <c r="C47" s="348" t="s">
        <v>887</v>
      </c>
      <c r="D47" s="342">
        <v>400</v>
      </c>
      <c r="E47" s="343">
        <v>400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46170</v>
      </c>
      <c r="B48" s="347">
        <f t="shared" si="3"/>
        <v>87.5</v>
      </c>
      <c r="C48" s="348" t="s">
        <v>509</v>
      </c>
      <c r="D48" s="342"/>
      <c r="E48" s="343"/>
      <c r="F48" s="345"/>
      <c r="G48" s="345">
        <v>87.5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46170</v>
      </c>
      <c r="B49" s="347">
        <f t="shared" si="3"/>
        <v>56.18</v>
      </c>
      <c r="C49" s="348" t="s">
        <v>504</v>
      </c>
      <c r="D49" s="342"/>
      <c r="E49" s="343"/>
      <c r="F49" s="345"/>
      <c r="G49" s="345">
        <v>56.18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-4500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4500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46166</v>
      </c>
      <c r="B51" s="347">
        <f t="shared" si="3"/>
        <v>-69.2</v>
      </c>
      <c r="C51" s="348" t="s">
        <v>858</v>
      </c>
      <c r="D51" s="342">
        <v>69.2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46165</v>
      </c>
      <c r="B52" s="347">
        <f t="shared" si="3"/>
        <v>-138.44</v>
      </c>
      <c r="C52" s="348" t="s">
        <v>876</v>
      </c>
      <c r="D52" s="342">
        <v>138.44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46158</v>
      </c>
      <c r="B53" s="347">
        <f t="shared" si="3"/>
        <v>-87.13</v>
      </c>
      <c r="C53" s="348" t="s">
        <v>847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87.13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46158</v>
      </c>
      <c r="B54" s="347">
        <f t="shared" si="3"/>
        <v>-95.85</v>
      </c>
      <c r="C54" s="348" t="s">
        <v>849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95.85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46157</v>
      </c>
      <c r="B55" s="347">
        <f t="shared" si="3"/>
        <v>-146.15</v>
      </c>
      <c r="C55" s="348" t="s">
        <v>506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146.15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46155</v>
      </c>
      <c r="B56" s="347">
        <f t="shared" si="3"/>
        <v>-221.4</v>
      </c>
      <c r="C56" s="348" t="s">
        <v>856</v>
      </c>
      <c r="D56" s="342"/>
      <c r="E56" s="343"/>
      <c r="F56" s="345"/>
      <c r="G56" s="345"/>
      <c r="H56" s="343">
        <v>221.4</v>
      </c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46155</v>
      </c>
      <c r="B57" s="347">
        <f t="shared" si="3"/>
        <v>444.44</v>
      </c>
      <c r="C57" s="348" t="s">
        <v>519</v>
      </c>
      <c r="D57" s="342"/>
      <c r="E57" s="343">
        <v>444.44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351.69</v>
      </c>
      <c r="C58" s="348" t="s">
        <v>859</v>
      </c>
      <c r="D58" s="342"/>
      <c r="E58" s="343">
        <v>351.69</v>
      </c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46153</v>
      </c>
      <c r="B59" s="347">
        <f t="shared" si="3"/>
        <v>-1045.8699999999999</v>
      </c>
      <c r="C59" s="348" t="s">
        <v>843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1045.8699999999999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46151</v>
      </c>
      <c r="B60" s="347">
        <f t="shared" si="3"/>
        <v>-903.88</v>
      </c>
      <c r="C60" s="348" t="s">
        <v>857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903.88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46149</v>
      </c>
      <c r="B61" s="347">
        <f t="shared" si="3"/>
        <v>69.400000000000006</v>
      </c>
      <c r="C61" s="348" t="s">
        <v>509</v>
      </c>
      <c r="D61" s="342"/>
      <c r="E61" s="343"/>
      <c r="F61" s="345"/>
      <c r="G61" s="345">
        <v>69.400000000000006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46148</v>
      </c>
      <c r="B62" s="347">
        <f t="shared" si="3"/>
        <v>-500.5</v>
      </c>
      <c r="C62" s="348" t="s">
        <v>212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>
        <v>500.5</v>
      </c>
      <c r="Y62" s="343"/>
      <c r="Z62" s="345"/>
      <c r="AA62" s="345"/>
      <c r="AB62" s="343"/>
      <c r="AC62" s="343"/>
    </row>
    <row r="63" spans="1:29" ht="14.25" customHeight="1" x14ac:dyDescent="0.3">
      <c r="A63" s="338">
        <v>46148</v>
      </c>
      <c r="B63" s="347">
        <f t="shared" si="3"/>
        <v>-457.94</v>
      </c>
      <c r="C63" s="348" t="s">
        <v>858</v>
      </c>
      <c r="D63" s="342">
        <v>457.94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5616.82</v>
      </c>
      <c r="C64" s="348" t="s">
        <v>285</v>
      </c>
      <c r="D64" s="342"/>
      <c r="E64" s="343">
        <v>5616.82</v>
      </c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2000</v>
      </c>
      <c r="C65" s="348" t="s">
        <v>503</v>
      </c>
      <c r="D65" s="342"/>
      <c r="E65" s="343"/>
      <c r="F65" s="345"/>
      <c r="G65" s="345"/>
      <c r="H65" s="343"/>
      <c r="I65" s="343">
        <v>350</v>
      </c>
      <c r="J65" s="345"/>
      <c r="K65" s="345">
        <v>320</v>
      </c>
      <c r="L65" s="343"/>
      <c r="M65" s="343">
        <v>25</v>
      </c>
      <c r="N65" s="345"/>
      <c r="O65" s="345">
        <v>25</v>
      </c>
      <c r="P65" s="343"/>
      <c r="Q65" s="343">
        <v>45</v>
      </c>
      <c r="R65" s="345"/>
      <c r="S65" s="345">
        <v>400</v>
      </c>
      <c r="T65" s="343"/>
      <c r="U65" s="343">
        <v>375</v>
      </c>
      <c r="V65" s="345"/>
      <c r="W65" s="345">
        <v>100</v>
      </c>
      <c r="X65" s="343"/>
      <c r="Y65" s="343">
        <v>85</v>
      </c>
      <c r="Z65" s="345"/>
      <c r="AA65" s="345">
        <v>230</v>
      </c>
      <c r="AB65" s="343"/>
      <c r="AC65" s="343">
        <v>45</v>
      </c>
    </row>
    <row r="66" spans="1:29" ht="14.25" customHeight="1" x14ac:dyDescent="0.3">
      <c r="A66" s="338">
        <v>46142</v>
      </c>
      <c r="B66" s="347">
        <f t="shared" si="3"/>
        <v>62.26</v>
      </c>
      <c r="C66" s="348" t="s">
        <v>504</v>
      </c>
      <c r="D66" s="342"/>
      <c r="E66" s="343"/>
      <c r="F66" s="345"/>
      <c r="G66" s="345">
        <v>62.26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-185.64</v>
      </c>
      <c r="C67" s="348" t="s">
        <v>423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>
        <v>92.82</v>
      </c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>
        <v>92.82</v>
      </c>
      <c r="AC67" s="343"/>
    </row>
    <row r="68" spans="1:29" ht="14.25" customHeight="1" x14ac:dyDescent="0.3">
      <c r="A68" s="338">
        <v>46142</v>
      </c>
      <c r="B68" s="347">
        <f t="shared" si="3"/>
        <v>-127.68</v>
      </c>
      <c r="C68" s="348" t="s">
        <v>315</v>
      </c>
      <c r="D68" s="342"/>
      <c r="E68" s="343"/>
      <c r="F68" s="345"/>
      <c r="G68" s="345"/>
      <c r="H68" s="343"/>
      <c r="I68" s="343"/>
      <c r="J68" s="345"/>
      <c r="K68" s="345"/>
      <c r="L68" s="343">
        <v>63.84</v>
      </c>
      <c r="M68" s="343"/>
      <c r="N68" s="345">
        <v>63.84</v>
      </c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0.52</v>
      </c>
      <c r="C69" s="348" t="s">
        <v>505</v>
      </c>
      <c r="D69" s="342"/>
      <c r="E69" s="343"/>
      <c r="F69" s="345"/>
      <c r="G69" s="345">
        <v>0.52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46130</v>
      </c>
      <c r="B70" s="347">
        <f t="shared" si="3"/>
        <v>-578.57000000000005</v>
      </c>
      <c r="C70" s="348" t="s">
        <v>506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>
        <v>578.57000000000005</v>
      </c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46130</v>
      </c>
      <c r="B71" s="347">
        <f t="shared" si="3"/>
        <v>-93.71</v>
      </c>
      <c r="C71" s="348" t="s">
        <v>507</v>
      </c>
      <c r="D71" s="342"/>
      <c r="E71" s="343"/>
      <c r="F71" s="345"/>
      <c r="G71" s="345"/>
      <c r="H71" s="343">
        <v>93.71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-318.36</v>
      </c>
      <c r="C72" s="348" t="s">
        <v>508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>
        <v>318.36</v>
      </c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46129</v>
      </c>
      <c r="B73" s="347">
        <f t="shared" si="3"/>
        <v>62.19</v>
      </c>
      <c r="C73" s="348" t="s">
        <v>509</v>
      </c>
      <c r="D73" s="342"/>
      <c r="E73" s="343"/>
      <c r="F73" s="345"/>
      <c r="G73" s="345">
        <v>62.19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46112</v>
      </c>
      <c r="B74" s="347">
        <f t="shared" si="3"/>
        <v>4309.58</v>
      </c>
      <c r="C74" s="348" t="s">
        <v>510</v>
      </c>
      <c r="D74" s="342"/>
      <c r="E74" s="343">
        <v>4309.58</v>
      </c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46112</v>
      </c>
      <c r="B75" s="347">
        <f t="shared" si="3"/>
        <v>2000</v>
      </c>
      <c r="C75" s="348" t="s">
        <v>511</v>
      </c>
      <c r="D75" s="342"/>
      <c r="E75" s="343"/>
      <c r="F75" s="345"/>
      <c r="G75" s="345"/>
      <c r="H75" s="343"/>
      <c r="I75" s="343">
        <v>350</v>
      </c>
      <c r="J75" s="345"/>
      <c r="K75" s="345">
        <v>320</v>
      </c>
      <c r="L75" s="343"/>
      <c r="M75" s="343">
        <v>25</v>
      </c>
      <c r="N75" s="345"/>
      <c r="O75" s="345">
        <v>25</v>
      </c>
      <c r="P75" s="343"/>
      <c r="Q75" s="343">
        <v>45</v>
      </c>
      <c r="R75" s="345"/>
      <c r="S75" s="345">
        <v>400</v>
      </c>
      <c r="T75" s="343"/>
      <c r="U75" s="343">
        <v>375</v>
      </c>
      <c r="V75" s="345"/>
      <c r="W75" s="345">
        <v>100</v>
      </c>
      <c r="X75" s="343"/>
      <c r="Y75" s="343">
        <v>85</v>
      </c>
      <c r="Z75" s="345"/>
      <c r="AA75" s="345">
        <v>230</v>
      </c>
      <c r="AB75" s="343"/>
      <c r="AC75" s="343">
        <v>45</v>
      </c>
    </row>
    <row r="76" spans="1:29" ht="14.25" customHeight="1" x14ac:dyDescent="0.3">
      <c r="A76" s="338">
        <v>46112</v>
      </c>
      <c r="B76" s="347">
        <f t="shared" si="3"/>
        <v>0.34</v>
      </c>
      <c r="C76" s="348" t="s">
        <v>505</v>
      </c>
      <c r="D76" s="342"/>
      <c r="E76" s="343"/>
      <c r="F76" s="345"/>
      <c r="G76" s="345">
        <v>0.34</v>
      </c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-1200</v>
      </c>
      <c r="C77" s="348" t="s">
        <v>512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>
        <v>1200</v>
      </c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46108</v>
      </c>
      <c r="B78" s="347">
        <f t="shared" si="3"/>
        <v>68.72</v>
      </c>
      <c r="C78" s="348" t="s">
        <v>504</v>
      </c>
      <c r="D78" s="342"/>
      <c r="E78" s="343"/>
      <c r="F78" s="345"/>
      <c r="G78" s="345">
        <v>68.72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46104</v>
      </c>
      <c r="B79" s="347">
        <f t="shared" si="3"/>
        <v>-6</v>
      </c>
      <c r="C79" s="348" t="s">
        <v>513</v>
      </c>
      <c r="D79" s="342">
        <v>6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514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46103</v>
      </c>
      <c r="B81" s="347">
        <f t="shared" si="3"/>
        <v>-100</v>
      </c>
      <c r="C81" s="348" t="s">
        <v>515</v>
      </c>
      <c r="D81" s="342">
        <v>100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-50</v>
      </c>
      <c r="C82" s="348" t="s">
        <v>516</v>
      </c>
      <c r="D82" s="342">
        <v>50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517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-100</v>
      </c>
      <c r="C84" s="348" t="s">
        <v>518</v>
      </c>
      <c r="D84" s="342">
        <v>100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46102</v>
      </c>
      <c r="B85" s="347">
        <f t="shared" si="3"/>
        <v>-300</v>
      </c>
      <c r="C85" s="348" t="s">
        <v>519</v>
      </c>
      <c r="D85" s="342">
        <v>300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46102</v>
      </c>
      <c r="B86" s="347">
        <f t="shared" si="3"/>
        <v>1384.5</v>
      </c>
      <c r="C86" s="348" t="s">
        <v>520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-1384.5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46094</v>
      </c>
      <c r="B87" s="347">
        <f t="shared" si="3"/>
        <v>55.66</v>
      </c>
      <c r="C87" s="348" t="s">
        <v>509</v>
      </c>
      <c r="D87" s="342"/>
      <c r="E87" s="343"/>
      <c r="F87" s="345"/>
      <c r="G87" s="345">
        <v>55.66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46090</v>
      </c>
      <c r="B88" s="347">
        <f t="shared" si="3"/>
        <v>-380</v>
      </c>
      <c r="C88" s="348" t="s">
        <v>521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380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46083</v>
      </c>
      <c r="B89" s="347">
        <f t="shared" si="3"/>
        <v>-185.64</v>
      </c>
      <c r="C89" s="348" t="s">
        <v>423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>
        <v>92.82</v>
      </c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>
        <v>92.82</v>
      </c>
      <c r="AC89" s="343"/>
    </row>
    <row r="90" spans="1:29" ht="14.25" customHeight="1" x14ac:dyDescent="0.3">
      <c r="A90" s="338">
        <v>46081</v>
      </c>
      <c r="B90" s="347">
        <f t="shared" si="3"/>
        <v>3764.91</v>
      </c>
      <c r="C90" s="348" t="s">
        <v>425</v>
      </c>
      <c r="D90" s="342"/>
      <c r="E90" s="343">
        <v>3764.91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46081</v>
      </c>
      <c r="B91" s="347">
        <f t="shared" si="3"/>
        <v>2000</v>
      </c>
      <c r="C91" s="348" t="s">
        <v>522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46081</v>
      </c>
      <c r="B92" s="347">
        <f t="shared" si="3"/>
        <v>0.23</v>
      </c>
      <c r="C92" s="348" t="s">
        <v>505</v>
      </c>
      <c r="D92" s="342"/>
      <c r="E92" s="343"/>
      <c r="F92" s="345"/>
      <c r="G92" s="345">
        <v>0.23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46070</v>
      </c>
      <c r="B93" s="347">
        <f t="shared" si="3"/>
        <v>-1920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1920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46069</v>
      </c>
      <c r="B94" s="347">
        <f t="shared" si="3"/>
        <v>-243.8</v>
      </c>
      <c r="C94" s="348" t="s">
        <v>523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>
        <v>243.8</v>
      </c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46068</v>
      </c>
      <c r="B95" s="347">
        <f t="shared" si="3"/>
        <v>63.46</v>
      </c>
      <c r="C95" s="348" t="s">
        <v>509</v>
      </c>
      <c r="D95" s="342"/>
      <c r="E95" s="343"/>
      <c r="F95" s="345"/>
      <c r="G95" s="345">
        <v>63.46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46067</v>
      </c>
      <c r="B96" s="347">
        <f t="shared" si="3"/>
        <v>-1007.99</v>
      </c>
      <c r="C96" s="348" t="s">
        <v>524</v>
      </c>
      <c r="D96" s="342">
        <v>1007.99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46063</v>
      </c>
      <c r="B97" s="347">
        <f t="shared" si="3"/>
        <v>-1276.4000000000001</v>
      </c>
      <c r="C97" s="348" t="s">
        <v>525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>
        <v>1276.4000000000001</v>
      </c>
      <c r="AA97" s="345"/>
      <c r="AB97" s="343"/>
      <c r="AC97" s="343"/>
    </row>
    <row r="98" spans="1:29" ht="14.25" customHeight="1" x14ac:dyDescent="0.3">
      <c r="A98" s="338">
        <v>46063</v>
      </c>
      <c r="B98" s="347">
        <f t="shared" si="3"/>
        <v>-955</v>
      </c>
      <c r="C98" s="348" t="s">
        <v>526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955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59.19</v>
      </c>
      <c r="C99" s="348" t="s">
        <v>504</v>
      </c>
      <c r="D99" s="342"/>
      <c r="E99" s="343"/>
      <c r="F99" s="345"/>
      <c r="G99" s="345">
        <v>59.19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46061</v>
      </c>
      <c r="B100" s="347">
        <f t="shared" si="3"/>
        <v>-2203.44</v>
      </c>
      <c r="C100" s="348" t="s">
        <v>523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>
        <v>2203.44</v>
      </c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46061</v>
      </c>
      <c r="B101" s="347">
        <f t="shared" si="3"/>
        <v>-831.92</v>
      </c>
      <c r="C101" s="348" t="s">
        <v>527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>
        <v>831.92</v>
      </c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46055</v>
      </c>
      <c r="B102" s="347">
        <f t="shared" si="3"/>
        <v>-900</v>
      </c>
      <c r="C102" s="348" t="s">
        <v>512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900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46053</v>
      </c>
      <c r="B103" s="347">
        <f t="shared" si="3"/>
        <v>3194.64</v>
      </c>
      <c r="C103" s="348" t="s">
        <v>459</v>
      </c>
      <c r="D103" s="342"/>
      <c r="E103" s="343">
        <v>3194.64</v>
      </c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46053</v>
      </c>
      <c r="B104" s="347">
        <f t="shared" si="3"/>
        <v>2000</v>
      </c>
      <c r="C104" s="348" t="s">
        <v>528</v>
      </c>
      <c r="D104" s="342"/>
      <c r="E104" s="343"/>
      <c r="F104" s="345"/>
      <c r="G104" s="345"/>
      <c r="H104" s="343"/>
      <c r="I104" s="343">
        <v>350</v>
      </c>
      <c r="J104" s="345"/>
      <c r="K104" s="345">
        <v>320</v>
      </c>
      <c r="L104" s="343"/>
      <c r="M104" s="343">
        <v>25</v>
      </c>
      <c r="N104" s="345"/>
      <c r="O104" s="345">
        <v>25</v>
      </c>
      <c r="P104" s="343"/>
      <c r="Q104" s="343">
        <v>45</v>
      </c>
      <c r="R104" s="345"/>
      <c r="S104" s="345">
        <v>400</v>
      </c>
      <c r="T104" s="343"/>
      <c r="U104" s="343">
        <v>375</v>
      </c>
      <c r="V104" s="345"/>
      <c r="W104" s="345">
        <v>100</v>
      </c>
      <c r="X104" s="343"/>
      <c r="Y104" s="343">
        <v>85</v>
      </c>
      <c r="Z104" s="345"/>
      <c r="AA104" s="345">
        <v>230</v>
      </c>
      <c r="AB104" s="343"/>
      <c r="AC104" s="343">
        <v>45</v>
      </c>
    </row>
    <row r="105" spans="1:29" ht="14.25" customHeight="1" x14ac:dyDescent="0.3">
      <c r="A105" s="338">
        <v>46053</v>
      </c>
      <c r="B105" s="347">
        <f t="shared" si="3"/>
        <v>0.38</v>
      </c>
      <c r="C105" s="348" t="s">
        <v>505</v>
      </c>
      <c r="D105" s="342"/>
      <c r="E105" s="343"/>
      <c r="F105" s="345"/>
      <c r="G105" s="345">
        <v>0.38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54.55</v>
      </c>
      <c r="C106" s="348" t="s">
        <v>509</v>
      </c>
      <c r="D106" s="342"/>
      <c r="E106" s="343"/>
      <c r="F106" s="345"/>
      <c r="G106" s="345">
        <v>54.55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46048</v>
      </c>
      <c r="B107" s="347">
        <f t="shared" si="3"/>
        <v>-583</v>
      </c>
      <c r="C107" s="348" t="s">
        <v>529</v>
      </c>
      <c r="D107" s="342">
        <v>583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46044</v>
      </c>
      <c r="B108" s="347">
        <f t="shared" si="3"/>
        <v>-126.24</v>
      </c>
      <c r="C108" s="348" t="s">
        <v>315</v>
      </c>
      <c r="D108" s="342"/>
      <c r="E108" s="343"/>
      <c r="F108" s="345"/>
      <c r="G108" s="345"/>
      <c r="H108" s="343"/>
      <c r="I108" s="343"/>
      <c r="J108" s="345"/>
      <c r="K108" s="345"/>
      <c r="L108" s="343">
        <v>63.12</v>
      </c>
      <c r="M108" s="343"/>
      <c r="N108" s="345">
        <v>63.12</v>
      </c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46043</v>
      </c>
      <c r="B109" s="347">
        <f t="shared" si="3"/>
        <v>-100</v>
      </c>
      <c r="C109" s="348" t="s">
        <v>530</v>
      </c>
      <c r="D109" s="342"/>
      <c r="E109" s="343"/>
      <c r="F109" s="345"/>
      <c r="G109" s="345"/>
      <c r="H109" s="343">
        <v>100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46043</v>
      </c>
      <c r="B110" s="347">
        <f t="shared" si="3"/>
        <v>-2724</v>
      </c>
      <c r="C110" s="348" t="s">
        <v>531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2724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46038</v>
      </c>
      <c r="B111" s="347">
        <f t="shared" si="3"/>
        <v>55.69</v>
      </c>
      <c r="C111" s="348" t="s">
        <v>509</v>
      </c>
      <c r="D111" s="342"/>
      <c r="E111" s="343"/>
      <c r="F111" s="345"/>
      <c r="G111" s="345">
        <v>55.69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46030</v>
      </c>
      <c r="B112" s="347">
        <f t="shared" si="3"/>
        <v>1049.3699999999999</v>
      </c>
      <c r="C112" s="340" t="s">
        <v>532</v>
      </c>
      <c r="D112" s="342"/>
      <c r="E112" s="343">
        <v>1049.3699999999999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46027</v>
      </c>
      <c r="B113" s="347">
        <f t="shared" si="3"/>
        <v>-113.94</v>
      </c>
      <c r="C113" s="348" t="s">
        <v>533</v>
      </c>
      <c r="D113" s="342"/>
      <c r="E113" s="343"/>
      <c r="F113" s="345"/>
      <c r="G113" s="345"/>
      <c r="H113" s="343">
        <v>113.94</v>
      </c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46027</v>
      </c>
      <c r="B114" s="347">
        <f t="shared" si="3"/>
        <v>-622.1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622.1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44562</v>
      </c>
      <c r="B115" s="347">
        <f t="shared" si="3"/>
        <v>12240.49</v>
      </c>
      <c r="C115" s="348" t="s">
        <v>534</v>
      </c>
      <c r="D115" s="342"/>
      <c r="E115" s="343">
        <v>1710.49</v>
      </c>
      <c r="F115" s="345"/>
      <c r="G115" s="345">
        <v>500</v>
      </c>
      <c r="H115" s="343"/>
      <c r="I115" s="343">
        <v>2000</v>
      </c>
      <c r="J115" s="345"/>
      <c r="K115" s="345">
        <v>1000</v>
      </c>
      <c r="L115" s="343"/>
      <c r="M115" s="343">
        <v>65</v>
      </c>
      <c r="N115" s="345"/>
      <c r="O115" s="345">
        <v>65</v>
      </c>
      <c r="P115" s="343"/>
      <c r="Q115" s="343">
        <v>100</v>
      </c>
      <c r="R115" s="345"/>
      <c r="S115" s="345">
        <v>2000</v>
      </c>
      <c r="T115" s="343"/>
      <c r="U115" s="343">
        <v>2500</v>
      </c>
      <c r="V115" s="345"/>
      <c r="W115" s="345">
        <v>500</v>
      </c>
      <c r="X115" s="343"/>
      <c r="Y115" s="343">
        <v>200</v>
      </c>
      <c r="Z115" s="345"/>
      <c r="AA115" s="345">
        <v>1500</v>
      </c>
      <c r="AB115" s="343"/>
      <c r="AC115" s="343">
        <v>100</v>
      </c>
    </row>
    <row r="116" spans="1:29" ht="14.25" customHeight="1" x14ac:dyDescent="0.3"/>
    <row r="117" spans="1:29" ht="14.25" customHeight="1" x14ac:dyDescent="0.3"/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57.666666666666664</v>
      </c>
      <c r="F6" s="384">
        <f ca="1">'Isaac 401k'!D4</f>
        <v>72321</v>
      </c>
      <c r="G6" s="385">
        <f ca="1">(F6-B9)/365.25</f>
        <v>116.12594113620807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</v>
      </c>
      <c r="F7" s="392">
        <f ca="1">'Lorri 401b'!D4</f>
        <v>69519</v>
      </c>
      <c r="G7" s="393">
        <f ca="1">(F7-C9)/365.25</f>
        <v>103.84394250513347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3345110.1533923829</v>
      </c>
      <c r="R11" s="25">
        <f t="array" aca="1" ref="R11" ca="1">INDEX('Lorri 401b'!L:L,MATCH('Retirement Calculator'!A11,'Lorri 401b'!N:N,0),0)</f>
        <v>3570799.4110102295</v>
      </c>
      <c r="S11" s="25">
        <f t="shared" ref="S11:S265" ca="1" si="7">SUM(Q11:R11)</f>
        <v>6915909.5644026119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3325662.6502319342</v>
      </c>
      <c r="R12" s="25">
        <f t="array" aca="1" ref="R12" ca="1">INDEX('Lorri 401b'!L:L,MATCH('Retirement Calculator'!A12,'Lorri 401b'!N:N,0),0)</f>
        <v>3585677.7418894386</v>
      </c>
      <c r="S12" s="25">
        <f t="shared" ca="1" si="7"/>
        <v>6911340.3921213727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3306134.115808317</v>
      </c>
      <c r="R13" s="25">
        <f t="array" aca="1" ref="R13" ca="1">INDEX('Lorri 401b'!L:L,MATCH('Retirement Calculator'!A13,'Lorri 401b'!N:N,0),0)</f>
        <v>3600618.0658139777</v>
      </c>
      <c r="S13" s="25">
        <f t="shared" ca="1" si="7"/>
        <v>6906752.1816222947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3286524.2124912678</v>
      </c>
      <c r="R14" s="25">
        <f t="array" aca="1" ref="R14" ca="1">INDEX('Lorri 401b'!L:L,MATCH('Retirement Calculator'!A14,'Lorri 401b'!N:N,0),0)</f>
        <v>3615620.6410882026</v>
      </c>
      <c r="S14" s="25">
        <f t="shared" ca="1" si="7"/>
        <v>6902144.8535794709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3266832.6012437311</v>
      </c>
      <c r="R15" s="25">
        <f t="array" aca="1" ref="R15" ca="1">INDEX('Lorri 401b'!L:L,MATCH('Retirement Calculator'!A15,'Lorri 401b'!N:N,0),0)</f>
        <v>3630685.7270927369</v>
      </c>
      <c r="S15" s="25">
        <f t="shared" ca="1" si="7"/>
        <v>6897518.328336468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3247058.9416159964</v>
      </c>
      <c r="R16" s="25">
        <f t="array" aca="1" ref="R16" ca="1">INDEX('Lorri 401b'!L:L,MATCH('Retirement Calculator'!A16,'Lorri 401b'!N:N,0),0)</f>
        <v>3645813.5842889566</v>
      </c>
      <c r="S16" s="25">
        <f t="shared" ca="1" si="7"/>
        <v>6892872.5259049535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3227202.8917398127</v>
      </c>
      <c r="R17" s="25">
        <f t="array" aca="1" ref="R17" ca="1">INDEX('Lorri 401b'!L:L,MATCH('Retirement Calculator'!A17,'Lorri 401b'!N:N,0),0)</f>
        <v>3661004.4742234941</v>
      </c>
      <c r="S17" s="25">
        <f t="shared" ca="1" si="7"/>
        <v>6888207.3659633063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3207264.1083224779</v>
      </c>
      <c r="R18" s="25">
        <f t="array" aca="1" ref="R18" ca="1">INDEX('Lorri 401b'!L:L,MATCH('Retirement Calculator'!A18,'Lorri 401b'!N:N,0),0)</f>
        <v>3676258.6595327584</v>
      </c>
      <c r="S18" s="25">
        <f t="shared" ca="1" si="7"/>
        <v>6883522.7678552363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3187242.2466409043</v>
      </c>
      <c r="R19" s="25">
        <f t="array" aca="1" ref="R19" ca="1">INDEX('Lorri 401b'!L:L,MATCH('Retirement Calculator'!A19,'Lorri 401b'!N:N,0),0)</f>
        <v>3691576.4039474782</v>
      </c>
      <c r="S19" s="25">
        <f t="shared" ca="1" si="7"/>
        <v>6878818.650588382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3167136.9605356576</v>
      </c>
      <c r="R20" s="25">
        <f t="array" aca="1" ref="R20" ca="1">INDEX('Lorri 401b'!L:L,MATCH('Retirement Calculator'!A20,'Lorri 401b'!N:N,0),0)</f>
        <v>3706957.9722972591</v>
      </c>
      <c r="S20" s="25">
        <f t="shared" ca="1" si="7"/>
        <v>6874094.9328329172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3146947.9024049724</v>
      </c>
      <c r="R21" s="25">
        <f t="array" aca="1" ref="R21" ca="1">INDEX('Lorri 401b'!L:L,MATCH('Retirement Calculator'!A21,'Lorri 401b'!N:N,0),0)</f>
        <v>3722403.6305151642</v>
      </c>
      <c r="S21" s="25">
        <f t="shared" ca="1" si="7"/>
        <v>6869351.532920137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3126674.7231987426</v>
      </c>
      <c r="R22" s="25">
        <f t="array" aca="1" ref="R22" ca="1">INDEX('Lorri 401b'!L:L,MATCH('Retirement Calculator'!A22,'Lorri 401b'!N:N,0),0)</f>
        <v>3737913.6456423108</v>
      </c>
      <c r="S22" s="25">
        <f t="shared" ca="1" si="7"/>
        <v>6864588.3688410539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3106317.0724124871</v>
      </c>
      <c r="R23" s="25">
        <f t="array" aca="1" ref="R23" ca="1">INDEX('Lorri 401b'!L:L,MATCH('Retirement Calculator'!A23,'Lorri 401b'!N:N,0),0)</f>
        <v>3753488.285832487</v>
      </c>
      <c r="S23" s="25">
        <f t="shared" ca="1" si="7"/>
        <v>6859805.3582449742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3085874.5980812889</v>
      </c>
      <c r="R24" s="25">
        <f t="array" aca="1" ref="R24" ca="1">INDEX('Lorri 401b'!L:L,MATCH('Retirement Calculator'!A24,'Lorri 401b'!N:N,0),0)</f>
        <v>3769127.820356789</v>
      </c>
      <c r="S24" s="25">
        <f t="shared" ca="1" si="7"/>
        <v>6855002.4184380779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3065346.9467737107</v>
      </c>
      <c r="R25" s="25">
        <f t="array" aca="1" ref="R25" ca="1">INDEX('Lorri 401b'!L:L,MATCH('Retirement Calculator'!A25,'Lorri 401b'!N:N,0),0)</f>
        <v>3784832.5196082755</v>
      </c>
      <c r="S25" s="25">
        <f t="shared" ca="1" si="7"/>
        <v>6850179.4663819857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3044733.7635856839</v>
      </c>
      <c r="R26" s="25">
        <f t="array" aca="1" ref="R26" ca="1">INDEX('Lorri 401b'!L:L,MATCH('Retirement Calculator'!A26,'Lorri 401b'!N:N,0),0)</f>
        <v>3800602.6551066432</v>
      </c>
      <c r="S26" s="25">
        <f t="shared" ca="1" si="7"/>
        <v>6845336.4186923271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3024034.6921343738</v>
      </c>
      <c r="R27" s="25">
        <f t="array" aca="1" ref="R27" ca="1">INDEX('Lorri 401b'!L:L,MATCH('Retirement Calculator'!A27,'Lorri 401b'!N:N,0),0)</f>
        <v>3816438.499502921</v>
      </c>
      <c r="S27" s="25">
        <f t="shared" ca="1" si="7"/>
        <v>6840473.1916372944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3003249.3745520166</v>
      </c>
      <c r="R28" s="25">
        <f t="array" aca="1" ref="R28" ca="1">INDEX('Lorri 401b'!L:L,MATCH('Retirement Calculator'!A28,'Lorri 401b'!N:N,0),0)</f>
        <v>3832340.3265841831</v>
      </c>
      <c r="S28" s="25">
        <f t="shared" ca="1" si="7"/>
        <v>6835589.7011361998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2982377.451479733</v>
      </c>
      <c r="R29" s="25">
        <f t="array" aca="1" ref="R29" ca="1">INDEX('Lorri 401b'!L:L,MATCH('Retirement Calculator'!A29,'Lorri 401b'!N:N,0),0)</f>
        <v>3848308.4112782837</v>
      </c>
      <c r="S29" s="25">
        <f t="shared" ca="1" si="7"/>
        <v>6830685.8627580162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2961418.5620613149</v>
      </c>
      <c r="R30" s="25">
        <f t="array" aca="1" ref="R30" ca="1">INDEX('Lorri 401b'!L:L,MATCH('Retirement Calculator'!A30,'Lorri 401b'!N:N,0),0)</f>
        <v>3864343.02965861</v>
      </c>
      <c r="S30" s="25">
        <f t="shared" ca="1" si="7"/>
        <v>6825761.5917199254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2940372.3439369868</v>
      </c>
      <c r="R31" s="25">
        <f t="array" aca="1" ref="R31" ca="1">INDEX('Lorri 401b'!L:L,MATCH('Retirement Calculator'!A31,'Lorri 401b'!N:N,0),0)</f>
        <v>3880444.4589488544</v>
      </c>
      <c r="S31" s="25">
        <f t="shared" ca="1" si="7"/>
        <v>6820816.8028858416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2919238.4332371405</v>
      </c>
      <c r="R32" s="25">
        <f t="array" aca="1" ref="R32" ca="1">INDEX('Lorri 401b'!L:L,MATCH('Retirement Calculator'!A32,'Lorri 401b'!N:N,0),0)</f>
        <v>3896612.9775278079</v>
      </c>
      <c r="S32" s="25">
        <f t="shared" ca="1" si="7"/>
        <v>6815851.4107649485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2898016.4645760451</v>
      </c>
      <c r="R33" s="25">
        <f t="array" aca="1" ref="R33" ca="1">INDEX('Lorri 401b'!L:L,MATCH('Retirement Calculator'!A33,'Lorri 401b'!N:N,0),0)</f>
        <v>3912848.8649341739</v>
      </c>
      <c r="S33" s="25">
        <f t="shared" ca="1" si="7"/>
        <v>6810865.3295102194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2876706.0710455282</v>
      </c>
      <c r="R34" s="25">
        <f t="array" aca="1" ref="R34" ca="1">INDEX('Lorri 401b'!L:L,MATCH('Retirement Calculator'!A34,'Lorri 401b'!N:N,0),0)</f>
        <v>3929152.4018713995</v>
      </c>
      <c r="S34" s="25">
        <f t="shared" ca="1" si="7"/>
        <v>6805858.4729169272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2855306.884208634</v>
      </c>
      <c r="R35" s="25">
        <f t="array" aca="1" ref="R35" ca="1">INDEX('Lorri 401b'!L:L,MATCH('Retirement Calculator'!A35,'Lorri 401b'!N:N,0),0)</f>
        <v>3945523.8702125303</v>
      </c>
      <c r="S35" s="25">
        <f t="shared" ca="1" si="7"/>
        <v>6800830.7544211643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2833818.5340932528</v>
      </c>
      <c r="R36" s="25">
        <f t="array" aca="1" ref="R36" ca="1">INDEX('Lorri 401b'!L:L,MATCH('Retirement Calculator'!A36,'Lorri 401b'!N:N,0),0)</f>
        <v>3961963.5530050825</v>
      </c>
      <c r="S36" s="25">
        <f t="shared" ca="1" si="7"/>
        <v>6795782.0870983358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2812240.6491857241</v>
      </c>
      <c r="R37" s="25">
        <f t="array" aca="1" ref="R37" ca="1">INDEX('Lorri 401b'!L:L,MATCH('Retirement Calculator'!A37,'Lorri 401b'!N:N,0),0)</f>
        <v>3978471.7344759372</v>
      </c>
      <c r="S37" s="25">
        <f t="shared" ca="1" si="7"/>
        <v>6790712.3836616613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2790572.8564244141</v>
      </c>
      <c r="R38" s="25">
        <f t="array" aca="1" ref="R38" ca="1">INDEX('Lorri 401b'!L:L,MATCH('Retirement Calculator'!A38,'Lorri 401b'!N:N,0),0)</f>
        <v>3995048.7000362538</v>
      </c>
      <c r="S38" s="25">
        <f t="shared" ca="1" si="7"/>
        <v>6785621.5564606674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2768814.7811932652</v>
      </c>
      <c r="R39" s="25">
        <f t="array" aca="1" ref="R39" ca="1">INDEX('Lorri 401b'!L:L,MATCH('Retirement Calculator'!A39,'Lorri 401b'!N:N,0),0)</f>
        <v>4011694.736286405</v>
      </c>
      <c r="S39" s="25">
        <f t="shared" ca="1" si="7"/>
        <v>6780509.5174796702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2746966.04731532</v>
      </c>
      <c r="R40" s="25">
        <f t="array" aca="1" ref="R40" ca="1">INDEX('Lorri 401b'!L:L,MATCH('Retirement Calculator'!A40,'Lorri 401b'!N:N,0),0)</f>
        <v>4028410.1310209315</v>
      </c>
      <c r="S40" s="25">
        <f t="shared" ca="1" si="7"/>
        <v>6775376.1783362515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2725026.2770462167</v>
      </c>
      <c r="R41" s="25">
        <f t="array" aca="1" ref="R41" ca="1">INDEX('Lorri 401b'!L:L,MATCH('Retirement Calculator'!A41,'Lorri 401b'!N:N,0),0)</f>
        <v>4045195.1732335188</v>
      </c>
      <c r="S41" s="25">
        <f t="shared" ca="1" si="7"/>
        <v>6770221.450279735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2702995.0910676587</v>
      </c>
      <c r="R42" s="25">
        <f t="array" aca="1" ref="R42" ca="1">INDEX('Lorri 401b'!L:L,MATCH('Retirement Calculator'!A42,'Lorri 401b'!N:N,0),0)</f>
        <v>4062050.153121992</v>
      </c>
      <c r="S42" s="25">
        <f t="shared" ca="1" si="7"/>
        <v>6765045.2441896508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2680872.1084808568</v>
      </c>
      <c r="R43" s="25">
        <f t="array" aca="1" ref="R43" ca="1">INDEX('Lorri 401b'!L:L,MATCH('Retirement Calculator'!A43,'Lorri 401b'!N:N,0),0)</f>
        <v>4078975.3620933336</v>
      </c>
      <c r="S43" s="25">
        <f t="shared" ca="1" si="7"/>
        <v>6759847.4705741908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2658656.9467999432</v>
      </c>
      <c r="R44" s="25">
        <f t="array" aca="1" ref="R44" ca="1">INDEX('Lorri 401b'!L:L,MATCH('Retirement Calculator'!A44,'Lorri 401b'!N:N,0),0)</f>
        <v>4095971.0927687227</v>
      </c>
      <c r="S44" s="25">
        <f t="shared" ca="1" si="7"/>
        <v>6754628.0395686664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2636349.2219453594</v>
      </c>
      <c r="R45" s="25">
        <f t="array" aca="1" ref="R45" ca="1">INDEX('Lorri 401b'!L:L,MATCH('Retirement Calculator'!A45,'Lorri 401b'!N:N,0),0)</f>
        <v>4113037.6389885922</v>
      </c>
      <c r="S45" s="25">
        <f t="shared" ca="1" si="7"/>
        <v>6749386.860933952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2613948.5482372148</v>
      </c>
      <c r="R46" s="25">
        <f t="array" aca="1" ref="R46" ca="1">INDEX('Lorri 401b'!L:L,MATCH('Retirement Calculator'!A46,'Lorri 401b'!N:N,0),0)</f>
        <v>4130175.2958177114</v>
      </c>
      <c r="S46" s="25">
        <f t="shared" ca="1" si="7"/>
        <v>6744123.8440549262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2591454.5383886192</v>
      </c>
      <c r="R47" s="25">
        <f t="array" aca="1" ref="R47" ca="1">INDEX('Lorri 401b'!L:L,MATCH('Retirement Calculator'!A47,'Lorri 401b'!N:N,0),0)</f>
        <v>4147384.3595502852</v>
      </c>
      <c r="S47" s="25">
        <f t="shared" ca="1" si="7"/>
        <v>6738838.8979389044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2568866.803498988</v>
      </c>
      <c r="R48" s="25">
        <f t="array" aca="1" ref="R48" ca="1">INDEX('Lorri 401b'!L:L,MATCH('Retirement Calculator'!A48,'Lorri 401b'!N:N,0),0)</f>
        <v>4164665.1277150782</v>
      </c>
      <c r="S48" s="25">
        <f t="shared" ca="1" si="7"/>
        <v>6733531.9312140662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2546184.9530473165</v>
      </c>
      <c r="R49" s="25">
        <f t="array" aca="1" ref="R49" ca="1">INDEX('Lorri 401b'!L:L,MATCH('Retirement Calculator'!A49,'Lorri 401b'!N:N,0),0)</f>
        <v>4182017.8990805577</v>
      </c>
      <c r="S49" s="25">
        <f t="shared" ca="1" si="7"/>
        <v>6728202.8521278743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2523408.5948854298</v>
      </c>
      <c r="R50" s="25">
        <f t="array" aca="1" ref="R50" ca="1">INDEX('Lorri 401b'!L:L,MATCH('Retirement Calculator'!A50,'Lorri 401b'!N:N,0),0)</f>
        <v>4199442.9736600602</v>
      </c>
      <c r="S50" s="25">
        <f t="shared" ca="1" si="7"/>
        <v>6722851.5685454905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2500537.3352312022</v>
      </c>
      <c r="R51" s="25">
        <f t="array" aca="1" ref="R51" ca="1">INDEX('Lorri 401b'!L:L,MATCH('Retirement Calculator'!A51,'Lorri 401b'!N:N,0),0)</f>
        <v>4216940.6527169775</v>
      </c>
      <c r="S51" s="25">
        <f t="shared" ca="1" si="7"/>
        <v>6717477.9879481792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2477570.7786617484</v>
      </c>
      <c r="R52" s="25">
        <f t="array" aca="1" ref="R52" ca="1">INDEX('Lorri 401b'!L:L,MATCH('Retirement Calculator'!A52,'Lorri 401b'!N:N,0),0)</f>
        <v>4234511.2387699652</v>
      </c>
      <c r="S52" s="25">
        <f t="shared" ca="1" si="7"/>
        <v>6712082.0174317136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2455287.7614399218</v>
      </c>
      <c r="R53" s="25">
        <f t="array" aca="1" ref="R53" ca="1">INDEX('Lorri 401b'!L:L,MATCH('Retirement Calculator'!A53,'Lorri 401b'!N:N,0),0)</f>
        <v>4252155.0355981737</v>
      </c>
      <c r="S53" s="25">
        <f t="shared" ca="1" si="7"/>
        <v>6707442.7970380951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2432911.8983130045</v>
      </c>
      <c r="R54" s="25">
        <f t="array" aca="1" ref="R54" ca="1">INDEX('Lorri 401b'!L:L,MATCH('Retirement Calculator'!A54,'Lorri 401b'!N:N,0),0)</f>
        <v>4269872.3482464999</v>
      </c>
      <c r="S54" s="25">
        <f t="shared" ca="1" si="7"/>
        <v>6702784.2465595044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2410442.8024230581</v>
      </c>
      <c r="R55" s="25">
        <f t="array" aca="1" ref="R55" ca="1">INDEX('Lorri 401b'!L:L,MATCH('Retirement Calculator'!A55,'Lorri 401b'!N:N,0),0)</f>
        <v>4287663.4830308603</v>
      </c>
      <c r="S55" s="25">
        <f t="shared" ca="1" si="7"/>
        <v>6698106.2854539184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2387880.0853002369</v>
      </c>
      <c r="R56" s="25">
        <f t="array" aca="1" ref="R56" ca="1">INDEX('Lorri 401b'!L:L,MATCH('Retirement Calculator'!A56,'Lorri 401b'!N:N,0),0)</f>
        <v>4305528.7475434886</v>
      </c>
      <c r="S56" s="25">
        <f t="shared" ca="1" si="7"/>
        <v>6693408.8328437256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2365223.3568560709</v>
      </c>
      <c r="R57" s="25">
        <f t="array" aca="1" ref="R57" ca="1">INDEX('Lorri 401b'!L:L,MATCH('Retirement Calculator'!A57,'Lorri 401b'!N:N,0),0)</f>
        <v>4323468.4506582534</v>
      </c>
      <c r="S57" s="25">
        <f t="shared" ca="1" si="7"/>
        <v>6688691.8075143248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2342472.2253767205</v>
      </c>
      <c r="R58" s="25">
        <f t="array" aca="1" ref="R58" ca="1">INDEX('Lorri 401b'!L:L,MATCH('Retirement Calculator'!A58,'Lorri 401b'!N:N,0),0)</f>
        <v>4341482.9025359964</v>
      </c>
      <c r="S58" s="25">
        <f t="shared" ca="1" si="7"/>
        <v>6683955.1279127169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2319626.2975162063</v>
      </c>
      <c r="R59" s="25">
        <f t="array" aca="1" ref="R59" ca="1">INDEX('Lorri 401b'!L:L,MATCH('Retirement Calculator'!A59,'Lorri 401b'!N:N,0),0)</f>
        <v>4359572.4146298962</v>
      </c>
      <c r="S59" s="25">
        <f t="shared" ca="1" si="7"/>
        <v>6679198.7121461025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2296685.1782896067</v>
      </c>
      <c r="R60" s="25">
        <f t="array" aca="1" ref="R60" ca="1">INDEX('Lorri 401b'!L:L,MATCH('Retirement Calculator'!A60,'Lorri 401b'!N:N,0),0)</f>
        <v>4377737.2996908538</v>
      </c>
      <c r="S60" s="25">
        <f t="shared" ca="1" si="7"/>
        <v>6674422.477980461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2273648.4710662295</v>
      </c>
      <c r="R61" s="25">
        <f t="array" aca="1" ref="R61" ca="1">INDEX('Lorri 401b'!L:L,MATCH('Retirement Calculator'!A61,'Lorri 401b'!N:N,0),0)</f>
        <v>4395977.8717728993</v>
      </c>
      <c r="S61" s="25">
        <f t="shared" ca="1" si="7"/>
        <v>6669626.3428391293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2250515.7775627552</v>
      </c>
      <c r="R62" s="25">
        <f t="array" aca="1" ref="R62" ca="1">INDEX('Lorri 401b'!L:L,MATCH('Retirement Calculator'!A62,'Lorri 401b'!N:N,0),0)</f>
        <v>4414294.4462386193</v>
      </c>
      <c r="S62" s="25">
        <f t="shared" ca="1" si="7"/>
        <v>6664810.2238013744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2227286.6978363497</v>
      </c>
      <c r="R63" s="25">
        <f t="array" aca="1" ref="R63" ca="1">INDEX('Lorri 401b'!L:L,MATCH('Retirement Calculator'!A63,'Lorri 401b'!N:N,0),0)</f>
        <v>4432687.3397646137</v>
      </c>
      <c r="S63" s="25">
        <f t="shared" ca="1" si="7"/>
        <v>6659974.0376009634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2203960.8302777507</v>
      </c>
      <c r="R64" s="25">
        <f t="array" aca="1" ref="R64" ca="1">INDEX('Lorri 401b'!L:L,MATCH('Retirement Calculator'!A64,'Lorri 401b'!N:N,0),0)</f>
        <v>4451156.8703469662</v>
      </c>
      <c r="S64" s="25">
        <f t="shared" ca="1" si="7"/>
        <v>6655117.7006247174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2180537.7716043242</v>
      </c>
      <c r="R65" s="25">
        <f t="array" aca="1" ref="R65" ca="1">INDEX('Lorri 401b'!L:L,MATCH('Retirement Calculator'!A65,'Lorri 401b'!N:N,0),0)</f>
        <v>4469703.3573067449</v>
      </c>
      <c r="S65" s="25">
        <f t="shared" ca="1" si="7"/>
        <v>6650241.1289110687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2157017.1168530919</v>
      </c>
      <c r="R66" s="25">
        <f t="array" aca="1" ref="R66" ca="1">INDEX('Lorri 401b'!L:L,MATCH('Retirement Calculator'!A66,'Lorri 401b'!N:N,0),0)</f>
        <v>4488327.1212955229</v>
      </c>
      <c r="S66" s="25">
        <f t="shared" ca="1" si="7"/>
        <v>6645344.2381486148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2133398.4593737293</v>
      </c>
      <c r="R67" s="25">
        <f t="array" aca="1" ref="R67" ca="1">INDEX('Lorri 401b'!L:L,MATCH('Retirement Calculator'!A67,'Lorri 401b'!N:N,0),0)</f>
        <v>4507028.4843009207</v>
      </c>
      <c r="S67" s="25">
        <f t="shared" ca="1" si="7"/>
        <v>6640426.94367465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2109681.3908215361</v>
      </c>
      <c r="R68" s="25">
        <f t="array" aca="1" ref="R68" ca="1">INDEX('Lorri 401b'!L:L,MATCH('Retirement Calculator'!A68,'Lorri 401b'!N:N,0),0)</f>
        <v>4525807.7696521748</v>
      </c>
      <c r="S68" s="25">
        <f t="shared" ca="1" si="7"/>
        <v>6635489.1604737109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2085865.501150375</v>
      </c>
      <c r="R69" s="25">
        <f t="array" aca="1" ref="R69" ca="1">INDEX('Lorri 401b'!L:L,MATCH('Retirement Calculator'!A69,'Lorri 401b'!N:N,0),0)</f>
        <v>4544665.3020257251</v>
      </c>
      <c r="S69" s="25">
        <f t="shared" ca="1" si="7"/>
        <v>6630530.8031761004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2061950.3786055841</v>
      </c>
      <c r="R70" s="25">
        <f t="array" aca="1" ref="R70" ca="1">INDEX('Lorri 401b'!L:L,MATCH('Retirement Calculator'!A70,'Lorri 401b'!N:N,0),0)</f>
        <v>4563601.4074508324</v>
      </c>
      <c r="S70" s="25">
        <f t="shared" ca="1" si="7"/>
        <v>6625551.7860564161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2037935.6097168566</v>
      </c>
      <c r="R71" s="25">
        <f t="array" aca="1" ref="R71" ca="1">INDEX('Lorri 401b'!L:L,MATCH('Retirement Calculator'!A71,'Lorri 401b'!N:N,0),0)</f>
        <v>4582616.4133152105</v>
      </c>
      <c r="S71" s="25">
        <f t="shared" ca="1" si="7"/>
        <v>6620552.0230320673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2013820.7792910929</v>
      </c>
      <c r="R72" s="25">
        <f t="array" aca="1" ref="R72" ca="1">INDEX('Lorri 401b'!L:L,MATCH('Retirement Calculator'!A72,'Lorri 401b'!N:N,0),0)</f>
        <v>4601710.6483706906</v>
      </c>
      <c r="S72" s="25">
        <f t="shared" ca="1" si="7"/>
        <v>6615531.427661784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1989605.4704052217</v>
      </c>
      <c r="R73" s="25">
        <f t="array" aca="1" ref="R73" ca="1">INDEX('Lorri 401b'!L:L,MATCH('Retirement Calculator'!A73,'Lorri 401b'!N:N,0),0)</f>
        <v>4620884.4427389018</v>
      </c>
      <c r="S73" s="25">
        <f t="shared" ca="1" si="7"/>
        <v>6610489.9131441237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1965289.2643989928</v>
      </c>
      <c r="R74" s="25">
        <f t="array" aca="1" ref="R74" ca="1">INDEX('Lorri 401b'!L:L,MATCH('Retirement Calculator'!A74,'Lorri 401b'!N:N,0),0)</f>
        <v>4640138.1279169805</v>
      </c>
      <c r="S74" s="25">
        <f t="shared" ca="1" si="7"/>
        <v>6605427.3923159735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1940871.7408677379</v>
      </c>
      <c r="R75" s="25">
        <f t="array" aca="1" ref="R75" ca="1">INDEX('Lorri 401b'!L:L,MATCH('Retirement Calculator'!A75,'Lorri 401b'!N:N,0),0)</f>
        <v>4659472.0367833013</v>
      </c>
      <c r="S75" s="25">
        <f t="shared" ca="1" si="7"/>
        <v>6600343.777651039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1916352.4776551027</v>
      </c>
      <c r="R76" s="25">
        <f t="array" aca="1" ref="R76" ca="1">INDEX('Lorri 401b'!L:L,MATCH('Retirement Calculator'!A76,'Lorri 401b'!N:N,0),0)</f>
        <v>4678886.5036032321</v>
      </c>
      <c r="S76" s="25">
        <f t="shared" ca="1" si="7"/>
        <v>6595238.9812583346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1891731.0508457483</v>
      </c>
      <c r="R77" s="25">
        <f t="array" aca="1" ref="R77" ca="1">INDEX('Lorri 401b'!L:L,MATCH('Retirement Calculator'!A77,'Lorri 401b'!N:N,0),0)</f>
        <v>4698381.8640349125</v>
      </c>
      <c r="S77" s="25">
        <f t="shared" ca="1" si="7"/>
        <v>6590112.9148806613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1890503.7353555777</v>
      </c>
      <c r="R78" s="25">
        <f t="array" aca="1" ref="R78" ca="1">INDEX('Lorri 401b'!L:L,MATCH('Retirement Calculator'!A78,'Lorri 401b'!N:N,0),0)</f>
        <v>4694461.7545375014</v>
      </c>
      <c r="S78" s="25">
        <f t="shared" ca="1" si="7"/>
        <v>6584965.4898930788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1889271.3060508647</v>
      </c>
      <c r="R79" s="25">
        <f t="array" aca="1" ref="R79" ca="1">INDEX('Lorri 401b'!L:L,MATCH('Retirement Calculator'!A79,'Lorri 401b'!N:N,0),0)</f>
        <v>4690525.3112505181</v>
      </c>
      <c r="S79" s="25">
        <f t="shared" ca="1" si="7"/>
        <v>6579796.6173013831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1888033.7416240489</v>
      </c>
      <c r="R80" s="25">
        <f t="array" aca="1" ref="R80" ca="1">INDEX('Lorri 401b'!L:L,MATCH('Retirement Calculator'!A80,'Lorri 401b'!N:N,0),0)</f>
        <v>4686572.4661165057</v>
      </c>
      <c r="S80" s="25">
        <f t="shared" ca="1" si="7"/>
        <v>6574606.2077405546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1886791.020678788</v>
      </c>
      <c r="R81" s="25">
        <f t="array" aca="1" ref="R81" ca="1">INDEX('Lorri 401b'!L:L,MATCH('Retirement Calculator'!A81,'Lorri 401b'!N:N,0),0)</f>
        <v>4682603.1507944344</v>
      </c>
      <c r="S81" s="25">
        <f t="shared" ca="1" si="7"/>
        <v>6569394.1714732219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1885543.1217295884</v>
      </c>
      <c r="R82" s="25">
        <f t="array" aca="1" ref="R82" ca="1">INDEX('Lorri 401b'!L:L,MATCH('Retirement Calculator'!A82,'Lorri 401b'!N:N,0),0)</f>
        <v>4678617.2966585215</v>
      </c>
      <c r="S82" s="25">
        <f t="shared" ca="1" si="7"/>
        <v>6564160.4183881097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1884290.0232014337</v>
      </c>
      <c r="R83" s="25">
        <f t="array" aca="1" ref="R83" ca="1">INDEX('Lorri 401b'!L:L,MATCH('Retirement Calculator'!A83,'Lorri 401b'!N:N,0),0)</f>
        <v>4674614.8347970424</v>
      </c>
      <c r="S83" s="25">
        <f t="shared" ca="1" si="7"/>
        <v>6558904.8579984764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1883031.7034294119</v>
      </c>
      <c r="R84" s="25">
        <f t="array" aca="1" ref="R84" ca="1">INDEX('Lorri 401b'!L:L,MATCH('Retirement Calculator'!A84,'Lorri 401b'!N:N,0),0)</f>
        <v>4670595.69601114</v>
      </c>
      <c r="S84" s="25">
        <f t="shared" ca="1" si="7"/>
        <v>6553627.3994405521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1881768.14065834</v>
      </c>
      <c r="R85" s="25">
        <f t="array" aca="1" ref="R85" ca="1">INDEX('Lorri 401b'!L:L,MATCH('Retirement Calculator'!A85,'Lorri 401b'!N:N,0),0)</f>
        <v>4666559.81081363</v>
      </c>
      <c r="S85" s="25">
        <f t="shared" ca="1" si="7"/>
        <v>6548327.9514719695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1880499.3130423885</v>
      </c>
      <c r="R86" s="25">
        <f t="array" aca="1" ref="R86" ca="1">INDEX('Lorri 401b'!L:L,MATCH('Retirement Calculator'!A86,'Lorri 401b'!N:N,0),0)</f>
        <v>4662507.1094277967</v>
      </c>
      <c r="S86" s="25">
        <f t="shared" ca="1" si="7"/>
        <v>6543006.422470185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1879225.198644704</v>
      </c>
      <c r="R87" s="25">
        <f t="array" aca="1" ref="R87" ca="1">INDEX('Lorri 401b'!L:L,MATCH('Retirement Calculator'!A87,'Lorri 401b'!N:N,0),0)</f>
        <v>4658437.5217861896</v>
      </c>
      <c r="S87" s="25">
        <f t="shared" ca="1" si="7"/>
        <v>6537662.7204308938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1877945.7754370291</v>
      </c>
      <c r="R88" s="25">
        <f t="array" aca="1" ref="R88" ca="1">INDEX('Lorri 401b'!L:L,MATCH('Retirement Calculator'!A88,'Lorri 401b'!N:N,0),0)</f>
        <v>4654350.9775294093</v>
      </c>
      <c r="S88" s="25">
        <f t="shared" ca="1" si="7"/>
        <v>6532296.7529664384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1876661.0212993221</v>
      </c>
      <c r="R89" s="25">
        <f t="array" aca="1" ref="R89" ca="1">INDEX('Lorri 401b'!L:L,MATCH('Retirement Calculator'!A89,'Lorri 401b'!N:N,0),0)</f>
        <v>4650247.4060048917</v>
      </c>
      <c r="S89" s="25">
        <f t="shared" ca="1" si="7"/>
        <v>6526908.4273042139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1875370.9140193749</v>
      </c>
      <c r="R90" s="25">
        <f t="array" aca="1" ref="R90" ca="1">INDEX('Lorri 401b'!L:L,MATCH('Retirement Calculator'!A90,'Lorri 401b'!N:N,0),0)</f>
        <v>4646126.7362656891</v>
      </c>
      <c r="S90" s="25">
        <f t="shared" ca="1" si="7"/>
        <v>6521497.6502850642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1874075.4312924277</v>
      </c>
      <c r="R91" s="25">
        <f t="array" aca="1" ref="R91" ca="1">INDEX('Lorri 401b'!L:L,MATCH('Retirement Calculator'!A91,'Lorri 401b'!N:N,0),0)</f>
        <v>4641988.89706924</v>
      </c>
      <c r="S91" s="25">
        <f t="shared" ca="1" si="7"/>
        <v>6516064.3283616677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1872774.550720785</v>
      </c>
      <c r="R92" s="25">
        <f t="array" aca="1" ref="R92" ca="1">INDEX('Lorri 401b'!L:L,MATCH('Retirement Calculator'!A92,'Lorri 401b'!N:N,0),0)</f>
        <v>4637833.8168761386</v>
      </c>
      <c r="S92" s="25">
        <f t="shared" ca="1" si="7"/>
        <v>6510608.3675969234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1871468.2498134272</v>
      </c>
      <c r="R93" s="25">
        <f t="array" aca="1" ref="R93" ca="1">INDEX('Lorri 401b'!L:L,MATCH('Retirement Calculator'!A93,'Lorri 401b'!N:N,0),0)</f>
        <v>4633661.4238488991</v>
      </c>
      <c r="S93" s="25">
        <f t="shared" ca="1" si="7"/>
        <v>6505129.6736623263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1870156.5059856221</v>
      </c>
      <c r="R94" s="25">
        <f t="array" aca="1" ref="R94" ca="1">INDEX('Lorri 401b'!L:L,MATCH('Retirement Calculator'!A94,'Lorri 401b'!N:N,0),0)</f>
        <v>4629471.6458507134</v>
      </c>
      <c r="S94" s="25">
        <f t="shared" ca="1" si="7"/>
        <v>6499628.1518363357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1868839.2965585343</v>
      </c>
      <c r="R95" s="25">
        <f t="array" aca="1" ref="R95" ca="1">INDEX('Lorri 401b'!L:L,MATCH('Retirement Calculator'!A95,'Lorri 401b'!N:N,0),0)</f>
        <v>4625264.4104442019</v>
      </c>
      <c r="S95" s="25">
        <f t="shared" ca="1" si="7"/>
        <v>6494103.7070027366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1867516.5987588337</v>
      </c>
      <c r="R96" s="25">
        <f t="array" aca="1" ref="R96" ca="1">INDEX('Lorri 401b'!L:L,MATCH('Retirement Calculator'!A96,'Lorri 401b'!N:N,0),0)</f>
        <v>4621039.6448901631</v>
      </c>
      <c r="S96" s="25">
        <f t="shared" ca="1" si="7"/>
        <v>6488556.2436489966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1866188.3897183011</v>
      </c>
      <c r="R97" s="25">
        <f t="array" aca="1" ref="R97" ca="1">INDEX('Lorri 401b'!L:L,MATCH('Retirement Calculator'!A97,'Lorri 401b'!N:N,0),0)</f>
        <v>4616797.276146316</v>
      </c>
      <c r="S97" s="25">
        <f t="shared" ca="1" si="7"/>
        <v>6482985.6658646166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1864854.6464734329</v>
      </c>
      <c r="R98" s="25">
        <f t="array" aca="1" ref="R98" ca="1">INDEX('Lorri 401b'!L:L,MATCH('Retirement Calculator'!A98,'Lorri 401b'!N:N,0),0)</f>
        <v>4612537.2308660354</v>
      </c>
      <c r="S98" s="25">
        <f t="shared" ca="1" si="7"/>
        <v>6477391.8773394683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1863515.3459650443</v>
      </c>
      <c r="R99" s="25">
        <f t="array" aca="1" ref="R99" ca="1">INDEX('Lorri 401b'!L:L,MATCH('Retirement Calculator'!A99,'Lorri 401b'!N:N,0),0)</f>
        <v>4608259.4353970876</v>
      </c>
      <c r="S99" s="25">
        <f t="shared" ca="1" si="7"/>
        <v>6471774.7813621322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1862170.4650378709</v>
      </c>
      <c r="R100" s="25">
        <f t="array" aca="1" ref="R100" ca="1">INDEX('Lorri 401b'!L:L,MATCH('Retirement Calculator'!A100,'Lorri 401b'!N:N,0),0)</f>
        <v>4603963.8157803528</v>
      </c>
      <c r="S100" s="25">
        <f t="shared" ca="1" si="7"/>
        <v>6466134.280818224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1860819.9804401675</v>
      </c>
      <c r="R101" s="25">
        <f t="array" aca="1" ref="R101" ca="1">INDEX('Lorri 401b'!L:L,MATCH('Retirement Calculator'!A101,'Lorri 401b'!N:N,0),0)</f>
        <v>4599650.297748548</v>
      </c>
      <c r="S101" s="25">
        <f t="shared" ca="1" si="7"/>
        <v>6460470.2781887157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1859463.8688233071</v>
      </c>
      <c r="R102" s="25">
        <f t="array" aca="1" ref="R102" ca="1">INDEX('Lorri 401b'!L:L,MATCH('Retirement Calculator'!A102,'Lorri 401b'!N:N,0),0)</f>
        <v>4595318.8067249442</v>
      </c>
      <c r="S102" s="25">
        <f t="shared" ca="1" si="7"/>
        <v>6454782.6755482517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1858102.1067413765</v>
      </c>
      <c r="R103" s="25">
        <f t="array" aca="1" ref="R103" ca="1">INDEX('Lorri 401b'!L:L,MATCH('Retirement Calculator'!A103,'Lorri 401b'!N:N,0),0)</f>
        <v>4590969.2678220747</v>
      </c>
      <c r="S103" s="25">
        <f t="shared" ca="1" si="7"/>
        <v>6449071.3745634509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1856734.6706507711</v>
      </c>
      <c r="R104" s="25">
        <f t="array" aca="1" ref="R104" ca="1">INDEX('Lorri 401b'!L:L,MATCH('Retirement Calculator'!A104,'Lorri 401b'!N:N,0),0)</f>
        <v>4586601.6058404436</v>
      </c>
      <c r="S104" s="25">
        <f t="shared" ca="1" si="7"/>
        <v>6443336.2764912145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1855361.5369097881</v>
      </c>
      <c r="R105" s="25">
        <f t="array" aca="1" ref="R105" ca="1">INDEX('Lorri 401b'!L:L,MATCH('Retirement Calculator'!A105,'Lorri 401b'!N:N,0),0)</f>
        <v>4582215.7452672226</v>
      </c>
      <c r="S105" s="25">
        <f t="shared" ca="1" si="7"/>
        <v>6437577.2821770106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1853982.6817782177</v>
      </c>
      <c r="R106" s="25">
        <f t="array" aca="1" ref="R106" ca="1">INDEX('Lorri 401b'!L:L,MATCH('Retirement Calculator'!A106,'Lorri 401b'!N:N,0),0)</f>
        <v>4577811.6102749463</v>
      </c>
      <c r="S106" s="25">
        <f t="shared" ca="1" si="7"/>
        <v>6431794.292053164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1852598.0814169324</v>
      </c>
      <c r="R107" s="25">
        <f t="array" aca="1" ref="R107" ca="1">INDEX('Lorri 401b'!L:L,MATCH('Retirement Calculator'!A107,'Lorri 401b'!N:N,0),0)</f>
        <v>4573389.1247202018</v>
      </c>
      <c r="S107" s="25">
        <f t="shared" ca="1" si="7"/>
        <v>6425987.2061371338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1851886.628569142</v>
      </c>
      <c r="R108" s="25">
        <f t="array" aca="1" ref="R108" ca="1">INDEX('Lorri 401b'!L:L,MATCH('Retirement Calculator'!A108,'Lorri 401b'!N:N,0),0)</f>
        <v>4570699.37879398</v>
      </c>
      <c r="S108" s="25">
        <f t="shared" ca="1" si="7"/>
        <v>6422586.007363122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1851172.2113344856</v>
      </c>
      <c r="R109" s="25">
        <f t="array" aca="1" ref="R109" ca="1">INDEX('Lorri 401b'!L:L,MATCH('Retirement Calculator'!A109,'Lorri 401b'!N:N,0),0)</f>
        <v>4567998.425593066</v>
      </c>
      <c r="S109" s="25">
        <f t="shared" ca="1" si="7"/>
        <v>6419170.6369275516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1850454.8173613516</v>
      </c>
      <c r="R110" s="25">
        <f t="array" aca="1" ref="R110" ca="1">INDEX('Lorri 401b'!L:L,MATCH('Retirement Calculator'!A110,'Lorri 401b'!N:N,0),0)</f>
        <v>4565286.2184204813</v>
      </c>
      <c r="S110" s="25">
        <f t="shared" ca="1" si="7"/>
        <v>6415741.0357818324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1849734.4342466628</v>
      </c>
      <c r="R111" s="25">
        <f t="array" aca="1" ref="R111" ca="1">INDEX('Lorri 401b'!L:L,MATCH('Retirement Calculator'!A111,'Lorri 401b'!N:N,0),0)</f>
        <v>4562562.7103846772</v>
      </c>
      <c r="S111" s="25">
        <f t="shared" ca="1" si="7"/>
        <v>6412297.1446313402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1849011.0495356629</v>
      </c>
      <c r="R112" s="25">
        <f t="array" aca="1" ref="R112" ca="1">INDEX('Lorri 401b'!L:L,MATCH('Retirement Calculator'!A112,'Lorri 401b'!N:N,0),0)</f>
        <v>4559827.8543987246</v>
      </c>
      <c r="S112" s="25">
        <f t="shared" ca="1" si="7"/>
        <v>6408838.9039343875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1848284.6507217004</v>
      </c>
      <c r="R113" s="25">
        <f t="array" aca="1" ref="R113" ca="1">INDEX('Lorri 401b'!L:L,MATCH('Retirement Calculator'!A113,'Lorri 401b'!N:N,0),0)</f>
        <v>4557081.6031794967</v>
      </c>
      <c r="S113" s="25">
        <f t="shared" ca="1" si="7"/>
        <v>6405366.2539011966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1847555.2252460131</v>
      </c>
      <c r="R114" s="25">
        <f t="array" aca="1" ref="R114" ca="1">INDEX('Lorri 401b'!L:L,MATCH('Retirement Calculator'!A114,'Lorri 401b'!N:N,0),0)</f>
        <v>4554323.9092468554</v>
      </c>
      <c r="S114" s="25">
        <f t="shared" ca="1" si="7"/>
        <v>6401879.1344928686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1846822.7604975104</v>
      </c>
      <c r="R115" s="25">
        <f t="array" aca="1" ref="R115" ca="1">INDEX('Lorri 401b'!L:L,MATCH('Retirement Calculator'!A115,'Lorri 401b'!N:N,0),0)</f>
        <v>4551554.7249228284</v>
      </c>
      <c r="S115" s="25">
        <f t="shared" ca="1" si="7"/>
        <v>6398377.4854203388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1846087.2438125557</v>
      </c>
      <c r="R116" s="25">
        <f t="array" aca="1" ref="R116" ca="1">INDEX('Lorri 401b'!L:L,MATCH('Retirement Calculator'!A116,'Lorri 401b'!N:N,0),0)</f>
        <v>4548774.0023307847</v>
      </c>
      <c r="S116" s="25">
        <f t="shared" ca="1" si="7"/>
        <v>6394861.2461433401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1845348.6624747468</v>
      </c>
      <c r="R117" s="25">
        <f t="array" aca="1" ref="R117" ca="1">INDEX('Lorri 401b'!L:L,MATCH('Retirement Calculator'!A117,'Lorri 401b'!N:N,0),0)</f>
        <v>4545981.6933946069</v>
      </c>
      <c r="S117" s="25">
        <f t="shared" ca="1" si="7"/>
        <v>6391330.3558693537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1844607.0037146972</v>
      </c>
      <c r="R118" s="25">
        <f t="array" aca="1" ref="R118" ca="1">INDEX('Lorri 401b'!L:L,MATCH('Retirement Calculator'!A118,'Lorri 401b'!N:N,0),0)</f>
        <v>4543177.7498378623</v>
      </c>
      <c r="S118" s="25">
        <f t="shared" ca="1" si="7"/>
        <v>6387784.7535525598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1843862.254709814</v>
      </c>
      <c r="R119" s="25">
        <f t="array" aca="1" ref="R119" ca="1">INDEX('Lorri 401b'!L:L,MATCH('Retirement Calculator'!A119,'Lorri 401b'!N:N,0),0)</f>
        <v>4540362.1231829645</v>
      </c>
      <c r="S119" s="25">
        <f t="shared" ca="1" si="7"/>
        <v>6384224.3778927783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1843114.4025840771</v>
      </c>
      <c r="R120" s="25">
        <f t="array" aca="1" ref="R120" ca="1">INDEX('Lorri 401b'!L:L,MATCH('Retirement Calculator'!A120,'Lorri 401b'!N:N,0),0)</f>
        <v>4537534.7647503382</v>
      </c>
      <c r="S120" s="25">
        <f t="shared" ca="1" si="7"/>
        <v>6380649.167334415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1842363.4344078163</v>
      </c>
      <c r="R121" s="25">
        <f t="array" aca="1" ref="R121" ca="1">INDEX('Lorri 401b'!L:L,MATCH('Retirement Calculator'!A121,'Lorri 401b'!N:N,0),0)</f>
        <v>4534695.6256575752</v>
      </c>
      <c r="S121" s="25">
        <f t="shared" ca="1" si="7"/>
        <v>6377059.0600653915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1841609.3371974877</v>
      </c>
      <c r="R122" s="25">
        <f t="array" aca="1" ref="R122" ca="1">INDEX('Lorri 401b'!L:L,MATCH('Retirement Calculator'!A122,'Lorri 401b'!N:N,0),0)</f>
        <v>4531844.6568185929</v>
      </c>
      <c r="S122" s="25">
        <f t="shared" ca="1" si="7"/>
        <v>6373453.9940160811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1840852.0979154494</v>
      </c>
      <c r="R123" s="25">
        <f t="array" aca="1" ref="R123" ca="1">INDEX('Lorri 401b'!L:L,MATCH('Retirement Calculator'!A123,'Lorri 401b'!N:N,0),0)</f>
        <v>4528981.8089427808</v>
      </c>
      <c r="S123" s="25">
        <f t="shared" ca="1" si="7"/>
        <v>6369833.90685823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1840091.703469736</v>
      </c>
      <c r="R124" s="25">
        <f t="array" aca="1" ref="R124" ca="1">INDEX('Lorri 401b'!L:L,MATCH('Retirement Calculator'!A124,'Lorri 401b'!N:N,0),0)</f>
        <v>4526107.0325341532</v>
      </c>
      <c r="S124" s="25">
        <f t="shared" ca="1" si="7"/>
        <v>6366198.7360038888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1839328.1407138321</v>
      </c>
      <c r="R125" s="25">
        <f t="array" aca="1" ref="R125" ca="1">INDEX('Lorri 401b'!L:L,MATCH('Retirement Calculator'!A125,'Lorri 401b'!N:N,0),0)</f>
        <v>4523220.2778904894</v>
      </c>
      <c r="S125" s="25">
        <f t="shared" ca="1" si="7"/>
        <v>6362548.4186043218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1838561.3964464453</v>
      </c>
      <c r="R126" s="25">
        <f t="array" aca="1" ref="R126" ca="1">INDEX('Lorri 401b'!L:L,MATCH('Retirement Calculator'!A126,'Lorri 401b'!N:N,0),0)</f>
        <v>4520321.4951024773</v>
      </c>
      <c r="S126" s="25">
        <f t="shared" ca="1" si="7"/>
        <v>6358882.8915489223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1837791.4574112776</v>
      </c>
      <c r="R127" s="25">
        <f t="array" aca="1" ref="R127" ca="1">INDEX('Lorri 401b'!L:L,MATCH('Retirement Calculator'!A127,'Lorri 401b'!N:N,0),0)</f>
        <v>4517410.6340528484</v>
      </c>
      <c r="S127" s="25">
        <f t="shared" ca="1" si="7"/>
        <v>6355202.0914641265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1837018.3102967967</v>
      </c>
      <c r="R128" s="25">
        <f t="array" aca="1" ref="R128" ca="1">INDEX('Lorri 401b'!L:L,MATCH('Retirement Calculator'!A128,'Lorri 401b'!N:N,0),0)</f>
        <v>4514487.6444155127</v>
      </c>
      <c r="S128" s="25">
        <f t="shared" ca="1" si="7"/>
        <v>6351505.9547123089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1836241.9417360057</v>
      </c>
      <c r="R129" s="25">
        <f t="array" aca="1" ref="R129" ca="1">INDEX('Lorri 401b'!L:L,MATCH('Retirement Calculator'!A129,'Lorri 401b'!N:N,0),0)</f>
        <v>4511552.4756546877</v>
      </c>
      <c r="S129" s="25">
        <f t="shared" ca="1" si="7"/>
        <v>6347794.417390693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1835462.3383062114</v>
      </c>
      <c r="R130" s="25">
        <f t="array" aca="1" ref="R130" ca="1">INDEX('Lorri 401b'!L:L,MATCH('Retirement Calculator'!A130,'Lorri 401b'!N:N,0),0)</f>
        <v>4508605.0770240268</v>
      </c>
      <c r="S130" s="25">
        <f t="shared" ca="1" si="7"/>
        <v>6344067.4153302386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1834679.4865287929</v>
      </c>
      <c r="R131" s="25">
        <f t="array" aca="1" ref="R131" ca="1">INDEX('Lorri 401b'!L:L,MATCH('Retirement Calculator'!A131,'Lorri 401b'!N:N,0),0)</f>
        <v>4505645.3975657374</v>
      </c>
      <c r="S131" s="25">
        <f t="shared" ca="1" si="7"/>
        <v>6340324.8840945307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1833893.3728689684</v>
      </c>
      <c r="R132" s="25">
        <f t="array" aca="1" ref="R132" ca="1">INDEX('Lorri 401b'!L:L,MATCH('Retirement Calculator'!A132,'Lorri 401b'!N:N,0),0)</f>
        <v>4502673.3861097051</v>
      </c>
      <c r="S132" s="25">
        <f t="shared" ca="1" si="7"/>
        <v>6336566.7589786733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1833103.9837355614</v>
      </c>
      <c r="R133" s="25">
        <f t="array" aca="1" ref="R133" ca="1">INDEX('Lorri 401b'!L:L,MATCH('Retirement Calculator'!A133,'Lorri 401b'!N:N,0),0)</f>
        <v>4499688.991272606</v>
      </c>
      <c r="S133" s="25">
        <f t="shared" ca="1" si="7"/>
        <v>6332792.9750081673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1832311.3054807652</v>
      </c>
      <c r="R134" s="25">
        <f t="array" aca="1" ref="R134" ca="1">INDEX('Lorri 401b'!L:L,MATCH('Retirement Calculator'!A134,'Lorri 401b'!N:N,0),0)</f>
        <v>4496692.1614570189</v>
      </c>
      <c r="S134" s="25">
        <f t="shared" ca="1" si="7"/>
        <v>6329003.4669377841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1831515.3243999074</v>
      </c>
      <c r="R135" s="25">
        <f t="array" aca="1" ref="R135" ca="1">INDEX('Lorri 401b'!L:L,MATCH('Retirement Calculator'!A135,'Lorri 401b'!N:N,0),0)</f>
        <v>4493682.8448505336</v>
      </c>
      <c r="S135" s="25">
        <f t="shared" ca="1" si="7"/>
        <v>6325198.1692504408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1830716.0267312126</v>
      </c>
      <c r="R136" s="25">
        <f t="array" aca="1" ref="R136" ca="1">INDEX('Lorri 401b'!L:L,MATCH('Retirement Calculator'!A136,'Lorri 401b'!N:N,0),0)</f>
        <v>4490660.9894248554</v>
      </c>
      <c r="S136" s="25">
        <f t="shared" ca="1" si="7"/>
        <v>6321377.0161560681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1829913.398655565</v>
      </c>
      <c r="R137" s="25">
        <f t="array" aca="1" ref="R137" ca="1">INDEX('Lorri 401b'!L:L,MATCH('Retirement Calculator'!A137,'Lorri 401b'!N:N,0),0)</f>
        <v>4487626.5429349029</v>
      </c>
      <c r="S137" s="25">
        <f t="shared" ca="1" si="7"/>
        <v>6317539.9415904675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1829107.4262962688</v>
      </c>
      <c r="R138" s="25">
        <f t="array" aca="1" ref="R138" ca="1">INDEX('Lorri 401b'!L:L,MATCH('Retirement Calculator'!A138,'Lorri 401b'!N:N,0),0)</f>
        <v>4484579.4529179092</v>
      </c>
      <c r="S138" s="25">
        <f t="shared" ca="1" si="7"/>
        <v>6313686.8792141778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1828298.0957188089</v>
      </c>
      <c r="R139" s="25">
        <f t="array" aca="1" ref="R139" ca="1">INDEX('Lorri 401b'!L:L,MATCH('Retirement Calculator'!A139,'Lorri 401b'!N:N,0),0)</f>
        <v>4481519.6666925112</v>
      </c>
      <c r="S139" s="25">
        <f t="shared" ca="1" si="7"/>
        <v>6309817.7624113206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1827485.3929306096</v>
      </c>
      <c r="R140" s="25">
        <f t="array" aca="1" ref="R140" ca="1">INDEX('Lorri 401b'!L:L,MATCH('Retirement Calculator'!A140,'Lorri 401b'!N:N,0),0)</f>
        <v>4478447.1313578412</v>
      </c>
      <c r="S140" s="25">
        <f t="shared" ca="1" si="7"/>
        <v>6305932.5242884513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1826669.3038807928</v>
      </c>
      <c r="R141" s="25">
        <f t="array" aca="1" ref="R141" ca="1">INDEX('Lorri 401b'!L:L,MATCH('Retirement Calculator'!A141,'Lorri 401b'!N:N,0),0)</f>
        <v>4475361.7937926101</v>
      </c>
      <c r="S141" s="25">
        <f t="shared" ca="1" si="7"/>
        <v>6302031.0976734031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1825849.8144599351</v>
      </c>
      <c r="R142" s="25">
        <f t="array" aca="1" ref="R142" ca="1">INDEX('Lorri 401b'!L:L,MATCH('Retirement Calculator'!A142,'Lorri 401b'!N:N,0),0)</f>
        <v>4472263.6006541904</v>
      </c>
      <c r="S142" s="25">
        <f t="shared" ca="1" si="7"/>
        <v>6298113.4151141252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1825026.9104998237</v>
      </c>
      <c r="R143" s="25">
        <f t="array" aca="1" ref="R143" ca="1">INDEX('Lorri 401b'!L:L,MATCH('Retirement Calculator'!A143,'Lorri 401b'!N:N,0),0)</f>
        <v>4469152.4983776938</v>
      </c>
      <c r="S143" s="25">
        <f t="shared" ca="1" si="7"/>
        <v>6294179.408877518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1824200.577773212</v>
      </c>
      <c r="R144" s="25">
        <f t="array" aca="1" ref="R144" ca="1">INDEX('Lorri 401b'!L:L,MATCH('Retirement Calculator'!A144,'Lorri 401b'!N:N,0),0)</f>
        <v>4466028.4331750451</v>
      </c>
      <c r="S144" s="25">
        <f t="shared" ca="1" si="7"/>
        <v>6290229.0109482575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1823370.8019935726</v>
      </c>
      <c r="R145" s="25">
        <f t="array" aca="1" ref="R145" ca="1">INDEX('Lorri 401b'!L:L,MATCH('Retirement Calculator'!A145,'Lorri 401b'!N:N,0),0)</f>
        <v>4462891.3510340517</v>
      </c>
      <c r="S145" s="25">
        <f t="shared" ca="1" si="7"/>
        <v>6286262.1530276239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1822537.5688148513</v>
      </c>
      <c r="R146" s="25">
        <f t="array" aca="1" ref="R146" ca="1">INDEX('Lorri 401b'!L:L,MATCH('Retirement Calculator'!A146,'Lorri 401b'!N:N,0),0)</f>
        <v>4459741.197717471</v>
      </c>
      <c r="S146" s="25">
        <f t="shared" ca="1" si="7"/>
        <v>6282278.7665323224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1821700.8638312188</v>
      </c>
      <c r="R147" s="25">
        <f t="array" aca="1" ref="R147" ca="1">INDEX('Lorri 401b'!L:L,MATCH('Retirement Calculator'!A147,'Lorri 401b'!N:N,0),0)</f>
        <v>4456577.9187620711</v>
      </c>
      <c r="S147" s="25">
        <f t="shared" ca="1" si="7"/>
        <v>6278278.7825932894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1820860.6725768212</v>
      </c>
      <c r="R148" s="25">
        <f t="array" aca="1" ref="R148" ca="1">INDEX('Lorri 401b'!L:L,MATCH('Retirement Calculator'!A148,'Lorri 401b'!N:N,0),0)</f>
        <v>4453401.459477691</v>
      </c>
      <c r="S148" s="25">
        <f t="shared" ca="1" si="7"/>
        <v>6274262.1320545124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1820016.9805255302</v>
      </c>
      <c r="R149" s="25">
        <f t="array" aca="1" ref="R149" ca="1">INDEX('Lorri 401b'!L:L,MATCH('Retirement Calculator'!A149,'Lorri 401b'!N:N,0),0)</f>
        <v>4450211.7649462922</v>
      </c>
      <c r="S149" s="25">
        <f t="shared" ca="1" si="7"/>
        <v>6270228.7454718221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1819169.773090692</v>
      </c>
      <c r="R150" s="25">
        <f t="array" aca="1" ref="R150" ca="1">INDEX('Lorri 401b'!L:L,MATCH('Retirement Calculator'!A150,'Lorri 401b'!N:N,0),0)</f>
        <v>4447008.7800210128</v>
      </c>
      <c r="S150" s="25">
        <f t="shared" ca="1" si="7"/>
        <v>6266178.553111705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1818319.0356248755</v>
      </c>
      <c r="R151" s="25">
        <f t="array" aca="1" ref="R151" ca="1">INDEX('Lorri 401b'!L:L,MATCH('Retirement Calculator'!A151,'Lorri 401b'!N:N,0),0)</f>
        <v>4443792.4493252113</v>
      </c>
      <c r="S151" s="25">
        <f t="shared" ca="1" si="7"/>
        <v>6262111.484950087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1817464.7534196179</v>
      </c>
      <c r="R152" s="25">
        <f t="array" aca="1" ref="R152" ca="1">INDEX('Lorri 401b'!L:L,MATCH('Retirement Calculator'!A152,'Lorri 401b'!N:N,0),0)</f>
        <v>4440562.7172515104</v>
      </c>
      <c r="S152" s="25">
        <f t="shared" ca="1" si="7"/>
        <v>6258027.4706711285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1816606.9117051719</v>
      </c>
      <c r="R153" s="25">
        <f t="array" aca="1" ref="R153" ca="1">INDEX('Lorri 401b'!L:L,MATCH('Retirement Calculator'!A153,'Lorri 401b'!N:N,0),0)</f>
        <v>4437319.527960836</v>
      </c>
      <c r="S153" s="25">
        <f t="shared" ca="1" si="7"/>
        <v>6253926.4396660076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1815745.4956502491</v>
      </c>
      <c r="R154" s="25">
        <f t="array" aca="1" ref="R154" ca="1">INDEX('Lorri 401b'!L:L,MATCH('Retirement Calculator'!A154,'Lorri 401b'!N:N,0),0)</f>
        <v>4434062.8253814504</v>
      </c>
      <c r="S154" s="25">
        <f t="shared" ca="1" si="7"/>
        <v>6249808.321031699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1814880.4903617641</v>
      </c>
      <c r="R155" s="25">
        <f t="array" aca="1" ref="R155" ca="1">INDEX('Lorri 401b'!L:L,MATCH('Retirement Calculator'!A155,'Lorri 401b'!N:N,0),0)</f>
        <v>4430792.5532079842</v>
      </c>
      <c r="S155" s="25">
        <f t="shared" ca="1" si="7"/>
        <v>6245673.0435697483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1814011.8808845771</v>
      </c>
      <c r="R156" s="25">
        <f t="array" aca="1" ref="R156" ca="1">INDEX('Lorri 401b'!L:L,MATCH('Retirement Calculator'!A156,'Lorri 401b'!N:N,0),0)</f>
        <v>4427508.6549004614</v>
      </c>
      <c r="S156" s="25">
        <f t="shared" ca="1" si="7"/>
        <v>6241520.535785038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1813139.6522012351</v>
      </c>
      <c r="R157" s="25">
        <f t="array" aca="1" ref="R157" ca="1">INDEX('Lorri 401b'!L:L,MATCH('Retirement Calculator'!A157,'Lorri 401b'!N:N,0),0)</f>
        <v>4424211.0736833243</v>
      </c>
      <c r="S157" s="25">
        <f t="shared" ca="1" si="7"/>
        <v>6237350.7258845596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1812263.7892317125</v>
      </c>
      <c r="R158" s="25">
        <f t="array" aca="1" ref="R158" ca="1">INDEX('Lorri 401b'!L:L,MATCH('Retirement Calculator'!A158,'Lorri 401b'!N:N,0),0)</f>
        <v>4420899.7525444487</v>
      </c>
      <c r="S158" s="25">
        <f t="shared" ca="1" si="7"/>
        <v>6233163.5417761616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1811384.2768331501</v>
      </c>
      <c r="R159" s="25">
        <f t="array" aca="1" ref="R159" ca="1">INDEX('Lorri 401b'!L:L,MATCH('Retirement Calculator'!A159,'Lorri 401b'!N:N,0),0)</f>
        <v>4417574.6342341611</v>
      </c>
      <c r="S159" s="25">
        <f t="shared" ca="1" si="7"/>
        <v>6228958.9110673107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1810501.0997995937</v>
      </c>
      <c r="R160" s="25">
        <f t="array" aca="1" ref="R160" ca="1">INDEX('Lorri 401b'!L:L,MATCH('Retirement Calculator'!A160,'Lorri 401b'!N:N,0),0)</f>
        <v>4414235.6612642473</v>
      </c>
      <c r="S160" s="25">
        <f t="shared" ca="1" si="7"/>
        <v>6224736.7610638412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1809614.242861731</v>
      </c>
      <c r="R161" s="25">
        <f t="array" aca="1" ref="R161" ca="1">INDEX('Lorri 401b'!L:L,MATCH('Retirement Calculator'!A161,'Lorri 401b'!N:N,0),0)</f>
        <v>4410882.7759069595</v>
      </c>
      <c r="S161" s="25">
        <f t="shared" ca="1" si="7"/>
        <v>6220497.0187686905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1808723.6906866271</v>
      </c>
      <c r="R162" s="25">
        <f t="array" aca="1" ref="R162" ca="1">INDEX('Lorri 401b'!L:L,MATCH('Retirement Calculator'!A162,'Lorri 401b'!N:N,0),0)</f>
        <v>4407515.9201940158</v>
      </c>
      <c r="S162" s="25">
        <f t="shared" ca="1" si="7"/>
        <v>6216239.6108806431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1807829.4278774601</v>
      </c>
      <c r="R163" s="25">
        <f t="array" aca="1" ref="R163" ca="1">INDEX('Lorri 401b'!L:L,MATCH('Retirement Calculator'!A163,'Lorri 401b'!N:N,0),0)</f>
        <v>4404135.035915602</v>
      </c>
      <c r="S163" s="25">
        <f t="shared" ca="1" si="7"/>
        <v>6211964.4637930617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1806931.4389732552</v>
      </c>
      <c r="R164" s="25">
        <f t="array" aca="1" ref="R164" ca="1">INDEX('Lorri 401b'!L:L,MATCH('Retirement Calculator'!A164,'Lorri 401b'!N:N,0),0)</f>
        <v>4400740.0646193614</v>
      </c>
      <c r="S164" s="25">
        <f t="shared" ca="1" si="7"/>
        <v>6207671.5035926169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1806029.7084486161</v>
      </c>
      <c r="R165" s="25">
        <f t="array" aca="1" ref="R165" ca="1">INDEX('Lorri 401b'!L:L,MATCH('Retirement Calculator'!A165,'Lorri 401b'!N:N,0),0)</f>
        <v>4397330.9476093864</v>
      </c>
      <c r="S165" s="25">
        <f t="shared" ca="1" si="7"/>
        <v>6203360.6560580023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1805124.2207134576</v>
      </c>
      <c r="R166" s="25">
        <f t="array" aca="1" ref="R166" ca="1">INDEX('Lorri 401b'!L:L,MATCH('Retirement Calculator'!A166,'Lorri 401b'!N:N,0),0)</f>
        <v>4393907.625945203</v>
      </c>
      <c r="S166" s="25">
        <f t="shared" ca="1" si="7"/>
        <v>6199031.8466586601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1804214.9601127359</v>
      </c>
      <c r="R167" s="25">
        <f t="array" aca="1" ref="R167" ca="1">INDEX('Lorri 401b'!L:L,MATCH('Retirement Calculator'!A167,'Lorri 401b'!N:N,0),0)</f>
        <v>4390470.0404407522</v>
      </c>
      <c r="S167" s="25">
        <f t="shared" ca="1" si="7"/>
        <v>6194685.0005534878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1803301.9109261779</v>
      </c>
      <c r="R168" s="25">
        <f t="array" aca="1" ref="R168" ca="1">INDEX('Lorri 401b'!L:L,MATCH('Retirement Calculator'!A168,'Lorri 401b'!N:N,0),0)</f>
        <v>4387018.1316633662</v>
      </c>
      <c r="S168" s="25">
        <f t="shared" ca="1" si="7"/>
        <v>6190320.0425895443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1802385.0573680091</v>
      </c>
      <c r="R169" s="25">
        <f t="array" aca="1" ref="R169" ca="1">INDEX('Lorri 401b'!L:L,MATCH('Retirement Calculator'!A169,'Lorri 401b'!N:N,0),0)</f>
        <v>4383551.8399327407</v>
      </c>
      <c r="S169" s="25">
        <f t="shared" ca="1" si="7"/>
        <v>6185936.89730075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1801464.3835866814</v>
      </c>
      <c r="R170" s="25">
        <f t="array" aca="1" ref="R170" ca="1">INDEX('Lorri 401b'!L:L,MATCH('Retirement Calculator'!A170,'Lorri 401b'!N:N,0),0)</f>
        <v>4380071.1053199042</v>
      </c>
      <c r="S170" s="25">
        <f t="shared" ca="1" si="7"/>
        <v>6181535.4889065856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1800539.8736645982</v>
      </c>
      <c r="R171" s="25">
        <f t="array" aca="1" ref="R171" ca="1">INDEX('Lorri 401b'!L:L,MATCH('Retirement Calculator'!A171,'Lorri 401b'!N:N,0),0)</f>
        <v>4376575.867646181</v>
      </c>
      <c r="S171" s="25">
        <f t="shared" ca="1" si="7"/>
        <v>6177115.741310779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1799611.5116178396</v>
      </c>
      <c r="R172" s="25">
        <f t="array" aca="1" ref="R172" ca="1">INDEX('Lorri 401b'!L:L,MATCH('Retirement Calculator'!A172,'Lorri 401b'!N:N,0),0)</f>
        <v>4373066.0664821509</v>
      </c>
      <c r="S172" s="25">
        <f t="shared" ca="1" si="7"/>
        <v>6172677.5780999903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1798679.2813958861</v>
      </c>
      <c r="R173" s="25">
        <f t="array" aca="1" ref="R173" ca="1">INDEX('Lorri 401b'!L:L,MATCH('Retirement Calculator'!A173,'Lorri 401b'!N:N,0),0)</f>
        <v>4369541.641146604</v>
      </c>
      <c r="S173" s="25">
        <f t="shared" ca="1" si="7"/>
        <v>6168220.9225424901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1797743.1668813413</v>
      </c>
      <c r="R174" s="25">
        <f t="array" aca="1" ref="R174" ca="1">INDEX('Lorri 401b'!L:L,MATCH('Retirement Calculator'!A174,'Lorri 401b'!N:N,0),0)</f>
        <v>4366002.530705492</v>
      </c>
      <c r="S174" s="25">
        <f t="shared" ca="1" si="7"/>
        <v>6163745.6975868335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1796803.1518896525</v>
      </c>
      <c r="R175" s="25">
        <f t="array" aca="1" ref="R175" ca="1">INDEX('Lorri 401b'!L:L,MATCH('Retirement Calculator'!A175,'Lorri 401b'!N:N,0),0)</f>
        <v>4362448.6739708753</v>
      </c>
      <c r="S175" s="25">
        <f t="shared" ca="1" si="7"/>
        <v>6159251.8258605283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1795859.2201688315</v>
      </c>
      <c r="R176" s="25">
        <f t="array" aca="1" ref="R176" ca="1">INDEX('Lorri 401b'!L:L,MATCH('Retirement Calculator'!A176,'Lorri 401b'!N:N,0),0)</f>
        <v>4358880.0094998647</v>
      </c>
      <c r="S176" s="25">
        <f t="shared" ca="1" si="7"/>
        <v>6154739.2296686964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1794911.3553991739</v>
      </c>
      <c r="R177" s="25">
        <f t="array" aca="1" ref="R177" ca="1">INDEX('Lorri 401b'!L:L,MATCH('Retirement Calculator'!A177,'Lorri 401b'!N:N,0),0)</f>
        <v>4355296.4755935585</v>
      </c>
      <c r="S177" s="25">
        <f t="shared" ca="1" si="7"/>
        <v>6150207.8309927322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1793959.5411929761</v>
      </c>
      <c r="R178" s="25">
        <f t="array" aca="1" ref="R178" ca="1">INDEX('Lorri 401b'!L:L,MATCH('Retirement Calculator'!A178,'Lorri 401b'!N:N,0),0)</f>
        <v>4351698.010295976</v>
      </c>
      <c r="S178" s="25">
        <f t="shared" ca="1" si="7"/>
        <v>6145657.5514889518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1793003.7610942523</v>
      </c>
      <c r="R179" s="25">
        <f t="array" aca="1" ref="R179" ca="1">INDEX('Lorri 401b'!L:L,MATCH('Retirement Calculator'!A179,'Lorri 401b'!N:N,0),0)</f>
        <v>4348084.5513929864</v>
      </c>
      <c r="S179" s="25">
        <f t="shared" ca="1" si="7"/>
        <v>6141088.312487239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1792043.9985784506</v>
      </c>
      <c r="R180" s="25">
        <f t="array" aca="1" ref="R180" ca="1">INDEX('Lorri 401b'!L:L,MATCH('Retirement Calculator'!A180,'Lorri 401b'!N:N,0),0)</f>
        <v>4344456.0364112351</v>
      </c>
      <c r="S180" s="25">
        <f t="shared" ca="1" si="7"/>
        <v>6136500.0349896858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1791080.2370521664</v>
      </c>
      <c r="R181" s="25">
        <f t="array" aca="1" ref="R181" ca="1">INDEX('Lorri 401b'!L:L,MATCH('Retirement Calculator'!A181,'Lorri 401b'!N:N,0),0)</f>
        <v>4340812.4026170596</v>
      </c>
      <c r="S181" s="25">
        <f t="shared" ca="1" si="7"/>
        <v>6131892.6396692265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1790112.4598528559</v>
      </c>
      <c r="R182" s="25">
        <f t="array" aca="1" ref="R182" ca="1">INDEX('Lorri 401b'!L:L,MATCH('Retirement Calculator'!A182,'Lorri 401b'!N:N,0),0)</f>
        <v>4337153.5870154081</v>
      </c>
      <c r="S182" s="25">
        <f t="shared" ca="1" si="7"/>
        <v>6127266.0468682637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1789140.6502485482</v>
      </c>
      <c r="R183" s="25">
        <f t="array" aca="1" ref="R183" ca="1">INDEX('Lorri 401b'!L:L,MATCH('Retirement Calculator'!A183,'Lorri 401b'!N:N,0),0)</f>
        <v>4333479.5263487501</v>
      </c>
      <c r="S183" s="25">
        <f t="shared" ca="1" si="7"/>
        <v>6122620.1765972981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1788164.791437556</v>
      </c>
      <c r="R184" s="25">
        <f t="array" aca="1" ref="R184" ca="1">INDEX('Lorri 401b'!L:L,MATCH('Retirement Calculator'!A184,'Lorri 401b'!N:N,0),0)</f>
        <v>4329790.1570959808</v>
      </c>
      <c r="S184" s="25">
        <f t="shared" ca="1" si="7"/>
        <v>6117954.9485335369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1787184.8665481848</v>
      </c>
      <c r="R185" s="25">
        <f t="array" aca="1" ref="R185" ca="1">INDEX('Lorri 401b'!L:L,MATCH('Retirement Calculator'!A185,'Lorri 401b'!N:N,0),0)</f>
        <v>4326085.4154713247</v>
      </c>
      <c r="S185" s="25">
        <f t="shared" ca="1" si="7"/>
        <v>6113270.282019509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1786200.8586384412</v>
      </c>
      <c r="R186" s="25">
        <f t="array" aca="1" ref="R186" ca="1">INDEX('Lorri 401b'!L:L,MATCH('Retirement Calculator'!A186,'Lorri 401b'!N:N,0),0)</f>
        <v>4322365.2374232328</v>
      </c>
      <c r="S186" s="25">
        <f t="shared" ca="1" si="7"/>
        <v>6108566.0960616739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1785212.7506957403</v>
      </c>
      <c r="R187" s="25">
        <f t="array" aca="1" ref="R187" ca="1">INDEX('Lorri 401b'!L:L,MATCH('Retirement Calculator'!A187,'Lorri 401b'!N:N,0),0)</f>
        <v>4318629.5586332735</v>
      </c>
      <c r="S187" s="25">
        <f t="shared" ca="1" si="7"/>
        <v>6103842.3093290143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1784220.5256366115</v>
      </c>
      <c r="R188" s="25">
        <f t="array" aca="1" ref="R188" ca="1">INDEX('Lorri 401b'!L:L,MATCH('Retirement Calculator'!A188,'Lorri 401b'!N:N,0),0)</f>
        <v>4314878.3145150226</v>
      </c>
      <c r="S188" s="25">
        <f t="shared" ca="1" si="7"/>
        <v>6099098.8401516341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1783224.166306403</v>
      </c>
      <c r="R189" s="25">
        <f t="array" aca="1" ref="R189" ca="1">INDEX('Lorri 401b'!L:L,MATCH('Retirement Calculator'!A189,'Lorri 401b'!N:N,0),0)</f>
        <v>4311111.4402129464</v>
      </c>
      <c r="S189" s="25">
        <f t="shared" ca="1" si="7"/>
        <v>6094335.6065193489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1782223.6554789853</v>
      </c>
      <c r="R190" s="25">
        <f t="array" aca="1" ref="R190" ca="1">INDEX('Lorri 401b'!L:L,MATCH('Retirement Calculator'!A190,'Lorri 401b'!N:N,0),0)</f>
        <v>4307328.8706012778</v>
      </c>
      <c r="S190" s="25">
        <f t="shared" ca="1" si="7"/>
        <v>6089552.5260802628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1781218.9758564532</v>
      </c>
      <c r="R191" s="25">
        <f t="array" aca="1" ref="R191" ca="1">INDEX('Lorri 401b'!L:L,MATCH('Retirement Calculator'!A191,'Lorri 401b'!N:N,0),0)</f>
        <v>4303530.5402828939</v>
      </c>
      <c r="S191" s="25">
        <f t="shared" ca="1" si="7"/>
        <v>6084749.5161393471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1780210.1100688274</v>
      </c>
      <c r="R192" s="25">
        <f t="array" aca="1" ref="R192" ca="1">INDEX('Lorri 401b'!L:L,MATCH('Retirement Calculator'!A192,'Lorri 401b'!N:N,0),0)</f>
        <v>4299716.3835881837</v>
      </c>
      <c r="S192" s="25">
        <f t="shared" ca="1" si="7"/>
        <v>6079926.4936570115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1779197.040673753</v>
      </c>
      <c r="R193" s="25">
        <f t="array" aca="1" ref="R193" ca="1">INDEX('Lorri 401b'!L:L,MATCH('Retirement Calculator'!A193,'Lorri 401b'!N:N,0),0)</f>
        <v>4295886.3345739124</v>
      </c>
      <c r="S193" s="25">
        <f t="shared" ca="1" si="7"/>
        <v>6075083.3752476657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1778179.7501561993</v>
      </c>
      <c r="R194" s="25">
        <f t="array" aca="1" ref="R194" ca="1">INDEX('Lorri 401b'!L:L,MATCH('Retirement Calculator'!A194,'Lorri 401b'!N:N,0),0)</f>
        <v>4292040.3270220812</v>
      </c>
      <c r="S194" s="25">
        <f t="shared" ca="1" si="7"/>
        <v>6070220.0771782808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1777158.2209281558</v>
      </c>
      <c r="R195" s="25">
        <f t="array" aca="1" ref="R195" ca="1">INDEX('Lorri 401b'!L:L,MATCH('Retirement Calculator'!A195,'Lorri 401b'!N:N,0),0)</f>
        <v>4288178.294438784</v>
      </c>
      <c r="S195" s="25">
        <f t="shared" ca="1" si="7"/>
        <v>6065336.5153669398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1776132.4353283287</v>
      </c>
      <c r="R196" s="25">
        <f t="array" aca="1" ref="R196" ca="1">INDEX('Lorri 401b'!L:L,MATCH('Retirement Calculator'!A196,'Lorri 401b'!N:N,0),0)</f>
        <v>4284300.1700530564</v>
      </c>
      <c r="S196" s="25">
        <f t="shared" ca="1" si="7"/>
        <v>6060432.6053813854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1775102.3756218357</v>
      </c>
      <c r="R197" s="25">
        <f t="array" aca="1" ref="R197" ca="1">INDEX('Lorri 401b'!L:L,MATCH('Retirement Calculator'!A197,'Lorri 401b'!N:N,0),0)</f>
        <v>4280405.8868157221</v>
      </c>
      <c r="S197" s="25">
        <f t="shared" ca="1" si="7"/>
        <v>6055508.2624375578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1774068.0239998989</v>
      </c>
      <c r="R198" s="25">
        <f t="array" aca="1" ref="R198" ca="1">INDEX('Lorri 401b'!L:L,MATCH('Retirement Calculator'!A198,'Lorri 401b'!N:N,0),0)</f>
        <v>4276495.377398232</v>
      </c>
      <c r="S198" s="25">
        <f t="shared" ca="1" si="7"/>
        <v>6050563.4013981307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1773029.3625795373</v>
      </c>
      <c r="R199" s="25">
        <f t="array" aca="1" ref="R199" ca="1">INDEX('Lorri 401b'!L:L,MATCH('Retirement Calculator'!A199,'Lorri 401b'!N:N,0),0)</f>
        <v>4272568.5741915023</v>
      </c>
      <c r="S199" s="25">
        <f t="shared" ca="1" si="7"/>
        <v>6045597.9367710399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1771986.3734032577</v>
      </c>
      <c r="R200" s="25">
        <f t="array" aca="1" ref="R200" ca="1">INDEX('Lorri 401b'!L:L,MATCH('Retirement Calculator'!A200,'Lorri 401b'!N:N,0),0)</f>
        <v>4268625.4093047446</v>
      </c>
      <c r="S200" s="25">
        <f t="shared" ca="1" si="7"/>
        <v>6040611.7827080023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1770939.0384387434</v>
      </c>
      <c r="R201" s="25">
        <f t="array" aca="1" ref="R201" ca="1">INDEX('Lorri 401b'!L:L,MATCH('Retirement Calculator'!A201,'Lorri 401b'!N:N,0),0)</f>
        <v>4264665.8145642923</v>
      </c>
      <c r="S201" s="25">
        <f t="shared" ca="1" si="7"/>
        <v>6035604.8530030362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1769887.3395785438</v>
      </c>
      <c r="R202" s="25">
        <f t="array" aca="1" ref="R202" ca="1">INDEX('Lorri 401b'!L:L,MATCH('Retirement Calculator'!A202,'Lorri 401b'!N:N,0),0)</f>
        <v>4260689.721512421</v>
      </c>
      <c r="S202" s="25">
        <f t="shared" ca="1" si="7"/>
        <v>6030577.0610909648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1768831.2586397598</v>
      </c>
      <c r="R203" s="25">
        <f t="array" aca="1" ref="R203" ca="1">INDEX('Lorri 401b'!L:L,MATCH('Retirement Calculator'!A203,'Lorri 401b'!N:N,0),0)</f>
        <v>4256697.0614061672</v>
      </c>
      <c r="S203" s="25">
        <f t="shared" ca="1" si="7"/>
        <v>6025528.3200459275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1767770.7773637311</v>
      </c>
      <c r="R204" s="25">
        <f t="array" aca="1" ref="R204" ca="1">INDEX('Lorri 401b'!L:L,MATCH('Retirement Calculator'!A204,'Lorri 401b'!N:N,0),0)</f>
        <v>4252687.7652161373</v>
      </c>
      <c r="S204" s="25">
        <f t="shared" ca="1" si="7"/>
        <v>6020458.5425798688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1766705.8774157187</v>
      </c>
      <c r="R205" s="25">
        <f t="array" aca="1" ref="R205" ca="1">INDEX('Lorri 401b'!L:L,MATCH('Retirement Calculator'!A205,'Lorri 401b'!N:N,0),0)</f>
        <v>4248661.7636253154</v>
      </c>
      <c r="S205" s="25">
        <f t="shared" ca="1" si="7"/>
        <v>6015367.6410410339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1765636.5403845897</v>
      </c>
      <c r="R206" s="25">
        <f t="array" aca="1" ref="R206" ca="1">INDEX('Lorri 401b'!L:L,MATCH('Retirement Calculator'!A206,'Lorri 401b'!N:N,0),0)</f>
        <v>4244618.9870278649</v>
      </c>
      <c r="S206" s="25">
        <f t="shared" ca="1" si="7"/>
        <v>6010255.5274124546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1764562.7477824977</v>
      </c>
      <c r="R207" s="25">
        <f t="array" aca="1" ref="R207" ca="1">INDEX('Lorri 401b'!L:L,MATCH('Retirement Calculator'!A207,'Lorri 401b'!N:N,0),0)</f>
        <v>4240559.3655279251</v>
      </c>
      <c r="S207" s="25">
        <f t="shared" ca="1" si="7"/>
        <v>6005122.1133104227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1763484.4810445637</v>
      </c>
      <c r="R208" s="25">
        <f t="array" aca="1" ref="R208" ca="1">INDEX('Lorri 401b'!L:L,MATCH('Retirement Calculator'!A208,'Lorri 401b'!N:N,0),0)</f>
        <v>4236482.8289384022</v>
      </c>
      <c r="S208" s="25">
        <f t="shared" ca="1" si="7"/>
        <v>5999967.3099829657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1762401.721528555</v>
      </c>
      <c r="R209" s="25">
        <f t="array" aca="1" ref="R209" ca="1">INDEX('Lorri 401b'!L:L,MATCH('Retirement Calculator'!A209,'Lorri 401b'!N:N,0),0)</f>
        <v>4232389.3067797562</v>
      </c>
      <c r="S209" s="25">
        <f t="shared" ca="1" si="7"/>
        <v>5994791.0283083115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1761314.4505145629</v>
      </c>
      <c r="R210" s="25">
        <f t="array" aca="1" ref="R210" ca="1">INDEX('Lorri 401b'!L:L,MATCH('Retirement Calculator'!A210,'Lorri 401b'!N:N,0),0)</f>
        <v>4228278.7282787832</v>
      </c>
      <c r="S210" s="25">
        <f t="shared" ca="1" si="7"/>
        <v>5989593.1787933465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1760222.6492046791</v>
      </c>
      <c r="R211" s="25">
        <f t="array" aca="1" ref="R211" ca="1">INDEX('Lorri 401b'!L:L,MATCH('Retirement Calculator'!A211,'Lorri 401b'!N:N,0),0)</f>
        <v>4224151.0223673889</v>
      </c>
      <c r="S211" s="25">
        <f t="shared" ca="1" si="7"/>
        <v>5984373.6715720678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1759126.2987226709</v>
      </c>
      <c r="R212" s="25">
        <f t="array" aca="1" ref="R212" ca="1">INDEX('Lorri 401b'!L:L,MATCH('Retirement Calculator'!A212,'Lorri 401b'!N:N,0),0)</f>
        <v>4220006.1176813636</v>
      </c>
      <c r="S212" s="25">
        <f t="shared" ca="1" si="7"/>
        <v>5979132.4164040349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1758025.3801136543</v>
      </c>
      <c r="R213" s="25">
        <f t="array" aca="1" ref="R213" ca="1">INDEX('Lorri 401b'!L:L,MATCH('Retirement Calculator'!A213,'Lorri 401b'!N:N,0),0)</f>
        <v>4215843.9425591473</v>
      </c>
      <c r="S213" s="25">
        <f t="shared" ca="1" si="7"/>
        <v>5973869.3226728011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1756919.8743437668</v>
      </c>
      <c r="R214" s="25">
        <f t="array" aca="1" ref="R214" ca="1">INDEX('Lorri 401b'!L:L,MATCH('Retirement Calculator'!A214,'Lorri 401b'!N:N,0),0)</f>
        <v>4211664.4250405878</v>
      </c>
      <c r="S214" s="25">
        <f t="shared" ca="1" si="7"/>
        <v>5968584.2993843546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1755809.762299838</v>
      </c>
      <c r="R215" s="25">
        <f t="array" aca="1" ref="R215" ca="1">INDEX('Lorri 401b'!L:L,MATCH('Retirement Calculator'!A215,'Lorri 401b'!N:N,0),0)</f>
        <v>4207467.4928657003</v>
      </c>
      <c r="S215" s="25">
        <f t="shared" ca="1" si="7"/>
        <v>5963277.2551655378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1754695.0247890595</v>
      </c>
      <c r="R216" s="25">
        <f t="array" aca="1" ref="R216" ca="1">INDEX('Lorri 401b'!L:L,MATCH('Retirement Calculator'!A216,'Lorri 401b'!N:N,0),0)</f>
        <v>4203253.0734734181</v>
      </c>
      <c r="S216" s="25">
        <f t="shared" ca="1" si="7"/>
        <v>5957948.0982624777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1753575.6425386528</v>
      </c>
      <c r="R217" s="25">
        <f t="array" aca="1" ref="R217" ca="1">INDEX('Lorri 401b'!L:L,MATCH('Retirement Calculator'!A217,'Lorri 401b'!N:N,0),0)</f>
        <v>4199021.0940003349</v>
      </c>
      <c r="S217" s="25">
        <f t="shared" ca="1" si="7"/>
        <v>5952596.7365389876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1752451.596195536</v>
      </c>
      <c r="R218" s="25">
        <f t="array" aca="1" ref="R218" ca="1">INDEX('Lorri 401b'!L:L,MATCH('Retirement Calculator'!A218,'Lorri 401b'!N:N,0),0)</f>
        <v>4194771.4812794467</v>
      </c>
      <c r="S218" s="25">
        <f t="shared" ca="1" si="7"/>
        <v>5947223.0774749825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1751322.8663259896</v>
      </c>
      <c r="R219" s="25">
        <f t="array" aca="1" ref="R219" ca="1">INDEX('Lorri 401b'!L:L,MATCH('Retirement Calculator'!A219,'Lorri 401b'!N:N,0),0)</f>
        <v>4190504.1618388882</v>
      </c>
      <c r="S219" s="25">
        <f t="shared" ca="1" si="7"/>
        <v>5941827.0281648776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1750189.4334153202</v>
      </c>
      <c r="R220" s="25">
        <f t="array" aca="1" ref="R220" ca="1">INDEX('Lorri 401b'!L:L,MATCH('Retirement Calculator'!A220,'Lorri 401b'!N:N,0),0)</f>
        <v>4186219.0619006609</v>
      </c>
      <c r="S220" s="25">
        <f t="shared" ca="1" si="7"/>
        <v>5936408.4953159811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1749051.277867523</v>
      </c>
      <c r="R221" s="25">
        <f t="array" aca="1" ref="R221" ca="1">INDEX('Lorri 401b'!L:L,MATCH('Retirement Calculator'!A221,'Lorri 401b'!N:N,0),0)</f>
        <v>4181916.1073793573</v>
      </c>
      <c r="S221" s="25">
        <f t="shared" ca="1" si="7"/>
        <v>5930967.3852468804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1747908.3800049433</v>
      </c>
      <c r="R222" s="25">
        <f t="array" aca="1" ref="R222" ca="1">INDEX('Lorri 401b'!L:L,MATCH('Retirement Calculator'!A222,'Lorri 401b'!N:N,0),0)</f>
        <v>4177595.2238808819</v>
      </c>
      <c r="S222" s="25">
        <f t="shared" ca="1" si="7"/>
        <v>5925503.6038858257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1746760.7200679362</v>
      </c>
      <c r="R223" s="25">
        <f t="array" aca="1" ref="R223" ca="1">INDEX('Lorri 401b'!L:L,MATCH('Retirement Calculator'!A223,'Lorri 401b'!N:N,0),0)</f>
        <v>4173256.3367011626</v>
      </c>
      <c r="S223" s="25">
        <f t="shared" ca="1" si="7"/>
        <v>5920017.0567690991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1745608.278214525</v>
      </c>
      <c r="R224" s="25">
        <f t="array" aca="1" ref="R224" ca="1">INDEX('Lorri 401b'!L:L,MATCH('Retirement Calculator'!A224,'Lorri 401b'!N:N,0),0)</f>
        <v>4168899.3708248613</v>
      </c>
      <c r="S224" s="25">
        <f t="shared" ca="1" si="7"/>
        <v>5914507.6490393858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1744451.0345200577</v>
      </c>
      <c r="R225" s="25">
        <f t="array" aca="1" ref="R225" ca="1">INDEX('Lorri 401b'!L:L,MATCH('Retirement Calculator'!A225,'Lorri 401b'!N:N,0),0)</f>
        <v>4164524.2509240755</v>
      </c>
      <c r="S225" s="25">
        <f t="shared" ca="1" si="7"/>
        <v>5908975.285444133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1743288.9689768634</v>
      </c>
      <c r="R226" s="25">
        <f t="array" aca="1" ref="R226" ca="1">INDEX('Lorri 401b'!L:L,MATCH('Retirement Calculator'!A226,'Lorri 401b'!N:N,0),0)</f>
        <v>4160130.9013570361</v>
      </c>
      <c r="S226" s="25">
        <f t="shared" ca="1" si="7"/>
        <v>5903419.8703338997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1742122.061493906</v>
      </c>
      <c r="R227" s="25">
        <f t="array" aca="1" ref="R227" ca="1">INDEX('Lorri 401b'!L:L,MATCH('Retirement Calculator'!A227,'Lorri 401b'!N:N,0),0)</f>
        <v>4155719.2461668006</v>
      </c>
      <c r="S227" s="25">
        <f t="shared" ca="1" si="7"/>
        <v>5897841.3076607063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1740950.2918964361</v>
      </c>
      <c r="R228" s="25">
        <f t="array" aca="1" ref="R228" ca="1">INDEX('Lorri 401b'!L:L,MATCH('Retirement Calculator'!A228,'Lorri 401b'!N:N,0),0)</f>
        <v>4151289.2090799394</v>
      </c>
      <c r="S228" s="25">
        <f t="shared" ca="1" si="7"/>
        <v>5892239.5009763753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1739773.6399256436</v>
      </c>
      <c r="R229" s="25">
        <f t="array" aca="1" ref="R229" ca="1">INDEX('Lorri 401b'!L:L,MATCH('Retirement Calculator'!A229,'Lorri 401b'!N:N,0),0)</f>
        <v>4146840.7135052164</v>
      </c>
      <c r="S229" s="25">
        <f t="shared" ca="1" si="7"/>
        <v>5886614.3534308597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1738592.0852383061</v>
      </c>
      <c r="R230" s="25">
        <f t="array" aca="1" ref="R230" ca="1">INDEX('Lorri 401b'!L:L,MATCH('Retirement Calculator'!A230,'Lorri 401b'!N:N,0),0)</f>
        <v>4142373.6825322653</v>
      </c>
      <c r="S230" s="25">
        <f t="shared" ca="1" si="7"/>
        <v>5880965.7677705716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1737405.6074064379</v>
      </c>
      <c r="R231" s="25">
        <f t="array" aca="1" ref="R231" ca="1">INDEX('Lorri 401b'!L:L,MATCH('Retirement Calculator'!A231,'Lorri 401b'!N:N,0),0)</f>
        <v>4137888.0389302601</v>
      </c>
      <c r="S231" s="25">
        <f t="shared" ca="1" si="7"/>
        <v>5875293.646336698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1736214.185916937</v>
      </c>
      <c r="R232" s="25">
        <f t="array" aca="1" ref="R232" ca="1">INDEX('Lorri 401b'!L:L,MATCH('Retirement Calculator'!A232,'Lorri 401b'!N:N,0),0)</f>
        <v>4133383.70514658</v>
      </c>
      <c r="S232" s="25">
        <f t="shared" ca="1" si="7"/>
        <v>5869597.891063517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1735017.8001712298</v>
      </c>
      <c r="R233" s="25">
        <f t="array" aca="1" ref="R233" ca="1">INDEX('Lorri 401b'!L:L,MATCH('Retirement Calculator'!A233,'Lorri 401b'!N:N,0),0)</f>
        <v>4128860.6033054679</v>
      </c>
      <c r="S233" s="25">
        <f t="shared" ca="1" si="7"/>
        <v>5863878.4034766974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1733816.4294849155</v>
      </c>
      <c r="R234" s="25">
        <f t="array" aca="1" ref="R234" ca="1">INDEX('Lorri 401b'!L:L,MATCH('Retirement Calculator'!A234,'Lorri 401b'!N:N,0),0)</f>
        <v>4124318.6552066845</v>
      </c>
      <c r="S234" s="25">
        <f t="shared" ca="1" si="7"/>
        <v>5858135.0846915999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1732610.0530874082</v>
      </c>
      <c r="R235" s="25">
        <f t="array" aca="1" ref="R235" ca="1">INDEX('Lorri 401b'!L:L,MATCH('Retirement Calculator'!A235,'Lorri 401b'!N:N,0),0)</f>
        <v>4119757.7823241563</v>
      </c>
      <c r="S235" s="25">
        <f t="shared" ca="1" si="7"/>
        <v>5852367.8354115644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1731398.650121578</v>
      </c>
      <c r="R236" s="25">
        <f t="array" aca="1" ref="R236" ca="1">INDEX('Lorri 401b'!L:L,MATCH('Retirement Calculator'!A236,'Lorri 401b'!N:N,0),0)</f>
        <v>4115177.9058046173</v>
      </c>
      <c r="S236" s="25">
        <f t="shared" ca="1" si="7"/>
        <v>5846576.5559261953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1730182.1996433903</v>
      </c>
      <c r="R237" s="25">
        <f t="array" aca="1" ref="R237" ca="1">INDEX('Lorri 401b'!L:L,MATCH('Retirement Calculator'!A237,'Lorri 401b'!N:N,0),0)</f>
        <v>4110578.9464662471</v>
      </c>
      <c r="S237" s="25">
        <f t="shared" ca="1" si="7"/>
        <v>5840761.1461096369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1728960.6806215432</v>
      </c>
      <c r="R238" s="25">
        <f t="array" aca="1" ref="R238" ca="1">INDEX('Lorri 401b'!L:L,MATCH('Retirement Calculator'!A238,'Lorri 401b'!N:N,0),0)</f>
        <v>4105960.8247973002</v>
      </c>
      <c r="S238" s="25">
        <f t="shared" ca="1" si="7"/>
        <v>5834921.5054188436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1727734.0719371052</v>
      </c>
      <c r="R239" s="25">
        <f t="array" aca="1" ref="R239" ca="1">INDEX('Lorri 401b'!L:L,MATCH('Retirement Calculator'!A239,'Lorri 401b'!N:N,0),0)</f>
        <v>4101323.4609547327</v>
      </c>
      <c r="S239" s="25">
        <f t="shared" ca="1" si="7"/>
        <v>5829057.5328918379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1726502.3523831486</v>
      </c>
      <c r="R240" s="25">
        <f t="array" aca="1" ref="R240" ca="1">INDEX('Lorri 401b'!L:L,MATCH('Retirement Calculator'!A240,'Lorri 401b'!N:N,0),0)</f>
        <v>4096666.7747628214</v>
      </c>
      <c r="S240" s="25">
        <f t="shared" ca="1" si="7"/>
        <v>5823169.1271459702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1725265.5006643839</v>
      </c>
      <c r="R241" s="25">
        <f t="array" aca="1" ref="R241" ca="1">INDEX('Lorri 401b'!L:L,MATCH('Retirement Calculator'!A241,'Lorri 401b'!N:N,0),0)</f>
        <v>4091990.6857117768</v>
      </c>
      <c r="S241" s="25">
        <f t="shared" ca="1" si="7"/>
        <v>5817256.1863761609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1724023.495396791</v>
      </c>
      <c r="R242" s="25">
        <f t="array" aca="1" ref="R242" ca="1">INDEX('Lorri 401b'!L:L,MATCH('Retirement Calculator'!A242,'Lorri 401b'!N:N,0),0)</f>
        <v>4087295.112956353</v>
      </c>
      <c r="S242" s="25">
        <f t="shared" ca="1" si="7"/>
        <v>5811318.6083531436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1722776.3151072499</v>
      </c>
      <c r="R243" s="25">
        <f t="array" aca="1" ref="R243" ca="1">INDEX('Lorri 401b'!L:L,MATCH('Retirement Calculator'!A243,'Lorri 401b'!N:N,0),0)</f>
        <v>4082579.9753144481</v>
      </c>
      <c r="S243" s="25">
        <f t="shared" ca="1" si="7"/>
        <v>5805356.2904216982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1721523.938233169</v>
      </c>
      <c r="R244" s="25">
        <f t="array" aca="1" ref="R244" ca="1">INDEX('Lorri 401b'!L:L,MATCH('Retirement Calculator'!A244,'Lorri 401b'!N:N,0),0)</f>
        <v>4077845.1912657022</v>
      </c>
      <c r="S244" s="25">
        <f t="shared" ca="1" si="7"/>
        <v>5799369.129498871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1720266.3431221128</v>
      </c>
      <c r="R245" s="25">
        <f t="array" aca="1" ref="R245" ca="1">INDEX('Lorri 401b'!L:L,MATCH('Retirement Calculator'!A245,'Lorri 401b'!N:N,0),0)</f>
        <v>4073090.6789500862</v>
      </c>
      <c r="S245" s="25">
        <f t="shared" ca="1" si="7"/>
        <v>5793357.0220721988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1719003.5080314272</v>
      </c>
      <c r="R246" s="25">
        <f t="array" aca="1" ref="R246" ca="1">INDEX('Lorri 401b'!L:L,MATCH('Retirement Calculator'!A246,'Lorri 401b'!N:N,0),0)</f>
        <v>4068316.3561664885</v>
      </c>
      <c r="S246" s="25">
        <f t="shared" ca="1" si="7"/>
        <v>5787319.8641979154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1717735.4111278637</v>
      </c>
      <c r="R247" s="25">
        <f t="array" aca="1" ref="R247" ca="1">INDEX('Lorri 401b'!L:L,MATCH('Retirement Calculator'!A247,'Lorri 401b'!N:N,0),0)</f>
        <v>4063522.1403712928</v>
      </c>
      <c r="S247" s="25">
        <f t="shared" ca="1" si="7"/>
        <v>5781257.5514991563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1716462.0304872021</v>
      </c>
      <c r="R248" s="25">
        <f t="array" aca="1" ref="R248" ca="1">INDEX('Lorri 401b'!L:L,MATCH('Retirement Calculator'!A248,'Lorri 401b'!N:N,0),0)</f>
        <v>4058707.9486769503</v>
      </c>
      <c r="S248" s="25">
        <f t="shared" ca="1" si="7"/>
        <v>5775169.9791641524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1715183.3440938711</v>
      </c>
      <c r="R249" s="25">
        <f t="array" aca="1" ref="R249" ca="1">INDEX('Lorri 401b'!L:L,MATCH('Retirement Calculator'!A249,'Lorri 401b'!N:N,0),0)</f>
        <v>4053873.6978505482</v>
      </c>
      <c r="S249" s="25">
        <f t="shared" ca="1" si="7"/>
        <v>5769057.041944419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1713899.3298405677</v>
      </c>
      <c r="R250" s="25">
        <f t="array" aca="1" ref="R250" ca="1">INDEX('Lorri 401b'!L:L,MATCH('Retirement Calculator'!A250,'Lorri 401b'!N:N,0),0)</f>
        <v>4049019.3043123693</v>
      </c>
      <c r="S250" s="25">
        <f t="shared" ca="1" si="7"/>
        <v>5762918.6341529367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1712609.9655278756</v>
      </c>
      <c r="R251" s="25">
        <f t="array" aca="1" ref="R251" ca="1">INDEX('Lorri 401b'!L:L,MATCH('Retirement Calculator'!A251,'Lorri 401b'!N:N,0),0)</f>
        <v>4044144.6841344479</v>
      </c>
      <c r="S251" s="25">
        <f t="shared" ca="1" si="7"/>
        <v>5756754.6496623233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1711315.2288638807</v>
      </c>
      <c r="R252" s="25">
        <f t="array" aca="1" ref="R252" ca="1">INDEX('Lorri 401b'!L:L,MATCH('Retirement Calculator'!A252,'Lorri 401b'!N:N,0),0)</f>
        <v>4039249.7530391184</v>
      </c>
      <c r="S252" s="25">
        <f t="shared" ca="1" si="7"/>
        <v>5750564.9819029989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1710015.0974637859</v>
      </c>
      <c r="R253" s="25">
        <f t="array" aca="1" ref="R253" ca="1">INDEX('Lorri 401b'!L:L,MATCH('Retirement Calculator'!A253,'Lorri 401b'!N:N,0),0)</f>
        <v>4034334.4263975583</v>
      </c>
      <c r="S253" s="25">
        <f t="shared" ca="1" si="7"/>
        <v>5744349.523861344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1708709.548849524</v>
      </c>
      <c r="R254" s="25">
        <f t="array" aca="1" ref="R254" ca="1">INDEX('Lorri 401b'!L:L,MATCH('Retirement Calculator'!A254,'Lorri 401b'!N:N,0),0)</f>
        <v>4029398.6192283253</v>
      </c>
      <c r="S254" s="25">
        <f t="shared" ca="1" si="7"/>
        <v>5738108.1680778489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1707398.5604493693</v>
      </c>
      <c r="R255" s="25">
        <f t="array" aca="1" ref="R255" ca="1">INDEX('Lorri 401b'!L:L,MATCH('Retirement Calculator'!A255,'Lorri 401b'!N:N,0),0)</f>
        <v>4024442.2461958872</v>
      </c>
      <c r="S255" s="25">
        <f t="shared" ca="1" si="7"/>
        <v>5731840.8066452565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1706082.1095975472</v>
      </c>
      <c r="R256" s="25">
        <f t="array" aca="1" ref="R256" ca="1">INDEX('Lorri 401b'!L:L,MATCH('Retirement Calculator'!A256,'Lorri 401b'!N:N,0),0)</f>
        <v>4019465.2216091473</v>
      </c>
      <c r="S256" s="25">
        <f t="shared" ca="1" si="7"/>
        <v>5725547.3312066942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1704760.1735338427</v>
      </c>
      <c r="R257" s="25">
        <f t="array" aca="1" ref="R257" ca="1">INDEX('Lorri 401b'!L:L,MATCH('Retirement Calculator'!A257,'Lorri 401b'!N:N,0),0)</f>
        <v>4014467.4594199625</v>
      </c>
      <c r="S257" s="25">
        <f t="shared" ca="1" si="7"/>
        <v>5719227.6329538049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1703432.7294032059</v>
      </c>
      <c r="R258" s="25">
        <f t="array" aca="1" ref="R258" ca="1">INDEX('Lorri 401b'!L:L,MATCH('Retirement Calculator'!A258,'Lorri 401b'!N:N,0),0)</f>
        <v>4009448.8732216558</v>
      </c>
      <c r="S258" s="25">
        <f t="shared" ca="1" si="7"/>
        <v>5712881.6026248615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1702099.7542553581</v>
      </c>
      <c r="R259" s="25">
        <f t="array" aca="1" ref="R259" ca="1">INDEX('Lorri 401b'!L:L,MATCH('Retirement Calculator'!A259,'Lorri 401b'!N:N,0),0)</f>
        <v>4004409.3762475234</v>
      </c>
      <c r="S259" s="25">
        <f t="shared" ca="1" si="7"/>
        <v>5706509.1305028815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1700761.2250443944</v>
      </c>
      <c r="R260" s="25">
        <f t="array" aca="1" ref="R260" ca="1">INDEX('Lorri 401b'!L:L,MATCH('Retirement Calculator'!A260,'Lorri 401b'!N:N,0),0)</f>
        <v>3999348.8813693319</v>
      </c>
      <c r="S260" s="25">
        <f t="shared" ca="1" si="7"/>
        <v>5700110.1064137258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1699417.118628385</v>
      </c>
      <c r="R261" s="25">
        <f t="array" aca="1" ref="R261" ca="1">INDEX('Lorri 401b'!L:L,MATCH('Retirement Calculator'!A261,'Lorri 401b'!N:N,0),0)</f>
        <v>3994267.3010958144</v>
      </c>
      <c r="S261" s="25">
        <f t="shared" ca="1" si="7"/>
        <v>5693684.4197241999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1698067.4117689754</v>
      </c>
      <c r="R262" s="25">
        <f t="array" aca="1" ref="R262" ca="1">INDEX('Lorri 401b'!L:L,MATCH('Retirement Calculator'!A262,'Lorri 401b'!N:N,0),0)</f>
        <v>3989164.5475711576</v>
      </c>
      <c r="S262" s="25">
        <f t="shared" ca="1" si="7"/>
        <v>5687231.9593401328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1696712.0811309852</v>
      </c>
      <c r="R263" s="25">
        <f t="array" aca="1" ref="R263" ca="1">INDEX('Lorri 401b'!L:L,MATCH('Retirement Calculator'!A263,'Lorri 401b'!N:N,0),0)</f>
        <v>3984040.5325734811</v>
      </c>
      <c r="S263" s="25">
        <f t="shared" ca="1" si="7"/>
        <v>5680752.6137044663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1695351.1032820032</v>
      </c>
      <c r="R264" s="25">
        <f t="array" aca="1" ref="R264" ca="1">INDEX('Lorri 401b'!L:L,MATCH('Retirement Calculator'!A264,'Lorri 401b'!N:N,0),0)</f>
        <v>3978895.1675133142</v>
      </c>
      <c r="S264" s="25">
        <f t="shared" ca="1" si="7"/>
        <v>5674246.2707953174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1693984.4546919838</v>
      </c>
      <c r="R265" s="25">
        <f t="array" aca="1" ref="R265" ca="1">INDEX('Lorri 401b'!L:L,MATCH('Retirement Calculator'!A265,'Lorri 401b'!N:N,0),0)</f>
        <v>3973728.3634320633</v>
      </c>
      <c r="S265" s="25">
        <f t="shared" ca="1" si="7"/>
        <v>5667712.8181240465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1692612.1117328394</v>
      </c>
      <c r="R266" s="25">
        <f t="array" aca="1" ref="R266" ca="1">INDEX('Lorri 401b'!L:L,MATCH('Retirement Calculator'!A266,'Lorri 401b'!N:N,0),0)</f>
        <v>3968540.031000474</v>
      </c>
      <c r="S266" s="25">
        <f t="shared" ref="S266:S520" ca="1" si="267">SUM(Q266:R266)</f>
        <v>5661152.1427333131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1691234.0506780318</v>
      </c>
      <c r="R267" s="25">
        <f t="array" aca="1" ref="R267" ca="1">INDEX('Lorri 401b'!L:L,MATCH('Retirement Calculator'!A267,'Lorri 401b'!N:N,0),0)</f>
        <v>3963330.0805170862</v>
      </c>
      <c r="S267" s="25">
        <f t="shared" ca="1" si="267"/>
        <v>5654564.1311951177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1689850.2477021625</v>
      </c>
      <c r="R268" s="25">
        <f t="array" aca="1" ref="R268" ca="1">INDEX('Lorri 401b'!L:L,MATCH('Retirement Calculator'!A268,'Lorri 401b'!N:N,0),0)</f>
        <v>3958098.4219066845</v>
      </c>
      <c r="S268" s="25">
        <f t="shared" ca="1" si="267"/>
        <v>5647948.6696088472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1688460.6788805604</v>
      </c>
      <c r="R269" s="25">
        <f t="array" aca="1" ref="R269" ca="1">INDEX('Lorri 401b'!L:L,MATCH('Retirement Calculator'!A269,'Lorri 401b'!N:N,0),0)</f>
        <v>3952844.9647187395</v>
      </c>
      <c r="S269" s="25">
        <f t="shared" ca="1" si="267"/>
        <v>5641305.6435992997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1687065.3201888683</v>
      </c>
      <c r="R270" s="25">
        <f t="array" aca="1" ref="R270" ca="1">INDEX('Lorri 401b'!L:L,MATCH('Retirement Calculator'!A270,'Lorri 401b'!N:N,0),0)</f>
        <v>3947569.6181258447</v>
      </c>
      <c r="S270" s="25">
        <f t="shared" ca="1" si="267"/>
        <v>5634634.9383147135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1685664.1475026275</v>
      </c>
      <c r="R271" s="25">
        <f t="array" aca="1" ref="R271" ca="1">INDEX('Lorri 401b'!L:L,MATCH('Retirement Calculator'!A271,'Lorri 401b'!N:N,0),0)</f>
        <v>3942272.2909221463</v>
      </c>
      <c r="S271" s="25">
        <f t="shared" ca="1" si="267"/>
        <v>5627936.4384247735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1684257.1365968606</v>
      </c>
      <c r="R272" s="25">
        <f t="array" aca="1" ref="R272" ca="1">INDEX('Lorri 401b'!L:L,MATCH('Retirement Calculator'!A272,'Lorri 401b'!N:N,0),0)</f>
        <v>3936952.8915217659</v>
      </c>
      <c r="S272" s="25">
        <f t="shared" ca="1" si="267"/>
        <v>5621210.0281186262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1682844.2631456531</v>
      </c>
      <c r="R273" s="25">
        <f t="array" aca="1" ref="R273" ca="1">INDEX('Lorri 401b'!L:L,MATCH('Retirement Calculator'!A273,'Lorri 401b'!N:N,0),0)</f>
        <v>3931611.3279572171</v>
      </c>
      <c r="S273" s="25">
        <f t="shared" ca="1" si="267"/>
        <v>5614455.5911028702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1681425.5027217322</v>
      </c>
      <c r="R274" s="25">
        <f t="array" aca="1" ref="R274" ca="1">INDEX('Lorri 401b'!L:L,MATCH('Retirement Calculator'!A274,'Lorri 401b'!N:N,0),0)</f>
        <v>3926247.507877816</v>
      </c>
      <c r="S274" s="25">
        <f t="shared" ca="1" si="267"/>
        <v>5607673.010599548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1680000.830796045</v>
      </c>
      <c r="R275" s="25">
        <f t="array" aca="1" ref="R275" ca="1">INDEX('Lorri 401b'!L:L,MATCH('Retirement Calculator'!A275,'Lorri 401b'!N:N,0),0)</f>
        <v>3920861.3385480838</v>
      </c>
      <c r="S275" s="25">
        <f t="shared" ca="1" si="267"/>
        <v>5600862.169344129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1678570.2227373342</v>
      </c>
      <c r="R276" s="25">
        <f t="array" aca="1" ref="R276" ca="1">INDEX('Lorri 401b'!L:L,MATCH('Retirement Calculator'!A276,'Lorri 401b'!N:N,0),0)</f>
        <v>3915452.7268461445</v>
      </c>
      <c r="S276" s="25">
        <f t="shared" ca="1" si="267"/>
        <v>5594022.9495834783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1677133.6538117121</v>
      </c>
      <c r="R277" s="25">
        <f t="array" aca="1" ref="R277" ca="1">INDEX('Lorri 401b'!L:L,MATCH('Retirement Calculator'!A277,'Lorri 401b'!N:N,0),0)</f>
        <v>3910021.5792621137</v>
      </c>
      <c r="S277" s="25">
        <f t="shared" ca="1" si="267"/>
        <v>5587155.2330738259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1675691.099182233</v>
      </c>
      <c r="R278" s="25">
        <f t="array" aca="1" ref="R278" ca="1">INDEX('Lorri 401b'!L:L,MATCH('Retirement Calculator'!A278,'Lorri 401b'!N:N,0),0)</f>
        <v>3904567.8018964827</v>
      </c>
      <c r="S278" s="25">
        <f t="shared" ca="1" si="267"/>
        <v>5580258.9010787159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1674242.5339084645</v>
      </c>
      <c r="R279" s="25">
        <f t="array" aca="1" ref="R279" ca="1">INDEX('Lorri 401b'!L:L,MATCH('Retirement Calculator'!A279,'Lorri 401b'!N:N,0),0)</f>
        <v>3899091.300458495</v>
      </c>
      <c r="S279" s="25">
        <f t="shared" ca="1" si="267"/>
        <v>5573333.8343669595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1672787.9329460554</v>
      </c>
      <c r="R280" s="25">
        <f t="array" aca="1" ref="R280" ca="1">INDEX('Lorri 401b'!L:L,MATCH('Retirement Calculator'!A280,'Lorri 401b'!N:N,0),0)</f>
        <v>3893591.9802645156</v>
      </c>
      <c r="S280" s="25">
        <f t="shared" ca="1" si="267"/>
        <v>5566379.9132105708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1671327.2711463028</v>
      </c>
      <c r="R281" s="25">
        <f t="array" aca="1" ref="R281" ca="1">INDEX('Lorri 401b'!L:L,MATCH('Retirement Calculator'!A281,'Lorri 401b'!N:N,0),0)</f>
        <v>3888069.7462363946</v>
      </c>
      <c r="S281" s="25">
        <f t="shared" ca="1" si="267"/>
        <v>5559397.0173826972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1669860.5232557179</v>
      </c>
      <c r="R282" s="25">
        <f t="array" aca="1" ref="R282" ca="1">INDEX('Lorri 401b'!L:L,MATCH('Retirement Calculator'!A282,'Lorri 401b'!N:N,0),0)</f>
        <v>3882524.5028998232</v>
      </c>
      <c r="S282" s="25">
        <f t="shared" ca="1" si="267"/>
        <v>5552385.0261555407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1668387.663915589</v>
      </c>
      <c r="R283" s="25">
        <f t="array" aca="1" ref="R283" ca="1">INDEX('Lorri 401b'!L:L,MATCH('Retirement Calculator'!A283,'Lorri 401b'!N:N,0),0)</f>
        <v>3876956.1543826829</v>
      </c>
      <c r="S283" s="25">
        <f t="shared" ca="1" si="267"/>
        <v>5545343.8182982719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1666908.6676615428</v>
      </c>
      <c r="R284" s="25">
        <f t="array" aca="1" ref="R284" ca="1">INDEX('Lorri 401b'!L:L,MATCH('Retirement Calculator'!A284,'Lorri 401b'!N:N,0),0)</f>
        <v>3871364.6044133878</v>
      </c>
      <c r="S284" s="25">
        <f t="shared" ca="1" si="267"/>
        <v>5538273.2720749304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1665423.5089231047</v>
      </c>
      <c r="R285" s="25">
        <f t="array" aca="1" ref="R285" ca="1">INDEX('Lorri 401b'!L:L,MATCH('Retirement Calculator'!A285,'Lorri 401b'!N:N,0),0)</f>
        <v>3865749.7563192206</v>
      </c>
      <c r="S285" s="25">
        <f t="shared" ca="1" si="267"/>
        <v>5531173.2652423251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1663932.1620232565</v>
      </c>
      <c r="R286" s="25">
        <f t="array" aca="1" ref="R286" ca="1">INDEX('Lorri 401b'!L:L,MATCH('Retirement Calculator'!A286,'Lorri 401b'!N:N,0),0)</f>
        <v>3860111.5130246612</v>
      </c>
      <c r="S286" s="25">
        <f t="shared" ca="1" si="267"/>
        <v>5524043.6750479173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1662434.6011779923</v>
      </c>
      <c r="R287" s="25">
        <f t="array" aca="1" ref="R287" ca="1">INDEX('Lorri 401b'!L:L,MATCH('Retirement Calculator'!A287,'Lorri 401b'!N:N,0),0)</f>
        <v>3854449.7770497077</v>
      </c>
      <c r="S287" s="25">
        <f t="shared" ca="1" si="267"/>
        <v>5516884.3782276995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1660930.8004958727</v>
      </c>
      <c r="R288" s="25">
        <f t="array" aca="1" ref="R288" ca="1">INDEX('Lorri 401b'!L:L,MATCH('Retirement Calculator'!A288,'Lorri 401b'!N:N,0),0)</f>
        <v>3848764.4505081917</v>
      </c>
      <c r="S288" s="25">
        <f t="shared" ca="1" si="267"/>
        <v>5509695.2510040645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1659420.7339775779</v>
      </c>
      <c r="R289" s="25">
        <f t="array" aca="1" ref="R289" ca="1">INDEX('Lorri 401b'!L:L,MATCH('Retirement Calculator'!A289,'Lorri 401b'!N:N,0),0)</f>
        <v>3843055.4351060861</v>
      </c>
      <c r="S289" s="25">
        <f t="shared" ca="1" si="267"/>
        <v>5502476.1690836642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1657904.3755154568</v>
      </c>
      <c r="R290" s="25">
        <f t="array" aca="1" ref="R290" ca="1">INDEX('Lorri 401b'!L:L,MATCH('Retirement Calculator'!A290,'Lorri 401b'!N:N,0),0)</f>
        <v>3837322.6321398052</v>
      </c>
      <c r="S290" s="25">
        <f t="shared" ca="1" si="267"/>
        <v>5495227.007655262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1656381.6988930767</v>
      </c>
      <c r="R291" s="25">
        <f t="array" aca="1" ref="R291" ca="1">INDEX('Lorri 401b'!L:L,MATCH('Retirement Calculator'!A291,'Lorri 401b'!N:N,0),0)</f>
        <v>3831565.9424944981</v>
      </c>
      <c r="S291" s="25">
        <f t="shared" ca="1" si="267"/>
        <v>5487947.6413875744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1654852.67778477</v>
      </c>
      <c r="R292" s="25">
        <f t="array" aca="1" ref="R292" ca="1">INDEX('Lorri 401b'!L:L,MATCH('Retirement Calculator'!A292,'Lorri 401b'!N:N,0),0)</f>
        <v>3825785.2666423358</v>
      </c>
      <c r="S292" s="25">
        <f t="shared" ca="1" si="267"/>
        <v>5480637.9444271056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1653317.2857551789</v>
      </c>
      <c r="R293" s="25">
        <f t="array" aca="1" ref="R293" ca="1">INDEX('Lorri 401b'!L:L,MATCH('Retirement Calculator'!A293,'Lorri 401b'!N:N,0),0)</f>
        <v>3819980.5046407892</v>
      </c>
      <c r="S293" s="25">
        <f t="shared" ca="1" si="267"/>
        <v>5473297.7903959677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1651775.4962587976</v>
      </c>
      <c r="R294" s="25">
        <f t="array" aca="1" ref="R294" ca="1">INDEX('Lorri 401b'!L:L,MATCH('Retirement Calculator'!A294,'Lorri 401b'!N:N,0),0)</f>
        <v>3814151.5561309028</v>
      </c>
      <c r="S294" s="25">
        <f t="shared" ca="1" si="267"/>
        <v>5465927.0523897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1650227.2826395149</v>
      </c>
      <c r="R295" s="25">
        <f t="array" aca="1" ref="R295" ca="1">INDEX('Lorri 401b'!L:L,MATCH('Retirement Calculator'!A295,'Lorri 401b'!N:N,0),0)</f>
        <v>3808298.3203355586</v>
      </c>
      <c r="S295" s="25">
        <f t="shared" ca="1" si="267"/>
        <v>5458525.6029750733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1648672.6181301519</v>
      </c>
      <c r="R296" s="25">
        <f t="array" aca="1" ref="R296" ca="1">INDEX('Lorri 401b'!L:L,MATCH('Retirement Calculator'!A296,'Lorri 401b'!N:N,0),0)</f>
        <v>3802420.6960577341</v>
      </c>
      <c r="S296" s="25">
        <f t="shared" ca="1" si="267"/>
        <v>5451093.3141878862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1647111.4758519998</v>
      </c>
      <c r="R297" s="25">
        <f t="array" aca="1" ref="R297" ca="1">INDEX('Lorri 401b'!L:L,MATCH('Retirement Calculator'!A297,'Lorri 401b'!N:N,0),0)</f>
        <v>3796518.5816787519</v>
      </c>
      <c r="S297" s="25">
        <f t="shared" ca="1" si="267"/>
        <v>5443630.0575307515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1645543.8288143554</v>
      </c>
      <c r="R298" s="25">
        <f t="array" aca="1" ref="R298" ca="1">INDEX('Lorri 401b'!L:L,MATCH('Retirement Calculator'!A298,'Lorri 401b'!N:N,0),0)</f>
        <v>3790591.8751565237</v>
      </c>
      <c r="S298" s="25">
        <f t="shared" ca="1" si="267"/>
        <v>5436135.7039708793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1643969.6499140542</v>
      </c>
      <c r="R299" s="25">
        <f t="array" aca="1" ref="R299" ca="1">INDEX('Lorri 401b'!L:L,MATCH('Retirement Calculator'!A299,'Lorri 401b'!N:N,0),0)</f>
        <v>3784640.4740237864</v>
      </c>
      <c r="S299" s="25">
        <f t="shared" ca="1" si="267"/>
        <v>5428610.1239378406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1642388.9119350016</v>
      </c>
      <c r="R300" s="25">
        <f t="array" aca="1" ref="R300" ca="1">INDEX('Lorri 401b'!L:L,MATCH('Retirement Calculator'!A300,'Lorri 401b'!N:N,0),0)</f>
        <v>3778664.2753863293</v>
      </c>
      <c r="S300" s="25">
        <f t="shared" ca="1" si="267"/>
        <v>5421053.1873213314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1640801.5875477029</v>
      </c>
      <c r="R301" s="25">
        <f t="array" aca="1" ref="R301" ca="1">INDEX('Lorri 401b'!L:L,MATCH('Retirement Calculator'!A301,'Lorri 401b'!N:N,0),0)</f>
        <v>3772663.1759212161</v>
      </c>
      <c r="S301" s="25">
        <f t="shared" ca="1" si="267"/>
        <v>5413464.7634689193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1639207.6493087907</v>
      </c>
      <c r="R302" s="25">
        <f t="array" aca="1" ref="R302" ca="1">INDEX('Lorri 401b'!L:L,MATCH('Retirement Calculator'!A302,'Lorri 401b'!N:N,0),0)</f>
        <v>3766637.0718749985</v>
      </c>
      <c r="S302" s="25">
        <f t="shared" ca="1" si="267"/>
        <v>5405844.721183789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1637607.0696605495</v>
      </c>
      <c r="R303" s="25">
        <f t="array" aca="1" ref="R303" ca="1">INDEX('Lorri 401b'!L:L,MATCH('Retirement Calculator'!A303,'Lorri 401b'!N:N,0),0)</f>
        <v>3760585.8590619215</v>
      </c>
      <c r="S303" s="25">
        <f t="shared" ca="1" si="267"/>
        <v>5398192.928722471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1635999.8209304407</v>
      </c>
      <c r="R304" s="25">
        <f t="array" aca="1" ref="R304" ca="1">INDEX('Lorri 401b'!L:L,MATCH('Retirement Calculator'!A304,'Lorri 401b'!N:N,0),0)</f>
        <v>3754509.432862123</v>
      </c>
      <c r="S304" s="25">
        <f t="shared" ca="1" si="267"/>
        <v>5390509.2537925635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1634385.875330623</v>
      </c>
      <c r="R305" s="25">
        <f t="array" aca="1" ref="R305" ca="1">INDEX('Lorri 401b'!L:L,MATCH('Retirement Calculator'!A305,'Lorri 401b'!N:N,0),0)</f>
        <v>3748407.6882198257</v>
      </c>
      <c r="S305" s="25">
        <f t="shared" ca="1" si="267"/>
        <v>5382793.563550449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1632765.2049574729</v>
      </c>
      <c r="R306" s="25">
        <f t="array" aca="1" ref="R306" ca="1">INDEX('Lorri 401b'!L:L,MATCH('Retirement Calculator'!A306,'Lorri 401b'!N:N,0),0)</f>
        <v>3742280.5196415186</v>
      </c>
      <c r="S306" s="25">
        <f t="shared" ca="1" si="267"/>
        <v>5375045.7245989917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1631137.7817911012</v>
      </c>
      <c r="R307" s="25">
        <f t="array" aca="1" ref="R307" ca="1">INDEX('Lorri 401b'!L:L,MATCH('Retirement Calculator'!A307,'Lorri 401b'!N:N,0),0)</f>
        <v>3736127.8211941351</v>
      </c>
      <c r="S307" s="25">
        <f t="shared" ca="1" si="267"/>
        <v>5367265.6029852368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1629503.5776948696</v>
      </c>
      <c r="R308" s="25">
        <f t="array" aca="1" ref="R308" ca="1">INDEX('Lorri 401b'!L:L,MATCH('Retirement Calculator'!A308,'Lorri 401b'!N:N,0),0)</f>
        <v>3729949.4865032211</v>
      </c>
      <c r="S308" s="25">
        <f t="shared" ca="1" si="267"/>
        <v>5359453.0641980907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1627862.5644149038</v>
      </c>
      <c r="R309" s="25">
        <f t="array" aca="1" ref="R309" ca="1">INDEX('Lorri 401b'!L:L,MATCH('Retirement Calculator'!A309,'Lorri 401b'!N:N,0),0)</f>
        <v>3723745.4087510947</v>
      </c>
      <c r="S309" s="25">
        <f t="shared" ca="1" si="267"/>
        <v>5351607.9731659982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1626214.7135796049</v>
      </c>
      <c r="R310" s="25">
        <f t="array" aca="1" ref="R310" ca="1">INDEX('Lorri 401b'!L:L,MATCH('Retirement Calculator'!A310,'Lorri 401b'!N:N,0),0)</f>
        <v>3717515.4806750012</v>
      </c>
      <c r="S310" s="25">
        <f t="shared" ca="1" si="267"/>
        <v>5343730.194254606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1624559.9966991588</v>
      </c>
      <c r="R311" s="25">
        <f t="array" aca="1" ref="R311" ca="1">INDEX('Lorri 401b'!L:L,MATCH('Retirement Calculator'!A311,'Lorri 401b'!N:N,0),0)</f>
        <v>3711259.5945652574</v>
      </c>
      <c r="S311" s="25">
        <f t="shared" ca="1" si="267"/>
        <v>5335819.5912644165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1622898.3851650441</v>
      </c>
      <c r="R312" s="25">
        <f t="array" aca="1" ref="R312" ca="1">INDEX('Lorri 401b'!L:L,MATCH('Retirement Calculator'!A312,'Lorri 401b'!N:N,0),0)</f>
        <v>3704977.6422633897</v>
      </c>
      <c r="S312" s="25">
        <f t="shared" ca="1" si="267"/>
        <v>5327876.0274284333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1621229.8502495373</v>
      </c>
      <c r="R313" s="25">
        <f t="array" aca="1" ref="R313" ca="1">INDEX('Lorri 401b'!L:L,MATCH('Retirement Calculator'!A313,'Lorri 401b'!N:N,0),0)</f>
        <v>3698669.515160264</v>
      </c>
      <c r="S313" s="25">
        <f t="shared" ca="1" si="267"/>
        <v>5319899.3654098008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1619554.3631052158</v>
      </c>
      <c r="R314" s="25">
        <f t="array" aca="1" ref="R314" ca="1">INDEX('Lorri 401b'!L:L,MATCH('Retirement Calculator'!A314,'Lorri 401b'!N:N,0),0)</f>
        <v>3692335.104194209</v>
      </c>
      <c r="S314" s="25">
        <f t="shared" ca="1" si="267"/>
        <v>5311889.467299425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1617871.8947644597</v>
      </c>
      <c r="R315" s="25">
        <f t="array" aca="1" ref="R315" ca="1">INDEX('Lorri 401b'!L:L,MATCH('Retirement Calculator'!A315,'Lorri 401b'!N:N,0),0)</f>
        <v>3685974.2998491288</v>
      </c>
      <c r="S315" s="25">
        <f t="shared" ca="1" si="267"/>
        <v>5303846.194613589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1616182.4161389505</v>
      </c>
      <c r="R316" s="25">
        <f t="array" aca="1" ref="R316" ca="1">INDEX('Lorri 401b'!L:L,MATCH('Retirement Calculator'!A316,'Lorri 401b'!N:N,0),0)</f>
        <v>3679586.9921526108</v>
      </c>
      <c r="S316" s="25">
        <f t="shared" ca="1" si="267"/>
        <v>5295769.4082915615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1614485.8980191683</v>
      </c>
      <c r="R317" s="25">
        <f t="array" aca="1" ref="R317" ca="1">INDEX('Lorri 401b'!L:L,MATCH('Retirement Calculator'!A317,'Lorri 401b'!N:N,0),0)</f>
        <v>3673173.0706740236</v>
      </c>
      <c r="S317" s="25">
        <f t="shared" ca="1" si="267"/>
        <v>5287658.9686931921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1612782.3110738872</v>
      </c>
      <c r="R318" s="25">
        <f t="array" aca="1" ref="R318" ca="1">INDEX('Lorri 401b'!L:L,MATCH('Retirement Calculator'!A318,'Lorri 401b'!N:N,0),0)</f>
        <v>3666732.424522609</v>
      </c>
      <c r="S318" s="25">
        <f t="shared" ca="1" si="267"/>
        <v>5279514.7355964966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1611071.6258496672</v>
      </c>
      <c r="R319" s="25">
        <f t="array" aca="1" ref="R319" ca="1">INDEX('Lorri 401b'!L:L,MATCH('Retirement Calculator'!A319,'Lorri 401b'!N:N,0),0)</f>
        <v>3660264.9423455638</v>
      </c>
      <c r="S319" s="25">
        <f t="shared" ca="1" si="267"/>
        <v>5271336.5681952313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1609353.8127703464</v>
      </c>
      <c r="R320" s="25">
        <f t="array" aca="1" ref="R320" ca="1">INDEX('Lorri 401b'!L:L,MATCH('Retirement Calculator'!A320,'Lorri 401b'!N:N,0),0)</f>
        <v>3653770.5123261139</v>
      </c>
      <c r="S320" s="25">
        <f t="shared" ca="1" si="267"/>
        <v>5263124.3250964601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1607628.8421365283</v>
      </c>
      <c r="R321" s="25">
        <f t="array" aca="1" ref="R321" ca="1">INDEX('Lorri 401b'!L:L,MATCH('Retirement Calculator'!A321,'Lorri 401b'!N:N,0),0)</f>
        <v>3647249.0221815831</v>
      </c>
      <c r="S321" s="25">
        <f t="shared" ca="1" si="267"/>
        <v>5254877.8643181119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1605896.6841250695</v>
      </c>
      <c r="R322" s="25">
        <f t="array" aca="1" ref="R322" ca="1">INDEX('Lorri 401b'!L:L,MATCH('Retirement Calculator'!A322,'Lorri 401b'!N:N,0),0)</f>
        <v>3640700.3591614501</v>
      </c>
      <c r="S322" s="25">
        <f t="shared" ca="1" si="267"/>
        <v>5246597.0432865191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1604157.3087885629</v>
      </c>
      <c r="R323" s="25">
        <f t="array" aca="1" ref="R323" ca="1">INDEX('Lorri 401b'!L:L,MATCH('Retirement Calculator'!A323,'Lorri 401b'!N:N,0),0)</f>
        <v>3634124.4100453998</v>
      </c>
      <c r="S323" s="25">
        <f t="shared" ca="1" si="267"/>
        <v>5238281.7188339625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1602410.6860548209</v>
      </c>
      <c r="R324" s="25">
        <f t="array" aca="1" ref="R324" ca="1">INDEX('Lorri 401b'!L:L,MATCH('Retirement Calculator'!A324,'Lorri 401b'!N:N,0),0)</f>
        <v>3627521.0611413661</v>
      </c>
      <c r="S324" s="25">
        <f t="shared" ca="1" si="267"/>
        <v>5229931.7471961873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1600656.7857263549</v>
      </c>
      <c r="R325" s="25">
        <f t="array" aca="1" ref="R325" ca="1">INDEX('Lorri 401b'!L:L,MATCH('Retirement Calculator'!A325,'Lorri 401b'!N:N,0),0)</f>
        <v>3620890.1982835657</v>
      </c>
      <c r="S325" s="25">
        <f t="shared" ca="1" si="267"/>
        <v>5221546.9840099206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1598895.5774798535</v>
      </c>
      <c r="R326" s="25">
        <f t="array" aca="1" ref="R326" ca="1">INDEX('Lorri 401b'!L:L,MATCH('Retirement Calculator'!A326,'Lorri 401b'!N:N,0),0)</f>
        <v>3614231.7068305244</v>
      </c>
      <c r="S326" s="25">
        <f t="shared" ca="1" si="267"/>
        <v>5213127.2843103781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1597127.0308656585</v>
      </c>
      <c r="R327" s="25">
        <f t="array" aca="1" ref="R327" ca="1">INDEX('Lorri 401b'!L:L,MATCH('Retirement Calculator'!A327,'Lorri 401b'!N:N,0),0)</f>
        <v>3607545.4716630955</v>
      </c>
      <c r="S327" s="25">
        <f t="shared" ca="1" si="267"/>
        <v>5204672.5025287541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1595351.1153072377</v>
      </c>
      <c r="R328" s="25">
        <f t="array" aca="1" ref="R328" ca="1">INDEX('Lorri 401b'!L:L,MATCH('Retirement Calculator'!A328,'Lorri 401b'!N:N,0),0)</f>
        <v>3600831.3771824688</v>
      </c>
      <c r="S328" s="25">
        <f t="shared" ca="1" si="267"/>
        <v>5196182.4924897067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1593567.8001006567</v>
      </c>
      <c r="R329" s="25">
        <f t="array" aca="1" ref="R329" ca="1">INDEX('Lorri 401b'!L:L,MATCH('Retirement Calculator'!A329,'Lorri 401b'!N:N,0),0)</f>
        <v>3594089.3073081728</v>
      </c>
      <c r="S329" s="25">
        <f t="shared" ca="1" si="267"/>
        <v>5187657.107408829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1591777.0544140483</v>
      </c>
      <c r="R330" s="25">
        <f t="array" aca="1" ref="R330" ca="1">INDEX('Lorri 401b'!L:L,MATCH('Retirement Calculator'!A330,'Lorri 401b'!N:N,0),0)</f>
        <v>3587319.1454760674</v>
      </c>
      <c r="S330" s="25">
        <f t="shared" ca="1" si="267"/>
        <v>5179096.1998901162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1589978.8472870791</v>
      </c>
      <c r="R331" s="25">
        <f t="array" aca="1" ref="R331" ca="1">INDEX('Lorri 401b'!L:L,MATCH('Retirement Calculator'!A331,'Lorri 401b'!N:N,0),0)</f>
        <v>3580520.7746363282</v>
      </c>
      <c r="S331" s="25">
        <f t="shared" ca="1" si="267"/>
        <v>5170499.6219234075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1588173.1476304142</v>
      </c>
      <c r="R332" s="25">
        <f t="array" aca="1" ref="R332" ca="1">INDEX('Lorri 401b'!L:L,MATCH('Retirement Calculator'!A332,'Lorri 401b'!N:N,0),0)</f>
        <v>3573694.0772514232</v>
      </c>
      <c r="S332" s="25">
        <f t="shared" ca="1" si="267"/>
        <v>5161867.2248818371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1586359.9242251799</v>
      </c>
      <c r="R333" s="25">
        <f t="array" aca="1" ref="R333" ca="1">INDEX('Lorri 401b'!L:L,MATCH('Retirement Calculator'!A333,'Lorri 401b'!N:N,0),0)</f>
        <v>3566838.935294081</v>
      </c>
      <c r="S333" s="25">
        <f t="shared" ca="1" si="267"/>
        <v>5153198.8595192609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1584539.1457224237</v>
      </c>
      <c r="R334" s="25">
        <f t="array" aca="1" ref="R334" ca="1">INDEX('Lorri 401b'!L:L,MATCH('Retirement Calculator'!A334,'Lorri 401b'!N:N,0),0)</f>
        <v>3559955.2302452503</v>
      </c>
      <c r="S334" s="25">
        <f t="shared" ca="1" si="267"/>
        <v>5144494.375967674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1582710.7806425728</v>
      </c>
      <c r="R335" s="25">
        <f t="array" aca="1" ref="R335" ca="1">INDEX('Lorri 401b'!L:L,MATCH('Retirement Calculator'!A335,'Lorri 401b'!N:N,0),0)</f>
        <v>3553042.843092049</v>
      </c>
      <c r="S335" s="25">
        <f t="shared" ca="1" si="267"/>
        <v>5135753.6237346213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1580874.797374889</v>
      </c>
      <c r="R336" s="25">
        <f t="array" aca="1" ref="R336" ca="1">INDEX('Lorri 401b'!L:L,MATCH('Retirement Calculator'!A336,'Lorri 401b'!N:N,0),0)</f>
        <v>3546101.6543257097</v>
      </c>
      <c r="S336" s="25">
        <f t="shared" ca="1" si="267"/>
        <v>5126976.4517005989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1579031.1641769232</v>
      </c>
      <c r="R337" s="25">
        <f t="array" aca="1" ref="R337" ca="1">INDEX('Lorri 401b'!L:L,MATCH('Retirement Calculator'!A337,'Lorri 401b'!N:N,0),0)</f>
        <v>3539131.5439395104</v>
      </c>
      <c r="S337" s="25">
        <f t="shared" ca="1" si="267"/>
        <v>5118162.7081164336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1577179.8491739659</v>
      </c>
      <c r="R338" s="25">
        <f t="array" aca="1" ref="R338" ca="1">INDEX('Lorri 401b'!L:L,MATCH('Retirement Calculator'!A338,'Lorri 401b'!N:N,0),0)</f>
        <v>3532132.391426702</v>
      </c>
      <c r="S338" s="25">
        <f t="shared" ca="1" si="267"/>
        <v>5109312.2406006679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1575320.8203584964</v>
      </c>
      <c r="R339" s="25">
        <f t="array" aca="1" ref="R339" ca="1">INDEX('Lorri 401b'!L:L,MATCH('Retirement Calculator'!A339,'Lorri 401b'!N:N,0),0)</f>
        <v>3525104.0757784238</v>
      </c>
      <c r="S339" s="25">
        <f t="shared" ca="1" si="267"/>
        <v>5100424.89613692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1573454.0455896291</v>
      </c>
      <c r="R340" s="25">
        <f t="array" aca="1" ref="R340" ca="1">INDEX('Lorri 401b'!L:L,MATCH('Retirement Calculator'!A340,'Lorri 401b'!N:N,0),0)</f>
        <v>3518046.4754816112</v>
      </c>
      <c r="S340" s="25">
        <f t="shared" ca="1" si="267"/>
        <v>5091500.5210712403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1571579.492592558</v>
      </c>
      <c r="R341" s="25">
        <f t="array" aca="1" ref="R341" ca="1">INDEX('Lorri 401b'!L:L,MATCH('Retirement Calculator'!A341,'Lorri 401b'!N:N,0),0)</f>
        <v>3510959.4685168951</v>
      </c>
      <c r="S341" s="25">
        <f t="shared" ca="1" si="267"/>
        <v>5082538.9611094529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1569697.1289579992</v>
      </c>
      <c r="R342" s="25">
        <f t="array" aca="1" ref="R342" ca="1">INDEX('Lorri 401b'!L:L,MATCH('Retirement Calculator'!A342,'Lorri 401b'!N:N,0),0)</f>
        <v>3503842.9323564926</v>
      </c>
      <c r="S342" s="25">
        <f t="shared" ca="1" si="267"/>
        <v>5073540.0613144916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1567806.9221416297</v>
      </c>
      <c r="R343" s="25">
        <f t="array" aca="1" ref="R343" ca="1">INDEX('Lorri 401b'!L:L,MATCH('Retirement Calculator'!A343,'Lorri 401b'!N:N,0),0)</f>
        <v>3496696.7439620886</v>
      </c>
      <c r="S343" s="25">
        <f t="shared" ca="1" si="267"/>
        <v>5064503.6661037188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1565908.8394635255</v>
      </c>
      <c r="R344" s="25">
        <f t="array" aca="1" ref="R344" ca="1">INDEX('Lorri 401b'!L:L,MATCH('Retirement Calculator'!A344,'Lorri 401b'!N:N,0),0)</f>
        <v>3489520.7797827078</v>
      </c>
      <c r="S344" s="25">
        <f t="shared" ca="1" si="267"/>
        <v>5055429.6192462333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1564002.8481075957</v>
      </c>
      <c r="R345" s="25">
        <f t="array" aca="1" ref="R345" ca="1">INDEX('Lorri 401b'!L:L,MATCH('Retirement Calculator'!A345,'Lorri 401b'!N:N,0),0)</f>
        <v>3482314.9157525795</v>
      </c>
      <c r="S345" s="25">
        <f t="shared" ca="1" si="267"/>
        <v>5046317.7638601754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1562088.9151210163</v>
      </c>
      <c r="R346" s="25">
        <f t="array" aca="1" ref="R346" ca="1">INDEX('Lorri 401b'!L:L,MATCH('Retirement Calculator'!A346,'Lorri 401b'!N:N,0),0)</f>
        <v>3475079.0272889924</v>
      </c>
      <c r="S346" s="25">
        <f t="shared" ca="1" si="267"/>
        <v>5037167.942410009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1560167.0074136595</v>
      </c>
      <c r="R347" s="25">
        <f t="array" aca="1" ref="R347" ca="1">INDEX('Lorri 401b'!L:L,MATCH('Retirement Calculator'!A347,'Lorri 401b'!N:N,0),0)</f>
        <v>3467812.9892901401</v>
      </c>
      <c r="S347" s="25">
        <f t="shared" ca="1" si="267"/>
        <v>5027979.9967037998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1558237.091757522</v>
      </c>
      <c r="R348" s="25">
        <f t="array" aca="1" ref="R348" ca="1">INDEX('Lorri 401b'!L:L,MATCH('Retirement Calculator'!A348,'Lorri 401b'!N:N,0),0)</f>
        <v>3460516.6761329593</v>
      </c>
      <c r="S348" s="25">
        <f t="shared" ca="1" si="267"/>
        <v>5018753.7678904813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1556299.1347861507</v>
      </c>
      <c r="R349" s="25">
        <f t="array" aca="1" ref="R349" ca="1">INDEX('Lorri 401b'!L:L,MATCH('Retirement Calculator'!A349,'Lorri 401b'!N:N,0),0)</f>
        <v>3453189.961670957</v>
      </c>
      <c r="S349" s="25">
        <f t="shared" ca="1" si="267"/>
        <v>5009489.0964571079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1554353.1029940653</v>
      </c>
      <c r="R350" s="25">
        <f t="array" aca="1" ref="R350" ca="1">INDEX('Lorri 401b'!L:L,MATCH('Retirement Calculator'!A350,'Lorri 401b'!N:N,0),0)</f>
        <v>3445832.7192320297</v>
      </c>
      <c r="S350" s="25">
        <f t="shared" ca="1" si="267"/>
        <v>5000185.822226095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1552398.9627361794</v>
      </c>
      <c r="R351" s="25">
        <f t="array" aca="1" ref="R351" ca="1">INDEX('Lorri 401b'!L:L,MATCH('Retirement Calculator'!A351,'Lorri 401b'!N:N,0),0)</f>
        <v>3438444.8216162738</v>
      </c>
      <c r="S351" s="25">
        <f t="shared" ca="1" si="267"/>
        <v>4990843.7843524534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1550436.6802272189</v>
      </c>
      <c r="R352" s="25">
        <f t="array" aca="1" ref="R352" ca="1">INDEX('Lorri 401b'!L:L,MATCH('Retirement Calculator'!A352,'Lorri 401b'!N:N,0),0)</f>
        <v>3431026.1410937854</v>
      </c>
      <c r="S352" s="25">
        <f t="shared" ca="1" si="267"/>
        <v>4981462.8213210041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1548466.2215411379</v>
      </c>
      <c r="R353" s="25">
        <f t="array" aca="1" ref="R353" ca="1">INDEX('Lorri 401b'!L:L,MATCH('Retirement Calculator'!A353,'Lorri 401b'!N:N,0),0)</f>
        <v>3423576.5494024535</v>
      </c>
      <c r="S353" s="25">
        <f t="shared" ca="1" si="267"/>
        <v>4972042.7709435914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1546487.5526105314</v>
      </c>
      <c r="R354" s="25">
        <f t="array" aca="1" ref="R354" ca="1">INDEX('Lorri 401b'!L:L,MATCH('Retirement Calculator'!A354,'Lorri 401b'!N:N,0),0)</f>
        <v>3416095.9177457406</v>
      </c>
      <c r="S354" s="25">
        <f t="shared" ca="1" si="267"/>
        <v>4962583.4703562725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1544500.6392260476</v>
      </c>
      <c r="R355" s="25">
        <f t="array" aca="1" ref="R355" ca="1">INDEX('Lorri 401b'!L:L,MATCH('Retirement Calculator'!A355,'Lorri 401b'!N:N,0),0)</f>
        <v>3408584.1167904581</v>
      </c>
      <c r="S355" s="25">
        <f t="shared" ca="1" si="267"/>
        <v>4953084.7560165059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1542505.4470357951</v>
      </c>
      <c r="R356" s="25">
        <f t="array" aca="1" ref="R356" ca="1">INDEX('Lorri 401b'!L:L,MATCH('Retirement Calculator'!A356,'Lorri 401b'!N:N,0),0)</f>
        <v>3401041.0166645288</v>
      </c>
      <c r="S356" s="25">
        <f t="shared" ca="1" si="267"/>
        <v>4943546.4637003243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1540501.9415447498</v>
      </c>
      <c r="R357" s="25">
        <f t="array" aca="1" ref="R357" ca="1">INDEX('Lorri 401b'!L:L,MATCH('Retirement Calculator'!A357,'Lorri 401b'!N:N,0),0)</f>
        <v>3393466.4869547412</v>
      </c>
      <c r="S357" s="25">
        <f t="shared" ca="1" si="267"/>
        <v>4933968.428499491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1538490.0881141585</v>
      </c>
      <c r="R358" s="25">
        <f t="array" aca="1" ref="R358" ca="1">INDEX('Lorri 401b'!L:L,MATCH('Retirement Calculator'!A358,'Lorri 401b'!N:N,0),0)</f>
        <v>3385860.3967044964</v>
      </c>
      <c r="S358" s="25">
        <f t="shared" ca="1" si="267"/>
        <v>4924350.4848186551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1536469.8519609398</v>
      </c>
      <c r="R359" s="25">
        <f t="array" aca="1" ref="R359" ca="1">INDEX('Lorri 401b'!L:L,MATCH('Retirement Calculator'!A359,'Lorri 401b'!N:N,0),0)</f>
        <v>3378222.6144115422</v>
      </c>
      <c r="S359" s="25">
        <f t="shared" ca="1" si="267"/>
        <v>4914692.4663724825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1534441.1981570825</v>
      </c>
      <c r="R360" s="25">
        <f t="array" aca="1" ref="R360" ca="1">INDEX('Lorri 401b'!L:L,MATCH('Retirement Calculator'!A360,'Lorri 401b'!N:N,0),0)</f>
        <v>3370553.0080257007</v>
      </c>
      <c r="S360" s="25">
        <f t="shared" ca="1" si="267"/>
        <v>4904994.2061827835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1532404.0916290425</v>
      </c>
      <c r="R361" s="25">
        <f t="array" aca="1" ref="R361" ca="1">INDEX('Lorri 401b'!L:L,MATCH('Retirement Calculator'!A361,'Lorri 401b'!N:N,0),0)</f>
        <v>3362851.4449465848</v>
      </c>
      <c r="S361" s="25">
        <f t="shared" ca="1" si="267"/>
        <v>4895255.5365756275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1530358.4971571357</v>
      </c>
      <c r="R362" s="25">
        <f t="array" aca="1" ref="R362" ca="1">INDEX('Lorri 401b'!L:L,MATCH('Retirement Calculator'!A362,'Lorri 401b'!N:N,0),0)</f>
        <v>3355117.7920213058</v>
      </c>
      <c r="S362" s="25">
        <f t="shared" ca="1" si="267"/>
        <v>4885476.2891784413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1528304.3793749295</v>
      </c>
      <c r="R363" s="25">
        <f t="array" aca="1" ref="R363" ca="1">INDEX('Lorri 401b'!L:L,MATCH('Retirement Calculator'!A363,'Lorri 401b'!N:N,0),0)</f>
        <v>3347351.9155421718</v>
      </c>
      <c r="S363" s="25">
        <f t="shared" ca="1" si="267"/>
        <v>4875656.294917101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1526241.7027686306</v>
      </c>
      <c r="R364" s="25">
        <f t="array" aca="1" ref="R364" ca="1">INDEX('Lorri 401b'!L:L,MATCH('Retirement Calculator'!A364,'Lorri 401b'!N:N,0),0)</f>
        <v>3339553.6812443747</v>
      </c>
      <c r="S364" s="25">
        <f t="shared" ca="1" si="267"/>
        <v>4865795.3840130055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1524170.4316764721</v>
      </c>
      <c r="R365" s="25">
        <f t="array" aca="1" ref="R365" ca="1">INDEX('Lorri 401b'!L:L,MATCH('Retirement Calculator'!A365,'Lorri 401b'!N:N,0),0)</f>
        <v>3331722.9543036702</v>
      </c>
      <c r="S365" s="25">
        <f t="shared" ca="1" si="267"/>
        <v>4855893.3859801423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1522090.5302880963</v>
      </c>
      <c r="R366" s="25">
        <f t="array" aca="1" ref="R366" ca="1">INDEX('Lorri 401b'!L:L,MATCH('Retirement Calculator'!A366,'Lorri 401b'!N:N,0),0)</f>
        <v>3323859.5993340458</v>
      </c>
      <c r="S366" s="25">
        <f t="shared" ca="1" si="267"/>
        <v>4845950.1296221418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1520001.9626439356</v>
      </c>
      <c r="R367" s="25">
        <f t="array" aca="1" ref="R367" ca="1">INDEX('Lorri 401b'!L:L,MATCH('Retirement Calculator'!A367,'Lorri 401b'!N:N,0),0)</f>
        <v>3315963.4803853813</v>
      </c>
      <c r="S367" s="25">
        <f t="shared" ca="1" si="267"/>
        <v>4835965.4430293171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1517904.6926345909</v>
      </c>
      <c r="R368" s="25">
        <f t="array" aca="1" ref="R368" ca="1">INDEX('Lorri 401b'!L:L,MATCH('Retirement Calculator'!A368,'Lorri 401b'!N:N,0),0)</f>
        <v>3308034.4609410972</v>
      </c>
      <c r="S368" s="25">
        <f t="shared" ca="1" si="267"/>
        <v>4825939.1535756886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1515798.6840002073</v>
      </c>
      <c r="R369" s="25">
        <f t="array" aca="1" ref="R369" ca="1">INDEX('Lorri 401b'!L:L,MATCH('Retirement Calculator'!A369,'Lorri 401b'!N:N,0),0)</f>
        <v>3300072.4039157955</v>
      </c>
      <c r="S369" s="25">
        <f t="shared" ca="1" si="267"/>
        <v>4815871.0879160026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1513683.9003298471</v>
      </c>
      <c r="R370" s="25">
        <f t="array" aca="1" ref="R370" ca="1">INDEX('Lorri 401b'!L:L,MATCH('Retirement Calculator'!A370,'Lorri 401b'!N:N,0),0)</f>
        <v>3292077.1716528884</v>
      </c>
      <c r="S370" s="25">
        <f t="shared" ca="1" si="267"/>
        <v>4805761.0719827358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1511560.3050608605</v>
      </c>
      <c r="R371" s="25">
        <f t="array" aca="1" ref="R371" ca="1">INDEX('Lorri 401b'!L:L,MATCH('Retirement Calculator'!A371,'Lorri 401b'!N:N,0),0)</f>
        <v>3284048.6259222194</v>
      </c>
      <c r="S371" s="25">
        <f t="shared" ca="1" si="267"/>
        <v>4795608.9309830796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1509427.861478253</v>
      </c>
      <c r="R372" s="25">
        <f t="array" aca="1" ref="R372" ca="1">INDEX('Lorri 401b'!L:L,MATCH('Retirement Calculator'!A372,'Lorri 401b'!N:N,0),0)</f>
        <v>3275986.6279176725</v>
      </c>
      <c r="S372" s="25">
        <f t="shared" ca="1" si="267"/>
        <v>4785414.4893959258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1507286.5327140514</v>
      </c>
      <c r="R373" s="25">
        <f t="array" aca="1" ref="R373" ca="1">INDEX('Lorri 401b'!L:L,MATCH('Retirement Calculator'!A373,'Lorri 401b'!N:N,0),0)</f>
        <v>3267891.0382547732</v>
      </c>
      <c r="S373" s="25">
        <f t="shared" ca="1" si="267"/>
        <v>4775177.5709688244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1505136.2817466655</v>
      </c>
      <c r="R374" s="25">
        <f t="array" aca="1" ref="R374" ca="1">INDEX('Lorri 401b'!L:L,MATCH('Retirement Calculator'!A374,'Lorri 401b'!N:N,0),0)</f>
        <v>3259761.7169682784</v>
      </c>
      <c r="S374" s="25">
        <f t="shared" ca="1" si="267"/>
        <v>4764897.9987149443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1502977.0714002489</v>
      </c>
      <c r="R375" s="25">
        <f t="array" aca="1" ref="R375" ca="1">INDEX('Lorri 401b'!L:L,MATCH('Retirement Calculator'!A375,'Lorri 401b'!N:N,0),0)</f>
        <v>3251598.5235097567</v>
      </c>
      <c r="S375" s="25">
        <f t="shared" ca="1" si="267"/>
        <v>4754575.5949100051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1500808.8643440555</v>
      </c>
      <c r="R376" s="25">
        <f t="array" aca="1" ref="R376" ca="1">INDEX('Lorri 401b'!L:L,MATCH('Retirement Calculator'!A376,'Lorri 401b'!N:N,0),0)</f>
        <v>3243401.3167451578</v>
      </c>
      <c r="S376" s="25">
        <f t="shared" ca="1" si="267"/>
        <v>4744210.1810892131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1498631.6230917946</v>
      </c>
      <c r="R377" s="25">
        <f t="array" aca="1" ref="R377" ca="1">INDEX('Lorri 401b'!L:L,MATCH('Retirement Calculator'!A377,'Lorri 401b'!N:N,0),0)</f>
        <v>3235169.9549523732</v>
      </c>
      <c r="S377" s="25">
        <f t="shared" ca="1" si="267"/>
        <v>4733801.5780441677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1496445.3100009826</v>
      </c>
      <c r="R378" s="25">
        <f t="array" aca="1" ref="R378" ca="1">INDEX('Lorri 401b'!L:L,MATCH('Retirement Calculator'!A378,'Lorri 401b'!N:N,0),0)</f>
        <v>3226904.2958187852</v>
      </c>
      <c r="S378" s="25">
        <f t="shared" ca="1" si="267"/>
        <v>4723349.6058197673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1494249.8872722923</v>
      </c>
      <c r="R379" s="25">
        <f t="array" aca="1" ref="R379" ca="1">INDEX('Lorri 401b'!L:L,MATCH('Retirement Calculator'!A379,'Lorri 401b'!N:N,0),0)</f>
        <v>3218604.1964388071</v>
      </c>
      <c r="S379" s="25">
        <f t="shared" ca="1" si="267"/>
        <v>4712854.0837110989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1492045.3169488991</v>
      </c>
      <c r="R380" s="25">
        <f t="array" aca="1" ref="R380" ca="1">INDEX('Lorri 401b'!L:L,MATCH('Retirement Calculator'!A380,'Lorri 401b'!N:N,0),0)</f>
        <v>3210269.5133114127</v>
      </c>
      <c r="S380" s="25">
        <f t="shared" ca="1" si="267"/>
        <v>4702314.8302603122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1489831.560915825</v>
      </c>
      <c r="R381" s="25">
        <f t="array" aca="1" ref="R381" ca="1">INDEX('Lorri 401b'!L:L,MATCH('Retirement Calculator'!A381,'Lorri 401b'!N:N,0),0)</f>
        <v>3201900.1023376537</v>
      </c>
      <c r="S381" s="25">
        <f t="shared" ca="1" si="267"/>
        <v>4691731.6632534787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1487608.5808992798</v>
      </c>
      <c r="R382" s="25">
        <f t="array" aca="1" ref="R382" ca="1">INDEX('Lorri 401b'!L:L,MATCH('Retirement Calculator'!A382,'Lorri 401b'!N:N,0),0)</f>
        <v>3193495.818818171</v>
      </c>
      <c r="S382" s="25">
        <f t="shared" ca="1" si="267"/>
        <v>4681104.3997174511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1485376.3384659991</v>
      </c>
      <c r="R383" s="25">
        <f t="array" aca="1" ref="R383" ca="1">INDEX('Lorri 401b'!L:L,MATCH('Retirement Calculator'!A383,'Lorri 401b'!N:N,0),0)</f>
        <v>3185056.5174506903</v>
      </c>
      <c r="S383" s="25">
        <f t="shared" ca="1" si="267"/>
        <v>4670432.8559166892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1483134.7950225796</v>
      </c>
      <c r="R384" s="25">
        <f t="array" aca="1" ref="R384" ca="1">INDEX('Lorri 401b'!L:L,MATCH('Retirement Calculator'!A384,'Lorri 401b'!N:N,0),0)</f>
        <v>3176582.0523275118</v>
      </c>
      <c r="S384" s="25">
        <f t="shared" ca="1" si="267"/>
        <v>4659716.8473500917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1480883.9118148126</v>
      </c>
      <c r="R385" s="25">
        <f t="array" aca="1" ref="R385" ca="1">INDEX('Lorri 401b'!L:L,MATCH('Retirement Calculator'!A385,'Lorri 401b'!N:N,0),0)</f>
        <v>3168072.2769329869</v>
      </c>
      <c r="S385" s="25">
        <f t="shared" ca="1" si="267"/>
        <v>4648956.188747799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1478623.6499270131</v>
      </c>
      <c r="R386" s="25">
        <f t="array" aca="1" ref="R386" ca="1">INDEX('Lorri 401b'!L:L,MATCH('Retirement Calculator'!A386,'Lorri 401b'!N:N,0),0)</f>
        <v>3159527.0441409848</v>
      </c>
      <c r="S386" s="25">
        <f t="shared" ca="1" si="267"/>
        <v>4638150.6940679979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1476353.9702813479</v>
      </c>
      <c r="R387" s="25">
        <f t="array" aca="1" ref="R387" ca="1">INDEX('Lorri 401b'!L:L,MATCH('Retirement Calculator'!A387,'Lorri 401b'!N:N,0),0)</f>
        <v>3150946.2062123492</v>
      </c>
      <c r="S387" s="25">
        <f t="shared" ca="1" si="267"/>
        <v>4627300.1764936969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1474074.8336371591</v>
      </c>
      <c r="R388" s="25">
        <f t="array" aca="1" ref="R388" ca="1">INDEX('Lorri 401b'!L:L,MATCH('Retirement Calculator'!A388,'Lorri 401b'!N:N,0),0)</f>
        <v>3142329.6147923446</v>
      </c>
      <c r="S388" s="25">
        <f t="shared" ca="1" si="267"/>
        <v>4616404.4484295035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1471786.2005902862</v>
      </c>
      <c r="R389" s="25">
        <f t="array" aca="1" ref="R389" ca="1">INDEX('Lorri 401b'!L:L,MATCH('Retirement Calculator'!A389,'Lorri 401b'!N:N,0),0)</f>
        <v>3133677.1209080899</v>
      </c>
      <c r="S389" s="25">
        <f t="shared" ca="1" si="267"/>
        <v>4605463.3214983763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1469488.0315723845</v>
      </c>
      <c r="R390" s="25">
        <f t="array" aca="1" ref="R390" ca="1">INDEX('Lorri 401b'!L:L,MATCH('Retirement Calculator'!A390,'Lorri 401b'!N:N,0),0)</f>
        <v>3124988.5749659841</v>
      </c>
      <c r="S390" s="25">
        <f t="shared" ca="1" si="267"/>
        <v>4594476.6065383684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1467180.2868502417</v>
      </c>
      <c r="R391" s="25">
        <f t="array" aca="1" ref="R391" ca="1">INDEX('Lorri 401b'!L:L,MATCH('Retirement Calculator'!A391,'Lorri 401b'!N:N,0),0)</f>
        <v>3116263.8267491194</v>
      </c>
      <c r="S391" s="25">
        <f t="shared" ca="1" si="267"/>
        <v>4583444.1135993609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1464862.9265250899</v>
      </c>
      <c r="R392" s="25">
        <f t="array" aca="1" ref="R392" ca="1">INDEX('Lorri 401b'!L:L,MATCH('Retirement Calculator'!A392,'Lorri 401b'!N:N,0),0)</f>
        <v>3107502.7254146845</v>
      </c>
      <c r="S392" s="25">
        <f t="shared" ca="1" si="267"/>
        <v>4572365.6519397739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1462535.9105319167</v>
      </c>
      <c r="R393" s="25">
        <f t="array" aca="1" ref="R393" ca="1">INDEX('Lorri 401b'!L:L,MATCH('Retirement Calculator'!A393,'Lorri 401b'!N:N,0),0)</f>
        <v>3098705.119491356</v>
      </c>
      <c r="S393" s="25">
        <f t="shared" ca="1" si="267"/>
        <v>4561241.0300232731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1460199.1986387719</v>
      </c>
      <c r="R394" s="25">
        <f t="array" aca="1" ref="R394" ca="1">INDEX('Lorri 401b'!L:L,MATCH('Retirement Calculator'!A394,'Lorri 401b'!N:N,0),0)</f>
        <v>3089870.8568766802</v>
      </c>
      <c r="S394" s="25">
        <f t="shared" ca="1" si="267"/>
        <v>4550070.0555154523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1457852.7504460723</v>
      </c>
      <c r="R395" s="25">
        <f t="array" aca="1" ref="R395" ca="1">INDEX('Lorri 401b'!L:L,MATCH('Retirement Calculator'!A395,'Lorri 401b'!N:N,0),0)</f>
        <v>3080999.7848344436</v>
      </c>
      <c r="S395" s="25">
        <f t="shared" ca="1" si="267"/>
        <v>4538852.5352805164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1455496.5253859032</v>
      </c>
      <c r="R396" s="25">
        <f t="array" aca="1" ref="R396" ca="1">INDEX('Lorri 401b'!L:L,MATCH('Retirement Calculator'!A396,'Lorri 401b'!N:N,0),0)</f>
        <v>3072091.7499920307</v>
      </c>
      <c r="S396" s="25">
        <f t="shared" ca="1" si="267"/>
        <v>4527588.2753779339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1453130.4827213166</v>
      </c>
      <c r="R397" s="25">
        <f t="array" aca="1" ref="R397" ca="1">INDEX('Lorri 401b'!L:L,MATCH('Retirement Calculator'!A397,'Lorri 401b'!N:N,0),0)</f>
        <v>3063146.5983377746</v>
      </c>
      <c r="S397" s="25">
        <f t="shared" ca="1" si="267"/>
        <v>4516277.0810590908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1450754.5815456277</v>
      </c>
      <c r="R398" s="25">
        <f t="array" aca="1" ref="R398" ca="1">INDEX('Lorri 401b'!L:L,MATCH('Retirement Calculator'!A398,'Lorri 401b'!N:N,0),0)</f>
        <v>3054164.1752182925</v>
      </c>
      <c r="S398" s="25">
        <f t="shared" ca="1" si="267"/>
        <v>4504918.7567639202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1448368.7807817068</v>
      </c>
      <c r="R399" s="25">
        <f t="array" aca="1" ref="R399" ca="1">INDEX('Lorri 401b'!L:L,MATCH('Retirement Calculator'!A399,'Lorri 401b'!N:N,0),0)</f>
        <v>3045144.3253358123</v>
      </c>
      <c r="S399" s="25">
        <f t="shared" ca="1" si="267"/>
        <v>4493513.1061175186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1445973.0391812695</v>
      </c>
      <c r="R400" s="25">
        <f t="array" aca="1" ref="R400" ca="1">INDEX('Lorri 401b'!L:L,MATCH('Retirement Calculator'!A400,'Lorri 401b'!N:N,0),0)</f>
        <v>3036086.8927454888</v>
      </c>
      <c r="S400" s="25">
        <f t="shared" ca="1" si="267"/>
        <v>4482059.931926758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1443567.3153241638</v>
      </c>
      <c r="R401" s="25">
        <f t="array" aca="1" ref="R401" ca="1">INDEX('Lorri 401b'!L:L,MATCH('Retirement Calculator'!A401,'Lorri 401b'!N:N,0),0)</f>
        <v>3026991.7208527052</v>
      </c>
      <c r="S401" s="25">
        <f t="shared" ca="1" si="267"/>
        <v>4470559.0361768687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1441151.5676176534</v>
      </c>
      <c r="R402" s="25">
        <f t="array" aca="1" ref="R402" ca="1">INDEX('Lorri 401b'!L:L,MATCH('Retirement Calculator'!A402,'Lorri 401b'!N:N,0),0)</f>
        <v>3017858.6524103684</v>
      </c>
      <c r="S402" s="25">
        <f t="shared" ca="1" si="267"/>
        <v>4459010.2200280223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1438725.7542956993</v>
      </c>
      <c r="R403" s="25">
        <f t="array" aca="1" ref="R403" ca="1">INDEX('Lorri 401b'!L:L,MATCH('Retirement Calculator'!A403,'Lorri 401b'!N:N,0),0)</f>
        <v>3008687.5295161889</v>
      </c>
      <c r="S403" s="25">
        <f t="shared" ca="1" si="267"/>
        <v>4447413.2838118877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1436289.833418237</v>
      </c>
      <c r="R404" s="25">
        <f t="array" aca="1" ref="R404" ca="1">INDEX('Lorri 401b'!L:L,MATCH('Retirement Calculator'!A404,'Lorri 401b'!N:N,0),0)</f>
        <v>2999478.1936099501</v>
      </c>
      <c r="S404" s="25">
        <f t="shared" ca="1" si="267"/>
        <v>4435768.0270281872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1433843.7628704519</v>
      </c>
      <c r="R405" s="25">
        <f t="array" aca="1" ref="R405" ca="1">INDEX('Lorri 401b'!L:L,MATCH('Retirement Calculator'!A405,'Lorri 401b'!N:N,0),0)</f>
        <v>2990230.4854707685</v>
      </c>
      <c r="S405" s="25">
        <f t="shared" ca="1" si="267"/>
        <v>4424074.2483412204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1431387.500362051</v>
      </c>
      <c r="R406" s="25">
        <f t="array" aca="1" ref="R406" ca="1">INDEX('Lorri 401b'!L:L,MATCH('Retirement Calculator'!A406,'Lorri 401b'!N:N,0),0)</f>
        <v>2980944.2452143403</v>
      </c>
      <c r="S406" s="25">
        <f t="shared" ca="1" si="267"/>
        <v>4412331.745576391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1428921.0034265318</v>
      </c>
      <c r="R407" s="25">
        <f t="array" aca="1" ref="R407" ca="1">INDEX('Lorri 401b'!L:L,MATCH('Retirement Calculator'!A407,'Lorri 401b'!N:N,0),0)</f>
        <v>2971619.3122901772</v>
      </c>
      <c r="S407" s="25">
        <f t="shared" ca="1" si="267"/>
        <v>4400540.315716709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1426444.229420448</v>
      </c>
      <c r="R408" s="25">
        <f t="array" aca="1" ref="R408" ca="1">INDEX('Lorri 401b'!L:L,MATCH('Retirement Calculator'!A408,'Lorri 401b'!N:N,0),0)</f>
        <v>2962255.5254788301</v>
      </c>
      <c r="S408" s="25">
        <f t="shared" ca="1" si="267"/>
        <v>4388699.7548992783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1423957.135522672</v>
      </c>
      <c r="R409" s="25">
        <f t="array" aca="1" ref="R409" ca="1">INDEX('Lorri 401b'!L:L,MATCH('Retirement Calculator'!A409,'Lorri 401b'!N:N,0),0)</f>
        <v>2952852.7228891021</v>
      </c>
      <c r="S409" s="25">
        <f t="shared" ca="1" si="267"/>
        <v>4376809.858411774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1421459.6787336553</v>
      </c>
      <c r="R410" s="25">
        <f t="array" aca="1" ref="R410" ca="1">INDEX('Lorri 401b'!L:L,MATCH('Retirement Calculator'!A410,'Lorri 401b'!N:N,0),0)</f>
        <v>2943410.7419552505</v>
      </c>
      <c r="S410" s="25">
        <f t="shared" ca="1" si="267"/>
        <v>4364870.4206889058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1418951.8158746844</v>
      </c>
      <c r="R411" s="25">
        <f t="array" aca="1" ref="R411" ca="1">INDEX('Lorri 401b'!L:L,MATCH('Retirement Calculator'!A411,'Lorri 401b'!N:N,0),0)</f>
        <v>2933929.4194341744</v>
      </c>
      <c r="S411" s="25">
        <f t="shared" ca="1" si="267"/>
        <v>4352881.2353088586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1416433.5035871344</v>
      </c>
      <c r="R412" s="25">
        <f t="array" aca="1" ref="R412" ca="1">INDEX('Lorri 401b'!L:L,MATCH('Retirement Calculator'!A412,'Lorri 401b'!N:N,0),0)</f>
        <v>2924408.591402594</v>
      </c>
      <c r="S412" s="25">
        <f t="shared" ca="1" si="267"/>
        <v>4340842.0949897282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1413904.6983317197</v>
      </c>
      <c r="R413" s="25">
        <f t="array" aca="1" ref="R413" ca="1">INDEX('Lorri 401b'!L:L,MATCH('Retirement Calculator'!A413,'Lorri 401b'!N:N,0),0)</f>
        <v>2914848.0932542151</v>
      </c>
      <c r="S413" s="25">
        <f t="shared" ca="1" si="267"/>
        <v>4328752.7915859353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1411365.3563877407</v>
      </c>
      <c r="R414" s="25">
        <f t="array" aca="1" ref="R414" ca="1">INDEX('Lorri 401b'!L:L,MATCH('Retirement Calculator'!A414,'Lorri 401b'!N:N,0),0)</f>
        <v>2905247.7596968845</v>
      </c>
      <c r="S414" s="25">
        <f t="shared" ca="1" si="267"/>
        <v>4316613.116084625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1408815.4338523285</v>
      </c>
      <c r="R415" s="25">
        <f t="array" aca="1" ref="R415" ca="1">INDEX('Lorri 401b'!L:L,MATCH('Retirement Calculator'!A415,'Lorri 401b'!N:N,0),0)</f>
        <v>2895607.424749732</v>
      </c>
      <c r="S415" s="25">
        <f t="shared" ca="1" si="267"/>
        <v>4304422.85860206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1406254.8866396854</v>
      </c>
      <c r="R416" s="25">
        <f t="array" aca="1" ref="R416" ca="1">INDEX('Lorri 401b'!L:L,MATCH('Retirement Calculator'!A416,'Lorri 401b'!N:N,0),0)</f>
        <v>2885926.9217402996</v>
      </c>
      <c r="S416" s="25">
        <f t="shared" ca="1" si="267"/>
        <v>4292181.8083799854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1403683.670480323</v>
      </c>
      <c r="R417" s="25">
        <f t="array" aca="1" ref="R417" ca="1">INDEX('Lorri 401b'!L:L,MATCH('Retirement Calculator'!A417,'Lorri 401b'!N:N,0),0)</f>
        <v>2876206.0833016611</v>
      </c>
      <c r="S417" s="25">
        <f t="shared" ca="1" si="267"/>
        <v>4279889.7537819836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1401101.7409202966</v>
      </c>
      <c r="R418" s="25">
        <f t="array" aca="1" ref="R418" ca="1">INDEX('Lorri 401b'!L:L,MATCH('Retirement Calculator'!A418,'Lorri 401b'!N:N,0),0)</f>
        <v>2866444.7413695282</v>
      </c>
      <c r="S418" s="25">
        <f t="shared" ca="1" si="267"/>
        <v>4267546.4822898246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1398509.0533204367</v>
      </c>
      <c r="R419" s="25">
        <f t="array" aca="1" ref="R419" ca="1">INDEX('Lorri 401b'!L:L,MATCH('Retirement Calculator'!A419,'Lorri 401b'!N:N,0),0)</f>
        <v>2856642.7271793452</v>
      </c>
      <c r="S419" s="25">
        <f t="shared" ca="1" si="267"/>
        <v>4255151.7804997824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1395905.5628555776</v>
      </c>
      <c r="R420" s="25">
        <f t="array" aca="1" ref="R420" ca="1">INDEX('Lorri 401b'!L:L,MATCH('Retirement Calculator'!A420,'Lorri 401b'!N:N,0),0)</f>
        <v>2846799.8712633695</v>
      </c>
      <c r="S420" s="25">
        <f t="shared" ca="1" si="267"/>
        <v>4242705.434118947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1393291.2245137813</v>
      </c>
      <c r="R421" s="25">
        <f t="array" aca="1" ref="R421" ca="1">INDEX('Lorri 401b'!L:L,MATCH('Retirement Calculator'!A421,'Lorri 401b'!N:N,0),0)</f>
        <v>2836916.0034477441</v>
      </c>
      <c r="S421" s="25">
        <f t="shared" ca="1" si="267"/>
        <v>4230207.2279615253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1390665.9930955609</v>
      </c>
      <c r="R422" s="25">
        <f t="array" aca="1" ref="R422" ca="1">INDEX('Lorri 401b'!L:L,MATCH('Retirement Calculator'!A422,'Lorri 401b'!N:N,0),0)</f>
        <v>2826990.9528495534</v>
      </c>
      <c r="S422" s="25">
        <f t="shared" ca="1" si="267"/>
        <v>4217656.9459451139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1388029.8232130981</v>
      </c>
      <c r="R423" s="25">
        <f t="array" aca="1" ref="R423" ca="1">INDEX('Lorri 401b'!L:L,MATCH('Retirement Calculator'!A423,'Lorri 401b'!N:N,0),0)</f>
        <v>2817024.5478738705</v>
      </c>
      <c r="S423" s="25">
        <f t="shared" ca="1" si="267"/>
        <v>4205054.3710869681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1385382.6692894583</v>
      </c>
      <c r="R424" s="25">
        <f t="array" aca="1" ref="R424" ca="1">INDEX('Lorri 401b'!L:L,MATCH('Retirement Calculator'!A424,'Lorri 401b'!N:N,0),0)</f>
        <v>2807016.6162107885</v>
      </c>
      <c r="S424" s="25">
        <f t="shared" ca="1" si="267"/>
        <v>4192399.285500247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1382724.4855578032</v>
      </c>
      <c r="R425" s="25">
        <f t="array" aca="1" ref="R425" ca="1">INDEX('Lorri 401b'!L:L,MATCH('Retirement Calculator'!A425,'Lorri 401b'!N:N,0),0)</f>
        <v>2796966.9848324438</v>
      </c>
      <c r="S425" s="25">
        <f t="shared" ca="1" si="267"/>
        <v>4179691.4703902472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1380055.2260605996</v>
      </c>
      <c r="R426" s="25">
        <f t="array" aca="1" ref="R426" ca="1">INDEX('Lorri 401b'!L:L,MATCH('Retirement Calculator'!A426,'Lorri 401b'!N:N,0),0)</f>
        <v>2786875.4799900227</v>
      </c>
      <c r="S426" s="25">
        <f t="shared" ca="1" si="267"/>
        <v>4166930.7060506223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1377374.8446488243</v>
      </c>
      <c r="R427" s="25">
        <f t="array" aca="1" ref="R427" ca="1">INDEX('Lorri 401b'!L:L,MATCH('Retirement Calculator'!A427,'Lorri 401b'!N:N,0),0)</f>
        <v>2776741.9272107584</v>
      </c>
      <c r="S427" s="25">
        <f t="shared" ca="1" si="267"/>
        <v>4154116.7718595825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1374683.2949811667</v>
      </c>
      <c r="R428" s="25">
        <f t="array" aca="1" ref="R428" ca="1">INDEX('Lorri 401b'!L:L,MATCH('Retirement Calculator'!A428,'Lorri 401b'!N:N,0),0)</f>
        <v>2766566.1512949136</v>
      </c>
      <c r="S428" s="25">
        <f t="shared" ca="1" si="267"/>
        <v>4141249.4462760803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1371980.5305232271</v>
      </c>
      <c r="R429" s="25">
        <f t="array" aca="1" ref="R429" ca="1">INDEX('Lorri 401b'!L:L,MATCH('Retirement Calculator'!A429,'Lorri 401b'!N:N,0),0)</f>
        <v>2756347.9763127528</v>
      </c>
      <c r="S429" s="25">
        <f t="shared" ca="1" si="267"/>
        <v>4128328.5068359799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1369266.5045467129</v>
      </c>
      <c r="R430" s="25">
        <f t="array" aca="1" ref="R430" ca="1">INDEX('Lorri 401b'!L:L,MATCH('Retirement Calculator'!A430,'Lorri 401b'!N:N,0),0)</f>
        <v>2746087.2256014999</v>
      </c>
      <c r="S430" s="25">
        <f t="shared" ca="1" si="267"/>
        <v>4115353.730148213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1366541.1701286298</v>
      </c>
      <c r="R431" s="25">
        <f t="array" aca="1" ref="R431" ca="1">INDEX('Lorri 401b'!L:L,MATCH('Retirement Calculator'!A431,'Lorri 401b'!N:N,0),0)</f>
        <v>2735783.7217622832</v>
      </c>
      <c r="S431" s="25">
        <f t="shared" ca="1" si="267"/>
        <v>4102324.8918909132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1363804.4801504712</v>
      </c>
      <c r="R432" s="25">
        <f t="array" aca="1" ref="R432" ca="1">INDEX('Lorri 401b'!L:L,MATCH('Retirement Calculator'!A432,'Lorri 401b'!N:N,0),0)</f>
        <v>2725437.2866570698</v>
      </c>
      <c r="S432" s="25">
        <f t="shared" ca="1" si="267"/>
        <v>4089241.7668075413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1361056.3872974038</v>
      </c>
      <c r="R433" s="25">
        <f t="array" aca="1" ref="R433" ca="1">INDEX('Lorri 401b'!L:L,MATCH('Retirement Calculator'!A433,'Lorri 401b'!N:N,0),0)</f>
        <v>2715047.7414055848</v>
      </c>
      <c r="S433" s="25">
        <f t="shared" ca="1" si="267"/>
        <v>4076104.1287029888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1358296.8440574484</v>
      </c>
      <c r="R434" s="25">
        <f t="array" aca="1" ref="R434" ca="1">INDEX('Lorri 401b'!L:L,MATCH('Retirement Calculator'!A434,'Lorri 401b'!N:N,0),0)</f>
        <v>2704614.9063822185</v>
      </c>
      <c r="S434" s="25">
        <f t="shared" ca="1" si="267"/>
        <v>4062911.7504396671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1355525.8027206601</v>
      </c>
      <c r="R435" s="25">
        <f t="array" aca="1" ref="R435" ca="1">INDEX('Lorri 401b'!L:L,MATCH('Retirement Calculator'!A435,'Lorri 401b'!N:N,0),0)</f>
        <v>2694138.6012129216</v>
      </c>
      <c r="S435" s="25">
        <f t="shared" ca="1" si="267"/>
        <v>4049664.4039335819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1352743.2153783017</v>
      </c>
      <c r="R436" s="25">
        <f t="array" aca="1" ref="R436" ca="1">INDEX('Lorri 401b'!L:L,MATCH('Retirement Calculator'!A436,'Lorri 401b'!N:N,0),0)</f>
        <v>2683618.6447720858</v>
      </c>
      <c r="S436" s="25">
        <f t="shared" ca="1" si="267"/>
        <v>4036361.8601503875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1349949.0339220169</v>
      </c>
      <c r="R437" s="25">
        <f t="array" aca="1" ref="R437" ca="1">INDEX('Lorri 401b'!L:L,MATCH('Retirement Calculator'!A437,'Lorri 401b'!N:N,0),0)</f>
        <v>2673054.8551794132</v>
      </c>
      <c r="S437" s="25">
        <f t="shared" ca="1" si="267"/>
        <v>4023003.8891014298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1347143.2100429975</v>
      </c>
      <c r="R438" s="25">
        <f t="array" aca="1" ref="R438" ca="1">INDEX('Lorri 401b'!L:L,MATCH('Retirement Calculator'!A438,'Lorri 401b'!N:N,0),0)</f>
        <v>2662447.0497967713</v>
      </c>
      <c r="S438" s="25">
        <f t="shared" ca="1" si="267"/>
        <v>4009590.2598397685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1344325.695231149</v>
      </c>
      <c r="R439" s="25">
        <f t="array" aca="1" ref="R439" ca="1">INDEX('Lorri 401b'!L:L,MATCH('Retirement Calculator'!A439,'Lorri 401b'!N:N,0),0)</f>
        <v>2651795.0452250349</v>
      </c>
      <c r="S439" s="25">
        <f t="shared" ca="1" si="267"/>
        <v>3996120.7404561839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1341496.440774251</v>
      </c>
      <c r="R440" s="25">
        <f t="array" aca="1" ref="R440" ca="1">INDEX('Lorri 401b'!L:L,MATCH('Retirement Calculator'!A440,'Lorri 401b'!N:N,0),0)</f>
        <v>2641098.6573009165</v>
      </c>
      <c r="S440" s="25">
        <f t="shared" ca="1" si="267"/>
        <v>3982595.0980751673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1338655.397757116</v>
      </c>
      <c r="R441" s="25">
        <f t="array" aca="1" ref="R441" ca="1">INDEX('Lorri 401b'!L:L,MATCH('Retirement Calculator'!A441,'Lorri 401b'!N:N,0),0)</f>
        <v>2630357.7010937808</v>
      </c>
      <c r="S441" s="25">
        <f t="shared" ca="1" si="267"/>
        <v>3969013.0988508966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1335802.5170607429</v>
      </c>
      <c r="R442" s="25">
        <f t="array" aca="1" ref="R442" ca="1">INDEX('Lorri 401b'!L:L,MATCH('Retirement Calculator'!A442,'Lorri 401b'!N:N,0),0)</f>
        <v>2619571.9909024485</v>
      </c>
      <c r="S442" s="25">
        <f t="shared" ca="1" si="267"/>
        <v>3955374.5079631917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1332937.7493614682</v>
      </c>
      <c r="R443" s="25">
        <f t="array" aca="1" ref="R443" ca="1">INDEX('Lorri 401b'!L:L,MATCH('Retirement Calculator'!A443,'Lorri 401b'!N:N,0),0)</f>
        <v>2608741.3402519859</v>
      </c>
      <c r="S443" s="25">
        <f t="shared" ca="1" si="267"/>
        <v>3941679.0896134544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1330061.0451301134</v>
      </c>
      <c r="R444" s="25">
        <f t="array" aca="1" ref="R444" ca="1">INDEX('Lorri 401b'!L:L,MATCH('Retirement Calculator'!A444,'Lorri 401b'!N:N,0),0)</f>
        <v>2597865.5618904796</v>
      </c>
      <c r="S444" s="25">
        <f t="shared" ca="1" si="267"/>
        <v>3927926.6070205932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1327172.3546311278</v>
      </c>
      <c r="R445" s="25">
        <f t="array" aca="1" ref="R445" ca="1">INDEX('Lorri 401b'!L:L,MATCH('Retirement Calculator'!A445,'Lorri 401b'!N:N,0),0)</f>
        <v>2586944.4677858003</v>
      </c>
      <c r="S445" s="25">
        <f t="shared" ca="1" si="267"/>
        <v>3914116.8224169281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1324271.6279217298</v>
      </c>
      <c r="R446" s="25">
        <f t="array" aca="1" ref="R446" ca="1">INDEX('Lorri 401b'!L:L,MATCH('Retirement Calculator'!A446,'Lorri 401b'!N:N,0),0)</f>
        <v>2575977.8691223515</v>
      </c>
      <c r="S446" s="25">
        <f t="shared" ca="1" si="267"/>
        <v>3900249.4970440813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1321358.8148510426</v>
      </c>
      <c r="R447" s="25">
        <f t="array" aca="1" ref="R447" ca="1">INDEX('Lorri 401b'!L:L,MATCH('Retirement Calculator'!A447,'Lorri 401b'!N:N,0),0)</f>
        <v>2564965.5762978052</v>
      </c>
      <c r="S447" s="25">
        <f t="shared" ca="1" si="267"/>
        <v>3886324.3911488475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1318433.8650592274</v>
      </c>
      <c r="R448" s="25">
        <f t="array" aca="1" ref="R448" ca="1">INDEX('Lorri 401b'!L:L,MATCH('Retirement Calculator'!A448,'Lorri 401b'!N:N,0),0)</f>
        <v>2553907.3989198231</v>
      </c>
      <c r="S448" s="25">
        <f t="shared" ca="1" si="267"/>
        <v>3872341.2639790503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1315496.7279766132</v>
      </c>
      <c r="R449" s="25">
        <f t="array" aca="1" ref="R449" ca="1">INDEX('Lorri 401b'!L:L,MATCH('Retirement Calculator'!A449,'Lorri 401b'!N:N,0),0)</f>
        <v>2542803.1458027661</v>
      </c>
      <c r="S449" s="25">
        <f t="shared" ca="1" si="267"/>
        <v>3858299.8737793793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1312547.3528228214</v>
      </c>
      <c r="R450" s="25">
        <f t="array" aca="1" ref="R450" ca="1">INDEX('Lorri 401b'!L:L,MATCH('Retirement Calculator'!A450,'Lorri 401b'!N:N,0),0)</f>
        <v>2531652.6249643881</v>
      </c>
      <c r="S450" s="25">
        <f t="shared" ca="1" si="267"/>
        <v>3844199.9777872097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1309585.6886058887</v>
      </c>
      <c r="R451" s="25">
        <f t="array" aca="1" ref="R451" ca="1">INDEX('Lorri 401b'!L:L,MATCH('Retirement Calculator'!A451,'Lorri 401b'!N:N,0),0)</f>
        <v>2520455.6436225167</v>
      </c>
      <c r="S451" s="25">
        <f t="shared" ca="1" si="267"/>
        <v>3830041.3322284054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1306611.6841213854</v>
      </c>
      <c r="R452" s="25">
        <f t="array" aca="1" ref="R452" ca="1">INDEX('Lorri 401b'!L:L,MATCH('Retirement Calculator'!A452,'Lorri 401b'!N:N,0),0)</f>
        <v>2509212.008191721</v>
      </c>
      <c r="S452" s="25">
        <f t="shared" ca="1" si="267"/>
        <v>3815823.6923131067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1303625.2879515302</v>
      </c>
      <c r="R453" s="25">
        <f t="array" aca="1" ref="R453" ca="1">INDEX('Lorri 401b'!L:L,MATCH('Retirement Calculator'!A453,'Lorri 401b'!N:N,0),0)</f>
        <v>2497921.5242799637</v>
      </c>
      <c r="S453" s="25">
        <f t="shared" ca="1" si="267"/>
        <v>3801546.8122314941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1300626.4484643005</v>
      </c>
      <c r="R454" s="25">
        <f t="array" aca="1" ref="R454" ca="1">INDEX('Lorri 401b'!L:L,MATCH('Retirement Calculator'!A454,'Lorri 401b'!N:N,0),0)</f>
        <v>2486583.9966852404</v>
      </c>
      <c r="S454" s="25">
        <f t="shared" ca="1" si="267"/>
        <v>3787210.4451495409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1297615.1138125407</v>
      </c>
      <c r="R455" s="25">
        <f t="array" aca="1" ref="R455" ca="1">INDEX('Lorri 401b'!L:L,MATCH('Retirement Calculator'!A455,'Lorri 401b'!N:N,0),0)</f>
        <v>2475199.2293922058</v>
      </c>
      <c r="S455" s="25">
        <f t="shared" ca="1" si="267"/>
        <v>3772814.3432047465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1294591.2319330652</v>
      </c>
      <c r="R456" s="25">
        <f t="array" aca="1" ref="R456" ca="1">INDEX('Lorri 401b'!L:L,MATCH('Retirement Calculator'!A456,'Lorri 401b'!N:N,0),0)</f>
        <v>2463767.0255687837</v>
      </c>
      <c r="S456" s="25">
        <f t="shared" ca="1" si="267"/>
        <v>3758358.257501849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1291554.7505457585</v>
      </c>
      <c r="R457" s="25">
        <f t="array" aca="1" ref="R457" ca="1">INDEX('Lorri 401b'!L:L,MATCH('Retirement Calculator'!A457,'Lorri 401b'!N:N,0),0)</f>
        <v>2452287.1875627642</v>
      </c>
      <c r="S457" s="25">
        <f t="shared" ca="1" si="267"/>
        <v>3743841.9381085224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1288505.6171526713</v>
      </c>
      <c r="R458" s="25">
        <f t="array" aca="1" ref="R458" ca="1">INDEX('Lorri 401b'!L:L,MATCH('Retirement Calculator'!A458,'Lorri 401b'!N:N,0),0)</f>
        <v>2440759.5168983862</v>
      </c>
      <c r="S458" s="25">
        <f t="shared" ca="1" si="267"/>
        <v>3729265.1340510575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1285443.7790371131</v>
      </c>
      <c r="R459" s="25">
        <f t="array" aca="1" ref="R459" ca="1">INDEX('Lorri 401b'!L:L,MATCH('Retirement Calculator'!A459,'Lorri 401b'!N:N,0),0)</f>
        <v>2429183.8142729066</v>
      </c>
      <c r="S459" s="25">
        <f t="shared" ca="1" si="267"/>
        <v>3714627.5933100199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1282369.18326274</v>
      </c>
      <c r="R460" s="25">
        <f t="array" aca="1" ref="R460" ca="1">INDEX('Lorri 401b'!L:L,MATCH('Retirement Calculator'!A460,'Lorri 401b'!N:N,0),0)</f>
        <v>2417559.8795531541</v>
      </c>
      <c r="S460" s="25">
        <f t="shared" ca="1" si="267"/>
        <v>3699929.0628158944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1279281.7766726403</v>
      </c>
      <c r="R461" s="25">
        <f t="array" aca="1" ref="R461" ca="1">INDEX('Lorri 401b'!L:L,MATCH('Retirement Calculator'!A461,'Lorri 401b'!N:N,0),0)</f>
        <v>2405887.5117720691</v>
      </c>
      <c r="S461" s="25">
        <f t="shared" ca="1" si="267"/>
        <v>3685169.2884447095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1276181.5058884153</v>
      </c>
      <c r="R462" s="25">
        <f t="array" aca="1" ref="R462" ca="1">INDEX('Lorri 401b'!L:L,MATCH('Retirement Calculator'!A462,'Lorri 401b'!N:N,0),0)</f>
        <v>2394166.5091252299</v>
      </c>
      <c r="S462" s="25">
        <f t="shared" ca="1" si="267"/>
        <v>3670348.0150136454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1273068.3173092559</v>
      </c>
      <c r="R463" s="25">
        <f t="array" aca="1" ref="R463" ca="1">INDEX('Lorri 401b'!L:L,MATCH('Retirement Calculator'!A463,'Lorri 401b'!N:N,0),0)</f>
        <v>2382396.668967362</v>
      </c>
      <c r="S463" s="25">
        <f t="shared" ca="1" si="267"/>
        <v>3655464.9862766182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1269942.1571110168</v>
      </c>
      <c r="R464" s="25">
        <f t="array" aca="1" ref="R464" ca="1">INDEX('Lorri 401b'!L:L,MATCH('Retirement Calculator'!A464,'Lorri 401b'!N:N,0),0)</f>
        <v>2370577.7878088364</v>
      </c>
      <c r="S464" s="25">
        <f t="shared" ca="1" si="267"/>
        <v>3640519.9449198535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1266802.9712452849</v>
      </c>
      <c r="R465" s="25">
        <f t="array" aca="1" ref="R465" ca="1">INDEX('Lorri 401b'!L:L,MATCH('Retirement Calculator'!A465,'Lorri 401b'!N:N,0),0)</f>
        <v>2358709.6613121503</v>
      </c>
      <c r="S465" s="25">
        <f t="shared" ca="1" si="267"/>
        <v>3625512.632557435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1263650.7054384458</v>
      </c>
      <c r="R466" s="25">
        <f t="array" aca="1" ref="R466" ca="1">INDEX('Lorri 401b'!L:L,MATCH('Retirement Calculator'!A466,'Lorri 401b'!N:N,0),0)</f>
        <v>2346792.0842883945</v>
      </c>
      <c r="S466" s="25">
        <f t="shared" ca="1" si="267"/>
        <v>3610442.7897268403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1260485.3051907448</v>
      </c>
      <c r="R467" s="25">
        <f t="array" aca="1" ref="R467" ca="1">INDEX('Lorri 401b'!L:L,MATCH('Retirement Calculator'!A467,'Lorri 401b'!N:N,0),0)</f>
        <v>2334824.8506937064</v>
      </c>
      <c r="S467" s="25">
        <f t="shared" ca="1" si="267"/>
        <v>3595310.1558844512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1257306.7157753452</v>
      </c>
      <c r="R468" s="25">
        <f t="array" aca="1" ref="R468" ca="1">INDEX('Lorri 401b'!L:L,MATCH('Retirement Calculator'!A468,'Lorri 401b'!N:N,0),0)</f>
        <v>2322807.7536257072</v>
      </c>
      <c r="S468" s="25">
        <f t="shared" ca="1" si="267"/>
        <v>3580114.4694010522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1254114.8822373813</v>
      </c>
      <c r="R469" s="25">
        <f t="array" aca="1" ref="R469" ca="1">INDEX('Lorri 401b'!L:L,MATCH('Retirement Calculator'!A469,'Lorri 401b'!N:N,0),0)</f>
        <v>2310740.5853199246</v>
      </c>
      <c r="S469" s="25">
        <f t="shared" ca="1" si="267"/>
        <v>3564855.4675573059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1250909.7493930093</v>
      </c>
      <c r="R470" s="25">
        <f t="array" aca="1" ref="R470" ca="1">INDEX('Lorri 401b'!L:L,MATCH('Retirement Calculator'!A470,'Lorri 401b'!N:N,0),0)</f>
        <v>2298623.1371462015</v>
      </c>
      <c r="S470" s="25">
        <f t="shared" ca="1" si="267"/>
        <v>3549532.8865392106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1247691.2618284523</v>
      </c>
      <c r="R471" s="25">
        <f t="array" aca="1" ref="R471" ca="1">INDEX('Lorri 401b'!L:L,MATCH('Retirement Calculator'!A471,'Lorri 401b'!N:N,0),0)</f>
        <v>2286455.1996050877</v>
      </c>
      <c r="S471" s="25">
        <f t="shared" ca="1" si="267"/>
        <v>3534146.4614335401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1244459.3638990431</v>
      </c>
      <c r="R472" s="25">
        <f t="array" aca="1" ref="R472" ca="1">INDEX('Lorri 401b'!L:L,MATCH('Retirement Calculator'!A472,'Lorri 401b'!N:N,0),0)</f>
        <v>2274236.5623242194</v>
      </c>
      <c r="S472" s="25">
        <f t="shared" ca="1" si="267"/>
        <v>3518695.9262232622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1241213.9997282613</v>
      </c>
      <c r="R473" s="25">
        <f t="array" aca="1" ref="R473" ca="1">INDEX('Lorri 401b'!L:L,MATCH('Retirement Calculator'!A473,'Lorri 401b'!N:N,0),0)</f>
        <v>2261967.0140546807</v>
      </c>
      <c r="S473" s="25">
        <f t="shared" ca="1" si="267"/>
        <v>3503181.0137829417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1237955.1132067679</v>
      </c>
      <c r="R474" s="25">
        <f t="array" aca="1" ref="R474" ca="1">INDEX('Lorri 401b'!L:L,MATCH('Retirement Calculator'!A474,'Lorri 401b'!N:N,0),0)</f>
        <v>2249646.3426673524</v>
      </c>
      <c r="S474" s="25">
        <f t="shared" ca="1" si="267"/>
        <v>3487601.4558741204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1234682.6479914351</v>
      </c>
      <c r="R475" s="25">
        <f t="array" aca="1" ref="R475" ca="1">INDEX('Lorri 401b'!L:L,MATCH('Retirement Calculator'!A475,'Lorri 401b'!N:N,0),0)</f>
        <v>2237274.3351492435</v>
      </c>
      <c r="S475" s="25">
        <f t="shared" ca="1" si="267"/>
        <v>3471956.9831406786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1231396.5475043717</v>
      </c>
      <c r="R476" s="25">
        <f t="array" aca="1" ref="R476" ca="1">INDEX('Lorri 401b'!L:L,MATCH('Retirement Calculator'!A476,'Lorri 401b'!N:N,0),0)</f>
        <v>2224850.7775998092</v>
      </c>
      <c r="S476" s="25">
        <f t="shared" ca="1" si="267"/>
        <v>3456247.3251041807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1228096.7549319456</v>
      </c>
      <c r="R477" s="25">
        <f t="array" aca="1" ref="R477" ca="1">INDEX('Lorri 401b'!L:L,MATCH('Retirement Calculator'!A477,'Lorri 401b'!N:N,0),0)</f>
        <v>2212375.4552272521</v>
      </c>
      <c r="S477" s="25">
        <f t="shared" ca="1" si="267"/>
        <v>3440472.2101591974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1224783.213223801</v>
      </c>
      <c r="R478" s="25">
        <f t="array" aca="1" ref="R478" ca="1">INDEX('Lorri 401b'!L:L,MATCH('Retirement Calculator'!A478,'Lorri 401b'!N:N,0),0)</f>
        <v>2199848.1523448094</v>
      </c>
      <c r="S478" s="25">
        <f t="shared" ca="1" si="267"/>
        <v>3424631.3655686104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1221455.8650918724</v>
      </c>
      <c r="R479" s="25">
        <f t="array" aca="1" ref="R479" ca="1">INDEX('Lorri 401b'!L:L,MATCH('Retirement Calculator'!A479,'Lorri 401b'!N:N,0),0)</f>
        <v>2187268.6523670233</v>
      </c>
      <c r="S479" s="25">
        <f t="shared" ca="1" si="267"/>
        <v>3408724.5174588957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1218114.6530093942</v>
      </c>
      <c r="R480" s="25">
        <f t="array" aca="1" ref="R480" ca="1">INDEX('Lorri 401b'!L:L,MATCH('Retirement Calculator'!A480,'Lorri 401b'!N:N,0),0)</f>
        <v>2174636.7378059961</v>
      </c>
      <c r="S480" s="25">
        <f t="shared" ca="1" si="267"/>
        <v>3392751.3908153903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1214759.5192099055</v>
      </c>
      <c r="R481" s="25">
        <f t="array" aca="1" ref="R481" ca="1">INDEX('Lorri 401b'!L:L,MATCH('Retirement Calculator'!A481,'Lorri 401b'!N:N,0),0)</f>
        <v>2161952.1902676313</v>
      </c>
      <c r="S481" s="25">
        <f t="shared" ca="1" si="267"/>
        <v>3376711.7094775368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1211390.4056862523</v>
      </c>
      <c r="R482" s="25">
        <f t="array" aca="1" ref="R482" ca="1">INDEX('Lorri 401b'!L:L,MATCH('Retirement Calculator'!A482,'Lorri 401b'!N:N,0),0)</f>
        <v>2149214.7904478568</v>
      </c>
      <c r="S482" s="25">
        <f t="shared" ca="1" si="267"/>
        <v>3360605.1961341091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1208007.2541895839</v>
      </c>
      <c r="R483" s="25">
        <f t="array" aca="1" ref="R483" ca="1">INDEX('Lorri 401b'!L:L,MATCH('Retirement Calculator'!A483,'Lorri 401b'!N:N,0),0)</f>
        <v>2136424.3181288331</v>
      </c>
      <c r="S483" s="25">
        <f t="shared" ca="1" si="267"/>
        <v>3344431.572318417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1204610.0062283461</v>
      </c>
      <c r="R484" s="25">
        <f t="array" aca="1" ref="R484" ca="1">INDEX('Lorri 401b'!L:L,MATCH('Retirement Calculator'!A484,'Lorri 401b'!N:N,0),0)</f>
        <v>2123580.552175147</v>
      </c>
      <c r="S484" s="25">
        <f t="shared" ca="1" si="267"/>
        <v>3328190.5584034929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1201198.6030672698</v>
      </c>
      <c r="R485" s="25">
        <f t="array" aca="1" ref="R485" ca="1">INDEX('Lorri 401b'!L:L,MATCH('Retirement Calculator'!A485,'Lorri 401b'!N:N,0),0)</f>
        <v>2110683.2705299873</v>
      </c>
      <c r="S485" s="25">
        <f t="shared" ca="1" si="267"/>
        <v>3311881.8735972568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1197772.9857263556</v>
      </c>
      <c r="R486" s="25">
        <f t="array" aca="1" ref="R486" ca="1">INDEX('Lorri 401b'!L:L,MATCH('Retirement Calculator'!A486,'Lorri 401b'!N:N,0),0)</f>
        <v>2097732.2502113059</v>
      </c>
      <c r="S486" s="25">
        <f t="shared" ca="1" si="267"/>
        <v>3295505.2359376615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1194333.0949798543</v>
      </c>
      <c r="R487" s="25">
        <f t="array" aca="1" ref="R487" ca="1">INDEX('Lorri 401b'!L:L,MATCH('Retirement Calculator'!A487,'Lorri 401b'!N:N,0),0)</f>
        <v>2084727.2673079635</v>
      </c>
      <c r="S487" s="25">
        <f t="shared" ca="1" si="267"/>
        <v>3279060.3622878175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1190878.8713552426</v>
      </c>
      <c r="R488" s="25">
        <f t="array" aca="1" ref="R488" ca="1">INDEX('Lorri 401b'!L:L,MATCH('Retirement Calculator'!A488,'Lorri 401b'!N:N,0),0)</f>
        <v>2071668.0969758572</v>
      </c>
      <c r="S488" s="25">
        <f t="shared" ca="1" si="267"/>
        <v>3262546.9683310995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1187410.2551321951</v>
      </c>
      <c r="R489" s="25">
        <f t="array" aca="1" ref="R489" ca="1">INDEX('Lorri 401b'!L:L,MATCH('Retirement Calculator'!A489,'Lorri 401b'!N:N,0),0)</f>
        <v>2058554.5134340336</v>
      </c>
      <c r="S489" s="25">
        <f t="shared" ca="1" si="267"/>
        <v>3245964.7685662284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1183927.1863415514</v>
      </c>
      <c r="R490" s="25">
        <f t="array" aca="1" ref="R490" ca="1">INDEX('Lorri 401b'!L:L,MATCH('Retirement Calculator'!A490,'Lorri 401b'!N:N,0),0)</f>
        <v>2045386.2899607858</v>
      </c>
      <c r="S490" s="25">
        <f t="shared" ca="1" si="267"/>
        <v>3229313.4763023369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1180429.6047642801</v>
      </c>
      <c r="R491" s="25">
        <f t="array" aca="1" ref="R491" ca="1">INDEX('Lorri 401b'!L:L,MATCH('Retirement Calculator'!A491,'Lorri 401b'!N:N,0),0)</f>
        <v>2032163.1988897328</v>
      </c>
      <c r="S491" s="25">
        <f t="shared" ca="1" si="267"/>
        <v>3212592.8036540132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1176917.4499304369</v>
      </c>
      <c r="R492" s="25">
        <f t="array" aca="1" ref="R492" ca="1">INDEX('Lorri 401b'!L:L,MATCH('Retirement Calculator'!A492,'Lorri 401b'!N:N,0),0)</f>
        <v>2018885.0116058837</v>
      </c>
      <c r="S492" s="25">
        <f t="shared" ca="1" si="267"/>
        <v>3195802.4615363209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1173390.6611181193</v>
      </c>
      <c r="R493" s="25">
        <f t="array" aca="1" ref="R493" ca="1">INDEX('Lorri 401b'!L:L,MATCH('Retirement Calculator'!A493,'Lorri 401b'!N:N,0),0)</f>
        <v>2005551.4985416853</v>
      </c>
      <c r="S493" s="25">
        <f t="shared" ca="1" si="267"/>
        <v>3178942.1596598048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1169849.177352417</v>
      </c>
      <c r="R494" s="25">
        <f t="array" aca="1" ref="R494" ca="1">INDEX('Lorri 401b'!L:L,MATCH('Retirement Calculator'!A494,'Lorri 401b'!N:N,0),0)</f>
        <v>1992162.4291730528</v>
      </c>
      <c r="S494" s="25">
        <f t="shared" ca="1" si="267"/>
        <v>3162011.6065254696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1166292.9374043576</v>
      </c>
      <c r="R495" s="25">
        <f t="array" aca="1" ref="R495" ca="1">INDEX('Lorri 401b'!L:L,MATCH('Retirement Calculator'!A495,'Lorri 401b'!N:N,0),0)</f>
        <v>1978717.5720153842</v>
      </c>
      <c r="S495" s="25">
        <f t="shared" ca="1" si="267"/>
        <v>3145010.509419742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1162721.8797898479</v>
      </c>
      <c r="R496" s="25">
        <f t="array" aca="1" ref="R496" ca="1">INDEX('Lorri 401b'!L:L,MATCH('Retirement Calculator'!A496,'Lorri 401b'!N:N,0),0)</f>
        <v>1965216.6946195588</v>
      </c>
      <c r="S496" s="25">
        <f t="shared" ca="1" si="267"/>
        <v>3127938.5744094066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1159135.9427686112</v>
      </c>
      <c r="R497" s="25">
        <f t="array" aca="1" ref="R497" ca="1">INDEX('Lorri 401b'!L:L,MATCH('Retirement Calculator'!A497,'Lorri 401b'!N:N,0),0)</f>
        <v>1951659.5635679173</v>
      </c>
      <c r="S497" s="25">
        <f t="shared" ca="1" si="267"/>
        <v>3110795.5063365288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1155535.0643431193</v>
      </c>
      <c r="R498" s="25">
        <f t="array" aca="1" ref="R498" ca="1">INDEX('Lorri 401b'!L:L,MATCH('Retirement Calculator'!A498,'Lorri 401b'!N:N,0),0)</f>
        <v>1938045.9444702275</v>
      </c>
      <c r="S498" s="25">
        <f t="shared" ca="1" si="267"/>
        <v>3093581.0088133467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1151919.1822575212</v>
      </c>
      <c r="R499" s="25">
        <f t="array" aca="1" ref="R499" ca="1">INDEX('Lorri 401b'!L:L,MATCH('Retirement Calculator'!A499,'Lorri 401b'!N:N,0),0)</f>
        <v>1924375.6019596304</v>
      </c>
      <c r="S499" s="25">
        <f t="shared" ca="1" si="267"/>
        <v>3076294.7842171518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1148288.2339965664</v>
      </c>
      <c r="R500" s="25">
        <f t="array" aca="1" ref="R500" ca="1">INDEX('Lorri 401b'!L:L,MATCH('Retirement Calculator'!A500,'Lorri 401b'!N:N,0),0)</f>
        <v>1910648.2996885725</v>
      </c>
      <c r="S500" s="25">
        <f t="shared" ca="1" si="267"/>
        <v>3058936.5336851389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1144642.1567845242</v>
      </c>
      <c r="R501" s="25">
        <f t="array" aca="1" ref="R501" ca="1">INDEX('Lorri 401b'!L:L,MATCH('Retirement Calculator'!A501,'Lorri 401b'!N:N,0),0)</f>
        <v>1896863.8003247187</v>
      </c>
      <c r="S501" s="25">
        <f t="shared" ca="1" si="267"/>
        <v>3041505.9571092427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1140980.8875840986</v>
      </c>
      <c r="R502" s="25">
        <f t="array" aca="1" ref="R502" ca="1">INDEX('Lorri 401b'!L:L,MATCH('Retirement Calculator'!A502,'Lorri 401b'!N:N,0),0)</f>
        <v>1883021.8655468489</v>
      </c>
      <c r="S502" s="25">
        <f t="shared" ca="1" si="267"/>
        <v>3024002.7531309472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1137304.363095338</v>
      </c>
      <c r="R503" s="25">
        <f t="array" aca="1" ref="R503" ca="1">INDEX('Lorri 401b'!L:L,MATCH('Retirement Calculator'!A503,'Lorri 401b'!N:N,0),0)</f>
        <v>1869122.2560407377</v>
      </c>
      <c r="S503" s="25">
        <f t="shared" ca="1" si="267"/>
        <v>3006426.6191360755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1133612.5197545409</v>
      </c>
      <c r="R504" s="25">
        <f t="array" aca="1" ref="R504" ca="1">INDEX('Lorri 401b'!L:L,MATCH('Retirement Calculator'!A504,'Lorri 401b'!N:N,0),0)</f>
        <v>1855164.7314950179</v>
      </c>
      <c r="S504" s="25">
        <f t="shared" ca="1" si="267"/>
        <v>2988777.2512495588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1129905.293733157</v>
      </c>
      <c r="R505" s="25">
        <f t="array" aca="1" ref="R505" ca="1">INDEX('Lorri 401b'!L:L,MATCH('Retirement Calculator'!A505,'Lorri 401b'!N:N,0),0)</f>
        <v>1841149.0505970242</v>
      </c>
      <c r="S505" s="25">
        <f t="shared" ca="1" si="267"/>
        <v>2971054.3443301814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1126182.6209366841</v>
      </c>
      <c r="R506" s="25">
        <f t="array" aca="1" ref="R506" ca="1">INDEX('Lorri 401b'!L:L,MATCH('Retirement Calculator'!A506,'Lorri 401b'!N:N,0),0)</f>
        <v>1827074.9710286222</v>
      </c>
      <c r="S506" s="25">
        <f t="shared" ca="1" si="267"/>
        <v>2953257.5919653066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1122444.4370035592</v>
      </c>
      <c r="R507" s="25">
        <f t="array" aca="1" ref="R507" ca="1">INDEX('Lorri 401b'!L:L,MATCH('Retirement Calculator'!A507,'Lorri 401b'!N:N,0),0)</f>
        <v>1812942.2494620185</v>
      </c>
      <c r="S507" s="25">
        <f t="shared" ca="1" si="267"/>
        <v>2935386.6864655777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1118690.6773040462</v>
      </c>
      <c r="R508" s="25">
        <f t="array" aca="1" ref="R508" ca="1">INDEX('Lorri 401b'!L:L,MATCH('Retirement Calculator'!A508,'Lorri 401b'!N:N,0),0)</f>
        <v>1798750.641555554</v>
      </c>
      <c r="S508" s="25">
        <f t="shared" ca="1" si="267"/>
        <v>2917441.3188596005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1114921.2769391187</v>
      </c>
      <c r="R509" s="25">
        <f t="array" aca="1" ref="R509" ca="1">INDEX('Lorri 401b'!L:L,MATCH('Retirement Calculator'!A509,'Lorri 401b'!N:N,0),0)</f>
        <v>1784499.9019494792</v>
      </c>
      <c r="S509" s="25">
        <f t="shared" ca="1" si="267"/>
        <v>2899421.178888598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1111136.1707393373</v>
      </c>
      <c r="R510" s="25">
        <f t="array" aca="1" ref="R510" ca="1">INDEX('Lorri 401b'!L:L,MATCH('Retirement Calculator'!A510,'Lorri 401b'!N:N,0),0)</f>
        <v>1770189.7842617126</v>
      </c>
      <c r="S510" s="25">
        <f t="shared" ca="1" si="267"/>
        <v>2881325.9550010497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1107335.2932637234</v>
      </c>
      <c r="R511" s="25">
        <f t="array" aca="1" ref="R511" ca="1">INDEX('Lorri 401b'!L:L,MATCH('Retirement Calculator'!A511,'Lorri 401b'!N:N,0),0)</f>
        <v>1755820.0410835801</v>
      </c>
      <c r="S511" s="25">
        <f t="shared" ca="1" si="267"/>
        <v>2863155.3343473035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1103518.5787986277</v>
      </c>
      <c r="R512" s="25">
        <f t="array" aca="1" ref="R512" ca="1">INDEX('Lorri 401b'!L:L,MATCH('Retirement Calculator'!A512,'Lorri 401b'!N:N,0),0)</f>
        <v>1741390.4239755387</v>
      </c>
      <c r="S512" s="25">
        <f t="shared" ca="1" si="267"/>
        <v>2844909.0027741664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1099685.9613565942</v>
      </c>
      <c r="R513" s="25">
        <f t="array" aca="1" ref="R513" ca="1">INDEX('Lorri 401b'!L:L,MATCH('Retirement Calculator'!A513,'Lorri 401b'!N:N,0),0)</f>
        <v>1726900.6834628806</v>
      </c>
      <c r="S513" s="25">
        <f t="shared" ca="1" si="267"/>
        <v>2826586.6448194748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1095837.3746752189</v>
      </c>
      <c r="R514" s="25">
        <f t="array" aca="1" ref="R514" ca="1">INDEX('Lorri 401b'!L:L,MATCH('Retirement Calculator'!A514,'Lorri 401b'!N:N,0),0)</f>
        <v>1712350.5690314197</v>
      </c>
      <c r="S514" s="25">
        <f t="shared" ca="1" si="267"/>
        <v>2808187.9437066386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1091972.7522160045</v>
      </c>
      <c r="R515" s="25">
        <f t="array" aca="1" ref="R515" ca="1">INDEX('Lorri 401b'!L:L,MATCH('Retirement Calculator'!A515,'Lorri 401b'!N:N,0),0)</f>
        <v>1697739.829123161</v>
      </c>
      <c r="S515" s="25">
        <f t="shared" ca="1" si="267"/>
        <v>2789712.5813391656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1088092.0271632101</v>
      </c>
      <c r="R516" s="25">
        <f t="array" aca="1" ref="R516" ca="1">INDEX('Lorri 401b'!L:L,MATCH('Retirement Calculator'!A516,'Lorri 401b'!N:N,0),0)</f>
        <v>1683068.2111319513</v>
      </c>
      <c r="S516" s="25">
        <f t="shared" ca="1" si="267"/>
        <v>2771160.2382951612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1084195.1324226956</v>
      </c>
      <c r="R517" s="25">
        <f t="array" aca="1" ref="R517" ca="1">INDEX('Lorri 401b'!L:L,MATCH('Retirement Calculator'!A517,'Lorri 401b'!N:N,0),0)</f>
        <v>1668335.4613991114</v>
      </c>
      <c r="S517" s="25">
        <f t="shared" ca="1" si="267"/>
        <v>2752530.5938218068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1080282.0006207624</v>
      </c>
      <c r="R518" s="25">
        <f t="array" aca="1" ref="R518" ca="1">INDEX('Lorri 401b'!L:L,MATCH('Retirement Calculator'!A518,'Lorri 401b'!N:N,0),0)</f>
        <v>1653541.3252090514</v>
      </c>
      <c r="S518" s="25">
        <f t="shared" ca="1" si="267"/>
        <v>2733823.3258298137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1076352.5641029878</v>
      </c>
      <c r="R519" s="25">
        <f t="array" aca="1" ref="R519" ca="1">INDEX('Lorri 401b'!L:L,MATCH('Retirement Calculator'!A519,'Lorri 401b'!N:N,0),0)</f>
        <v>1638685.5467848661</v>
      </c>
      <c r="S519" s="25">
        <f t="shared" ca="1" si="267"/>
        <v>2715038.1108878539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1072406.7549330557</v>
      </c>
      <c r="R520" s="25">
        <f t="array" aca="1" ref="R520" ca="1">INDEX('Lorri 401b'!L:L,MATCH('Retirement Calculator'!A520,'Lorri 401b'!N:N,0),0)</f>
        <v>1623767.8692839134</v>
      </c>
      <c r="S520" s="25">
        <f t="shared" ca="1" si="267"/>
        <v>2696174.6242169691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1068444.5048915823</v>
      </c>
      <c r="R521" s="25">
        <f t="array" aca="1" ref="R521" ca="1">INDEX('Lorri 401b'!L:L,MATCH('Retirement Calculator'!A521,'Lorri 401b'!N:N,0),0)</f>
        <v>1608788.0347933734</v>
      </c>
      <c r="S521" s="25">
        <f t="shared" ref="S521:S775" ca="1" si="527">SUM(Q521:R521)</f>
        <v>2677232.539684956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1064465.7454749362</v>
      </c>
      <c r="R522" s="25">
        <f t="array" aca="1" ref="R522" ca="1">INDEX('Lorri 401b'!L:L,MATCH('Retirement Calculator'!A522,'Lorri 401b'!N:N,0),0)</f>
        <v>1593745.7843257897</v>
      </c>
      <c r="S522" s="25">
        <f t="shared" ca="1" si="527"/>
        <v>2658211.5298007261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1060470.407894054</v>
      </c>
      <c r="R523" s="25">
        <f t="array" aca="1" ref="R523" ca="1">INDEX('Lorri 401b'!L:L,MATCH('Retirement Calculator'!A523,'Lorri 401b'!N:N,0),0)</f>
        <v>1578640.8578145909</v>
      </c>
      <c r="S523" s="25">
        <f t="shared" ca="1" si="527"/>
        <v>2639111.2657086449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1056458.4230732515</v>
      </c>
      <c r="R524" s="25">
        <f t="array" aca="1" ref="R524" ca="1">INDEX('Lorri 401b'!L:L,MATCH('Retirement Calculator'!A524,'Lorri 401b'!N:N,0),0)</f>
        <v>1563472.9941095954</v>
      </c>
      <c r="S524" s="25">
        <f t="shared" ca="1" si="527"/>
        <v>2619931.4171828469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1052429.7216490291</v>
      </c>
      <c r="R525" s="25">
        <f t="array" aca="1" ref="R525" ca="1">INDEX('Lorri 401b'!L:L,MATCH('Retirement Calculator'!A525,'Lorri 401b'!N:N,0),0)</f>
        <v>1548241.9309724958</v>
      </c>
      <c r="S525" s="25">
        <f t="shared" ca="1" si="527"/>
        <v>2600671.6526215249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1048384.2339688722</v>
      </c>
      <c r="R526" s="25">
        <f t="array" aca="1" ref="R526" ca="1">INDEX('Lorri 401b'!L:L,MATCH('Retirement Calculator'!A526,'Lorri 401b'!N:N,0),0)</f>
        <v>1532947.4050723249</v>
      </c>
      <c r="S526" s="25">
        <f t="shared" ca="1" si="527"/>
        <v>2581331.639041197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1044321.8900900481</v>
      </c>
      <c r="R527" s="25">
        <f t="array" aca="1" ref="R527" ca="1">INDEX('Lorri 401b'!L:L,MATCH('Retirement Calculator'!A527,'Lorri 401b'!N:N,0),0)</f>
        <v>1517589.1519809032</v>
      </c>
      <c r="S527" s="25">
        <f t="shared" ca="1" si="527"/>
        <v>2561911.0420709513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1040242.6197783955</v>
      </c>
      <c r="R528" s="25">
        <f t="array" aca="1" ref="R528" ca="1">INDEX('Lorri 401b'!L:L,MATCH('Retirement Calculator'!A528,'Lorri 401b'!N:N,0),0)</f>
        <v>1502166.9061682674</v>
      </c>
      <c r="S528" s="25">
        <f t="shared" ca="1" si="527"/>
        <v>2542409.5259466628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1036146.352507111</v>
      </c>
      <c r="R529" s="25">
        <f t="array" aca="1" ref="R529" ca="1">INDEX('Lorri 401b'!L:L,MATCH('Retirement Calculator'!A529,'Lorri 401b'!N:N,0),0)</f>
        <v>1486680.400998079</v>
      </c>
      <c r="S529" s="25">
        <f t="shared" ca="1" si="527"/>
        <v>2522826.7535051899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1032033.0174555295</v>
      </c>
      <c r="R530" s="25">
        <f t="array" aca="1" ref="R530" ca="1">INDEX('Lorri 401b'!L:L,MATCH('Retirement Calculator'!A530,'Lorri 401b'!N:N,0),0)</f>
        <v>1471129.3687230148</v>
      </c>
      <c r="S530" s="25">
        <f t="shared" ca="1" si="527"/>
        <v>2503162.3861785443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1027902.5435078999</v>
      </c>
      <c r="R531" s="25">
        <f t="array" aca="1" ref="R531" ca="1">INDEX('Lorri 401b'!L:L,MATCH('Retirement Calculator'!A531,'Lorri 401b'!N:N,0),0)</f>
        <v>1455513.5404801378</v>
      </c>
      <c r="S531" s="25">
        <f t="shared" ca="1" si="527"/>
        <v>2483416.0839880379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1023754.8592521551</v>
      </c>
      <c r="R532" s="25">
        <f t="array" aca="1" ref="R532" ca="1">INDEX('Lorri 401b'!L:L,MATCH('Retirement Calculator'!A532,'Lorri 401b'!N:N,0),0)</f>
        <v>1439832.6462862487</v>
      </c>
      <c r="S532" s="25">
        <f t="shared" ca="1" si="527"/>
        <v>2463587.505538404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1019589.892978678</v>
      </c>
      <c r="R533" s="25">
        <f t="array" aca="1" ref="R533" ca="1">INDEX('Lorri 401b'!L:L,MATCH('Retirement Calculator'!A533,'Lorri 401b'!N:N,0),0)</f>
        <v>1424086.4150332185</v>
      </c>
      <c r="S533" s="25">
        <f t="shared" ca="1" si="527"/>
        <v>2443676.3080118964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1015407.5726790613</v>
      </c>
      <c r="R534" s="25">
        <f t="array" aca="1" ref="R534" ca="1">INDEX('Lorri 401b'!L:L,MATCH('Retirement Calculator'!A534,'Lorri 401b'!N:N,0),0)</f>
        <v>1408274.5744833006</v>
      </c>
      <c r="S534" s="25">
        <f t="shared" ca="1" si="527"/>
        <v>2423682.147162362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1011207.826044863</v>
      </c>
      <c r="R535" s="25">
        <f t="array" aca="1" ref="R535" ca="1">INDEX('Lorri 401b'!L:L,MATCH('Retirement Calculator'!A535,'Lorri 401b'!N:N,0),0)</f>
        <v>1392396.8512644246</v>
      </c>
      <c r="S535" s="25">
        <f t="shared" ca="1" si="527"/>
        <v>2403604.6773092877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1006990.5804663554</v>
      </c>
      <c r="R536" s="25">
        <f t="array" aca="1" ref="R536" ca="1">INDEX('Lorri 401b'!L:L,MATCH('Retirement Calculator'!A536,'Lorri 401b'!N:N,0),0)</f>
        <v>1376452.9708654701</v>
      </c>
      <c r="S536" s="25">
        <f t="shared" ca="1" si="527"/>
        <v>2383443.5513318256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1002755.7630312708</v>
      </c>
      <c r="R537" s="25">
        <f t="array" aca="1" ref="R537" ca="1">INDEX('Lorri 401b'!L:L,MATCH('Retirement Calculator'!A537,'Lorri 401b'!N:N,0),0)</f>
        <v>1360442.6576315199</v>
      </c>
      <c r="S537" s="25">
        <f t="shared" ca="1" si="527"/>
        <v>2363198.4206627905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998503.30052354001</v>
      </c>
      <c r="R538" s="25">
        <f t="array" aca="1" ref="R538" ca="1">INDEX('Lorri 401b'!L:L,MATCH('Retirement Calculator'!A538,'Lorri 401b'!N:N,0),0)</f>
        <v>1344365.634759095</v>
      </c>
      <c r="S538" s="25">
        <f t="shared" ca="1" si="527"/>
        <v>2342868.935282635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994233.11942202703</v>
      </c>
      <c r="R539" s="25">
        <f t="array" aca="1" ref="R539" ca="1">INDEX('Lorri 401b'!L:L,MATCH('Retirement Calculator'!A539,'Lorri 401b'!N:N,0),0)</f>
        <v>1328221.6242913683</v>
      </c>
      <c r="S539" s="25">
        <f t="shared" ca="1" si="527"/>
        <v>2322454.7437133952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989945.14589925774</v>
      </c>
      <c r="R540" s="25">
        <f t="array" aca="1" ref="R540" ca="1">INDEX('Lorri 401b'!L:L,MATCH('Retirement Calculator'!A540,'Lorri 401b'!N:N,0),0)</f>
        <v>1312010.3471133595</v>
      </c>
      <c r="S540" s="25">
        <f t="shared" ca="1" si="527"/>
        <v>2301955.4930126173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985639.30582014355</v>
      </c>
      <c r="R541" s="25">
        <f t="array" aca="1" ref="R541" ca="1">INDEX('Lorri 401b'!L:L,MATCH('Retirement Calculator'!A541,'Lorri 401b'!N:N,0),0)</f>
        <v>1295731.5229471088</v>
      </c>
      <c r="S541" s="25">
        <f t="shared" ca="1" si="527"/>
        <v>2281370.8287672522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981315.52474069968</v>
      </c>
      <c r="R542" s="25">
        <f t="array" aca="1" ref="R542" ca="1">INDEX('Lorri 401b'!L:L,MATCH('Retirement Calculator'!A542,'Lorri 401b'!N:N,0),0)</f>
        <v>1279384.8703468321</v>
      </c>
      <c r="S542" s="25">
        <f t="shared" ca="1" si="527"/>
        <v>2260700.3950875318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976973.7279067582</v>
      </c>
      <c r="R543" s="25">
        <f t="array" aca="1" ref="R543" ca="1">INDEX('Lorri 401b'!L:L,MATCH('Retirement Calculator'!A543,'Lorri 401b'!N:N,0),0)</f>
        <v>1262970.1066940543</v>
      </c>
      <c r="S543" s="25">
        <f t="shared" ca="1" si="527"/>
        <v>2239943.8346008128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972613.84025267523</v>
      </c>
      <c r="R544" s="25">
        <f t="array" aca="1" ref="R544" ca="1">INDEX('Lorri 401b'!L:L,MATCH('Retirement Calculator'!A544,'Lorri 401b'!N:N,0),0)</f>
        <v>1246486.9481927233</v>
      </c>
      <c r="S544" s="25">
        <f t="shared" ca="1" si="527"/>
        <v>2219100.7884453987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968235.78640003363</v>
      </c>
      <c r="R545" s="25">
        <f t="array" aca="1" ref="R545" ca="1">INDEX('Lorri 401b'!L:L,MATCH('Retirement Calculator'!A545,'Lorri 401b'!N:N,0),0)</f>
        <v>1229935.1098643034</v>
      </c>
      <c r="S545" s="25">
        <f t="shared" ca="1" si="527"/>
        <v>2198170.896264337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963839.49065633933</v>
      </c>
      <c r="R546" s="25">
        <f t="array" aca="1" ref="R546" ca="1">INDEX('Lorri 401b'!L:L,MATCH('Retirement Calculator'!A546,'Lorri 401b'!N:N,0),0)</f>
        <v>1213314.3055428483</v>
      </c>
      <c r="S546" s="25">
        <f t="shared" ca="1" si="527"/>
        <v>2177153.7961991876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959424.877013713</v>
      </c>
      <c r="R547" s="25">
        <f t="array" aca="1" ref="R547" ca="1">INDEX('Lorri 401b'!L:L,MATCH('Retirement Calculator'!A547,'Lorri 401b'!N:N,0),0)</f>
        <v>1196624.2478700539</v>
      </c>
      <c r="S547" s="25">
        <f t="shared" ca="1" si="527"/>
        <v>2156049.1248837668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954991.86914757569</v>
      </c>
      <c r="R548" s="25">
        <f t="array" aca="1" ref="R548" ca="1">INDEX('Lorri 401b'!L:L,MATCH('Retirement Calculator'!A548,'Lorri 401b'!N:N,0),0)</f>
        <v>1179864.6482902896</v>
      </c>
      <c r="S548" s="25">
        <f t="shared" ca="1" si="527"/>
        <v>2134856.517437865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950540.39041532949</v>
      </c>
      <c r="R549" s="25">
        <f t="array" aca="1" ref="R549" ca="1">INDEX('Lorri 401b'!L:L,MATCH('Retirement Calculator'!A549,'Lorri 401b'!N:N,0),0)</f>
        <v>1163035.2170456096</v>
      </c>
      <c r="S549" s="25">
        <f t="shared" ca="1" si="527"/>
        <v>2113575.6074609393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946070.36385503225</v>
      </c>
      <c r="R550" s="25">
        <f t="array" aca="1" ref="R550" ca="1">INDEX('Lorri 401b'!L:L,MATCH('Retirement Calculator'!A550,'Lorri 401b'!N:N,0),0)</f>
        <v>1146135.6631707435</v>
      </c>
      <c r="S550" s="25">
        <f t="shared" ca="1" si="527"/>
        <v>2092206.0270257758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941581.71218406712</v>
      </c>
      <c r="R551" s="25">
        <f t="array" aca="1" ref="R551" ca="1">INDEX('Lorri 401b'!L:L,MATCH('Retirement Calculator'!A551,'Lorri 401b'!N:N,0),0)</f>
        <v>1129165.6944880653</v>
      </c>
      <c r="S551" s="25">
        <f t="shared" ca="1" si="527"/>
        <v>2070747.4066721324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937074.35779780627</v>
      </c>
      <c r="R552" s="25">
        <f t="array" aca="1" ref="R552" ca="1">INDEX('Lorri 401b'!L:L,MATCH('Retirement Calculator'!A552,'Lorri 401b'!N:N,0),0)</f>
        <v>1112125.0176025426</v>
      </c>
      <c r="S552" s="25">
        <f t="shared" ca="1" si="527"/>
        <v>2049199.375400349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932548.22276826936</v>
      </c>
      <c r="R553" s="25">
        <f t="array" aca="1" ref="R553" ca="1">INDEX('Lorri 401b'!L:L,MATCH('Retirement Calculator'!A553,'Lorri 401b'!N:N,0),0)</f>
        <v>1095013.3378966637</v>
      </c>
      <c r="S553" s="25">
        <f t="shared" ca="1" si="527"/>
        <v>2027561.5606649332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928003.22884277604</v>
      </c>
      <c r="R554" s="25">
        <f t="array" aca="1" ref="R554" ca="1">INDEX('Lorri 401b'!L:L,MATCH('Retirement Calculator'!A554,'Lorri 401b'!N:N,0),0)</f>
        <v>1077830.3595253436</v>
      </c>
      <c r="S554" s="25">
        <f t="shared" ca="1" si="527"/>
        <v>2005833.5883681197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923439.29744259315</v>
      </c>
      <c r="R555" s="25">
        <f t="array" aca="1" ref="R555" ca="1">INDEX('Lorri 401b'!L:L,MATCH('Retirement Calculator'!A555,'Lorri 401b'!N:N,0),0)</f>
        <v>1060575.7854108096</v>
      </c>
      <c r="S555" s="25">
        <f t="shared" ca="1" si="527"/>
        <v>1984015.0828534027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918856.34966157621</v>
      </c>
      <c r="R556" s="25">
        <f t="array" aca="1" ref="R556" ca="1">INDEX('Lorri 401b'!L:L,MATCH('Retirement Calculator'!A556,'Lorri 401b'!N:N,0),0)</f>
        <v>1043249.3172374651</v>
      </c>
      <c r="S556" s="25">
        <f t="shared" ca="1" si="527"/>
        <v>1962105.6668990413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914254.30626480503</v>
      </c>
      <c r="R557" s="25">
        <f t="array" aca="1" ref="R557" ca="1">INDEX('Lorri 401b'!L:L,MATCH('Retirement Calculator'!A557,'Lorri 401b'!N:N,0),0)</f>
        <v>1025850.6554467317</v>
      </c>
      <c r="S557" s="25">
        <f t="shared" ca="1" si="527"/>
        <v>1940104.9617115366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909633.08768721391</v>
      </c>
      <c r="R558" s="25">
        <f t="array" aca="1" ref="R558" ca="1">INDEX('Lorri 401b'!L:L,MATCH('Retirement Calculator'!A558,'Lorri 401b'!N:N,0),0)</f>
        <v>1008379.4992318702</v>
      </c>
      <c r="S558" s="25">
        <f t="shared" ca="1" si="527"/>
        <v>1918012.5869190842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904992.61403221625</v>
      </c>
      <c r="R559" s="25">
        <f t="array" aca="1" ref="R559" ca="1">INDEX('Lorri 401b'!L:L,MATCH('Retirement Calculator'!A559,'Lorri 401b'!N:N,0),0)</f>
        <v>990835.54653278016</v>
      </c>
      <c r="S559" s="25">
        <f t="shared" ca="1" si="527"/>
        <v>1895828.1605649963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900332.80507032271</v>
      </c>
      <c r="R560" s="25">
        <f t="array" aca="1" ref="R560" ca="1">INDEX('Lorri 401b'!L:L,MATCH('Retirement Calculator'!A560,'Lorri 401b'!N:N,0),0)</f>
        <v>973218.49403077713</v>
      </c>
      <c r="S560" s="25">
        <f t="shared" ca="1" si="527"/>
        <v>1873551.2991010998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895653.58023775462</v>
      </c>
      <c r="R561" s="25">
        <f t="array" aca="1" ref="R561" ca="1">INDEX('Lorri 401b'!L:L,MATCH('Retirement Calculator'!A561,'Lorri 401b'!N:N,0),0)</f>
        <v>955528.03714334907</v>
      </c>
      <c r="S561" s="25">
        <f t="shared" ca="1" si="527"/>
        <v>1851181.6173811038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890954.85863505083</v>
      </c>
      <c r="R562" s="25">
        <f t="array" aca="1" ref="R562" ca="1">INDEX('Lorri 401b'!L:L,MATCH('Retirement Calculator'!A562,'Lorri 401b'!N:N,0),0)</f>
        <v>937763.87001889024</v>
      </c>
      <c r="S562" s="25">
        <f t="shared" ca="1" si="527"/>
        <v>1828718.7286539411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886236.55902566912</v>
      </c>
      <c r="R563" s="25">
        <f t="array" aca="1" ref="R563" ca="1">INDEX('Lorri 401b'!L:L,MATCH('Retirement Calculator'!A563,'Lorri 401b'!N:N,0),0)</f>
        <v>919925.68553141283</v>
      </c>
      <c r="S563" s="25">
        <f t="shared" ca="1" si="527"/>
        <v>1806162.244557082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881498.5998345816</v>
      </c>
      <c r="R564" s="25">
        <f t="array" aca="1" ref="R564" ca="1">INDEX('Lorri 401b'!L:L,MATCH('Retirement Calculator'!A564,'Lorri 401b'!N:N,0),0)</f>
        <v>902013.17527523753</v>
      </c>
      <c r="S564" s="25">
        <f t="shared" ca="1" si="527"/>
        <v>1783511.7751098191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876740.89914686454</v>
      </c>
      <c r="R565" s="25">
        <f t="array" aca="1" ref="R565" ca="1">INDEX('Lorri 401b'!L:L,MATCH('Retirement Calculator'!A565,'Lorri 401b'!N:N,0),0)</f>
        <v>884026.0295596614</v>
      </c>
      <c r="S565" s="25">
        <f t="shared" ca="1" si="527"/>
        <v>1760766.9287065258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871963.37470628205</v>
      </c>
      <c r="R566" s="25">
        <f t="array" aca="1" ref="R566" ca="1">INDEX('Lorri 401b'!L:L,MATCH('Retirement Calculator'!A566,'Lorri 401b'!N:N,0),0)</f>
        <v>865963.93740360369</v>
      </c>
      <c r="S566" s="25">
        <f t="shared" ca="1" si="527"/>
        <v>1737927.3121098857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867165.94391386374</v>
      </c>
      <c r="R567" s="25">
        <f t="array" aca="1" ref="R567" ca="1">INDEX('Lorri 401b'!L:L,MATCH('Retirement Calculator'!A567,'Lorri 401b'!N:N,0),0)</f>
        <v>847826.58653022908</v>
      </c>
      <c r="S567" s="25">
        <f t="shared" ca="1" si="527"/>
        <v>1714992.5304440928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862348.52382647712</v>
      </c>
      <c r="R568" s="25">
        <f t="array" aca="1" ref="R568" ca="1">INDEX('Lorri 401b'!L:L,MATCH('Retirement Calculator'!A568,'Lorri 401b'!N:N,0),0)</f>
        <v>829613.6633615488</v>
      </c>
      <c r="S568" s="25">
        <f t="shared" ca="1" si="527"/>
        <v>1691962.187188026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857511.03115539299</v>
      </c>
      <c r="R569" s="25">
        <f t="array" aca="1" ref="R569" ca="1">INDEX('Lorri 401b'!L:L,MATCH('Retirement Calculator'!A569,'Lorri 401b'!N:N,0),0)</f>
        <v>811324.85301299905</v>
      </c>
      <c r="S569" s="25">
        <f t="shared" ca="1" si="527"/>
        <v>1668835.884168392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852653.382264846</v>
      </c>
      <c r="R570" s="25">
        <f t="array" aca="1" ref="R570" ca="1">INDEX('Lorri 401b'!L:L,MATCH('Retirement Calculator'!A570,'Lorri 401b'!N:N,0),0)</f>
        <v>792959.83928799699</v>
      </c>
      <c r="S570" s="25">
        <f t="shared" ca="1" si="527"/>
        <v>1645613.221552843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847775.49317058839</v>
      </c>
      <c r="R571" s="25">
        <f t="array" aca="1" ref="R571" ca="1">INDEX('Lorri 401b'!L:L,MATCH('Retirement Calculator'!A571,'Lorri 401b'!N:N,0),0)</f>
        <v>774518.30467247404</v>
      </c>
      <c r="S571" s="25">
        <f t="shared" ca="1" si="527"/>
        <v>1622293.7978430623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842877.27953843807</v>
      </c>
      <c r="R572" s="25">
        <f t="array" aca="1" ref="R572" ca="1">INDEX('Lorri 401b'!L:L,MATCH('Retirement Calculator'!A572,'Lorri 401b'!N:N,0),0)</f>
        <v>755999.93032938638</v>
      </c>
      <c r="S572" s="25">
        <f t="shared" ca="1" si="527"/>
        <v>1598877.2098678243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837958.65668282041</v>
      </c>
      <c r="R573" s="25">
        <f t="array" aca="1" ref="R573" ca="1">INDEX('Lorri 401b'!L:L,MATCH('Retirement Calculator'!A573,'Lorri 401b'!N:N,0),0)</f>
        <v>737404.39609320252</v>
      </c>
      <c r="S573" s="25">
        <f t="shared" ca="1" si="527"/>
        <v>1575363.0527760228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833019.53956530441</v>
      </c>
      <c r="R574" s="25">
        <f t="array" aca="1" ref="R574" ca="1">INDEX('Lorri 401b'!L:L,MATCH('Retirement Calculator'!A574,'Lorri 401b'!N:N,0),0)</f>
        <v>718731.38046436792</v>
      </c>
      <c r="S574" s="25">
        <f t="shared" ca="1" si="527"/>
        <v>1551750.9200296723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828059.84279313206</v>
      </c>
      <c r="R575" s="25">
        <f t="array" aca="1" ref="R575" ca="1">INDEX('Lorri 401b'!L:L,MATCH('Retirement Calculator'!A575,'Lorri 401b'!N:N,0),0)</f>
        <v>699980.56060374668</v>
      </c>
      <c r="S575" s="25">
        <f t="shared" ca="1" si="527"/>
        <v>1528040.4033968789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823079.4806177424</v>
      </c>
      <c r="R576" s="25">
        <f t="array" aca="1" ref="R576" ca="1">INDEX('Lorri 401b'!L:L,MATCH('Retirement Calculator'!A576,'Lorri 401b'!N:N,0),0)</f>
        <v>681151.61232703936</v>
      </c>
      <c r="S576" s="25">
        <f t="shared" ca="1" si="527"/>
        <v>1504231.0929447818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818078.36693328852</v>
      </c>
      <c r="R577" s="25">
        <f t="array" aca="1" ref="R577" ca="1">INDEX('Lorri 401b'!L:L,MATCH('Retirement Calculator'!A577,'Lorri 401b'!N:N,0),0)</f>
        <v>662244.21009917918</v>
      </c>
      <c r="S577" s="25">
        <f t="shared" ca="1" si="527"/>
        <v>1480322.5770324678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813056.4152751494</v>
      </c>
      <c r="R578" s="25">
        <f t="array" aca="1" ref="R578" ca="1">INDEX('Lorri 401b'!L:L,MATCH('Retirement Calculator'!A578,'Lorri 401b'!N:N,0),0)</f>
        <v>643258.0270287029</v>
      </c>
      <c r="S578" s="25">
        <f t="shared" ca="1" si="527"/>
        <v>1456314.4423038522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808013.5388184347</v>
      </c>
      <c r="R579" s="25">
        <f t="array" aca="1" ref="R579" ca="1">INDEX('Lorri 401b'!L:L,MATCH('Retirement Calculator'!A579,'Lorri 401b'!N:N,0),0)</f>
        <v>624192.73486209952</v>
      </c>
      <c r="S579" s="25">
        <f t="shared" ca="1" si="527"/>
        <v>1432206.2736805342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802949.6503764838</v>
      </c>
      <c r="R580" s="25">
        <f t="array" aca="1" ref="R580" ca="1">INDEX('Lorri 401b'!L:L,MATCH('Retirement Calculator'!A580,'Lorri 401b'!N:N,0),0)</f>
        <v>605048.00397813541</v>
      </c>
      <c r="S580" s="25">
        <f t="shared" ca="1" si="527"/>
        <v>1407997.6543546193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797864.662399358</v>
      </c>
      <c r="R581" s="25">
        <f t="array" aca="1" ref="R581" ca="1">INDEX('Lorri 401b'!L:L,MATCH('Retirement Calculator'!A581,'Lorri 401b'!N:N,0),0)</f>
        <v>585823.50338215486</v>
      </c>
      <c r="S581" s="25">
        <f t="shared" ca="1" si="527"/>
        <v>1383688.1657815129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792758.48697232758</v>
      </c>
      <c r="R582" s="25">
        <f t="array" aca="1" ref="R582" ca="1">INDEX('Lorri 401b'!L:L,MATCH('Retirement Calculator'!A582,'Lorri 401b'!N:N,0),0)</f>
        <v>566518.90070035774</v>
      </c>
      <c r="S582" s="25">
        <f t="shared" ca="1" si="527"/>
        <v>1359277.3876726853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787631.03581435117</v>
      </c>
      <c r="R583" s="25">
        <f t="array" aca="1" ref="R583" ca="1">INDEX('Lorri 401b'!L:L,MATCH('Retirement Calculator'!A583,'Lorri 401b'!N:N,0),0)</f>
        <v>547133.86217405298</v>
      </c>
      <c r="S583" s="25">
        <f t="shared" ca="1" si="527"/>
        <v>1334764.8979884041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782482.22027654992</v>
      </c>
      <c r="R584" s="25">
        <f t="array" aca="1" ref="R584" ca="1">INDEX('Lorri 401b'!L:L,MATCH('Retirement Calculator'!A584,'Lorri 401b'!N:N,0),0)</f>
        <v>527668.05265388859</v>
      </c>
      <c r="S584" s="25">
        <f t="shared" ca="1" si="527"/>
        <v>1310150.2729304386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777311.95134067442</v>
      </c>
      <c r="R585" s="25">
        <f t="array" aca="1" ref="R585" ca="1">INDEX('Lorri 401b'!L:L,MATCH('Retirement Calculator'!A585,'Lorri 401b'!N:N,0),0)</f>
        <v>508121.13559405692</v>
      </c>
      <c r="S585" s="25">
        <f t="shared" ca="1" si="527"/>
        <v>1285433.0869347313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772120.13961756614</v>
      </c>
      <c r="R586" s="25">
        <f t="array" aca="1" ref="R586" ca="1">INDEX('Lorri 401b'!L:L,MATCH('Retirement Calculator'!A586,'Lorri 401b'!N:N,0),0)</f>
        <v>488492.77304647595</v>
      </c>
      <c r="S586" s="25">
        <f t="shared" ca="1" si="527"/>
        <v>1260612.9126640421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766906.69534561154</v>
      </c>
      <c r="R587" s="25">
        <f t="array" aca="1" ref="R587" ca="1">INDEX('Lorri 401b'!L:L,MATCH('Retirement Calculator'!A587,'Lorri 401b'!N:N,0),0)</f>
        <v>468782.62565494672</v>
      </c>
      <c r="S587" s="25">
        <f t="shared" ca="1" si="527"/>
        <v>1235689.3210005583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761671.52838919044</v>
      </c>
      <c r="R588" s="25">
        <f t="array" aca="1" ref="R588" ca="1">INDEX('Lorri 401b'!L:L,MATCH('Retirement Calculator'!A588,'Lorri 401b'!N:N,0),0)</f>
        <v>448990.35264928616</v>
      </c>
      <c r="S588" s="25">
        <f t="shared" ca="1" si="527"/>
        <v>1210661.8810384767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756414.54823711759</v>
      </c>
      <c r="R589" s="25">
        <f t="array" aca="1" ref="R589" ca="1">INDEX('Lorri 401b'!L:L,MATCH('Retirement Calculator'!A589,'Lorri 401b'!N:N,0),0)</f>
        <v>429115.6118394353</v>
      </c>
      <c r="S589" s="25">
        <f t="shared" ca="1" si="527"/>
        <v>1185530.160076553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751135.66400107776</v>
      </c>
      <c r="R590" s="25">
        <f t="array" aca="1" ref="R590" ca="1">INDEX('Lorri 401b'!L:L,MATCH('Retirement Calculator'!A590,'Lorri 401b'!N:N,0),0)</f>
        <v>409158.05960954342</v>
      </c>
      <c r="S590" s="25">
        <f t="shared" ca="1" si="527"/>
        <v>1160293.7236106212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745834.78441405448</v>
      </c>
      <c r="R591" s="25">
        <f t="array" aca="1" ref="R591" ca="1">INDEX('Lorri 401b'!L:L,MATCH('Retirement Calculator'!A591,'Lorri 401b'!N:N,0),0)</f>
        <v>389117.350912027</v>
      </c>
      <c r="S591" s="25">
        <f t="shared" ca="1" si="527"/>
        <v>1134952.1353260814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740511.81782875198</v>
      </c>
      <c r="R592" s="25">
        <f t="array" aca="1" ref="R592" ca="1">INDEX('Lorri 401b'!L:L,MATCH('Retirement Calculator'!A592,'Lorri 401b'!N:N,0),0)</f>
        <v>368993.13926160423</v>
      </c>
      <c r="S592" s="25">
        <f t="shared" ca="1" si="527"/>
        <v>1109504.9570903562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735166.67221601063</v>
      </c>
      <c r="R593" s="25">
        <f t="array" aca="1" ref="R593" ca="1">INDEX('Lorri 401b'!L:L,MATCH('Retirement Calculator'!A593,'Lorri 401b'!N:N,0),0)</f>
        <v>348785.07672930474</v>
      </c>
      <c r="S593" s="25">
        <f t="shared" ca="1" si="527"/>
        <v>1083951.7489453154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729799.25516321626</v>
      </c>
      <c r="R594" s="25">
        <f t="array" aca="1" ref="R594" ca="1">INDEX('Lorri 401b'!L:L,MATCH('Retirement Calculator'!A594,'Lorri 401b'!N:N,0),0)</f>
        <v>328492.81393645395</v>
      </c>
      <c r="S594" s="25">
        <f t="shared" ca="1" si="527"/>
        <v>1058292.0690996703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724409.47387270187</v>
      </c>
      <c r="R595" s="25">
        <f t="array" aca="1" ref="R595" ca="1">INDEX('Lorri 401b'!L:L,MATCH('Retirement Calculator'!A595,'Lorri 401b'!N:N,0),0)</f>
        <v>308116.00004863297</v>
      </c>
      <c r="S595" s="25">
        <f t="shared" ca="1" si="527"/>
        <v>1032525.4739213348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718997.2351601437</v>
      </c>
      <c r="R596" s="25">
        <f t="array" aca="1" ref="R596" ca="1">INDEX('Lorri 401b'!L:L,MATCH('Retirement Calculator'!A596,'Lorri 401b'!N:N,0),0)</f>
        <v>287654.28276961274</v>
      </c>
      <c r="S596" s="25">
        <f t="shared" ca="1" si="527"/>
        <v>1006651.5179297564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713562.44545294985</v>
      </c>
      <c r="R597" s="25">
        <f t="array" aca="1" ref="R597" ca="1">INDEX('Lorri 401b'!L:L,MATCH('Retirement Calculator'!A597,'Lorri 401b'!N:N,0),0)</f>
        <v>267107.30833526328</v>
      </c>
      <c r="S597" s="25">
        <f t="shared" ca="1" si="527"/>
        <v>980669.75378821313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708105.01078864268</v>
      </c>
      <c r="R598" s="25">
        <f t="array" aca="1" ref="R598" ca="1">INDEX('Lorri 401b'!L:L,MATCH('Retirement Calculator'!A598,'Lorri 401b'!N:N,0),0)</f>
        <v>246474.72150743735</v>
      </c>
      <c r="S598" s="25">
        <f t="shared" ca="1" si="527"/>
        <v>954579.7322960801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702624.83681323426</v>
      </c>
      <c r="R599" s="25">
        <f t="array" aca="1" ref="R599" ca="1">INDEX('Lorri 401b'!L:L,MATCH('Retirement Calculator'!A599,'Lorri 401b'!N:N,0),0)</f>
        <v>225756.16556782881</v>
      </c>
      <c r="S599" s="25">
        <f t="shared" ca="1" si="527"/>
        <v>928381.00238106307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697121.82877959497</v>
      </c>
      <c r="R600" s="25">
        <f t="array" aca="1" ref="R600" ca="1">INDEX('Lorri 401b'!L:L,MATCH('Retirement Calculator'!A600,'Lorri 401b'!N:N,0),0)</f>
        <v>204951.28231180523</v>
      </c>
      <c r="S600" s="25">
        <f t="shared" ca="1" si="527"/>
        <v>902073.11109140026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691595.89154581551</v>
      </c>
      <c r="R601" s="25">
        <f t="array" aca="1" ref="R601" ca="1">INDEX('Lorri 401b'!L:L,MATCH('Retirement Calculator'!A601,'Lorri 401b'!N:N,0),0)</f>
        <v>184059.7120422149</v>
      </c>
      <c r="S601" s="25">
        <f t="shared" ca="1" si="527"/>
        <v>875655.60358803044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686046.929573562</v>
      </c>
      <c r="R602" s="25">
        <f t="array" aca="1" ref="R602" ca="1">INDEX('Lorri 401b'!L:L,MATCH('Retirement Calculator'!A602,'Lorri 401b'!N:N,0),0)</f>
        <v>163081.09356316793</v>
      </c>
      <c r="S602" s="25">
        <f t="shared" ca="1" si="527"/>
        <v>849128.02313672996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680474.84692642407</v>
      </c>
      <c r="R603" s="25">
        <f t="array" aca="1" ref="R603" ca="1">INDEX('Lorri 401b'!L:L,MATCH('Retirement Calculator'!A603,'Lorri 401b'!N:N,0),0)</f>
        <v>142015.06417379159</v>
      </c>
      <c r="S603" s="25">
        <f t="shared" ca="1" si="527"/>
        <v>822489.91110021563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674879.54726825643</v>
      </c>
      <c r="R604" s="25">
        <f t="array" aca="1" ref="R604" ca="1">INDEX('Lorri 401b'!L:L,MATCH('Retirement Calculator'!A604,'Lorri 401b'!N:N,0),0)</f>
        <v>120861.25966195951</v>
      </c>
      <c r="S604" s="25">
        <f t="shared" ca="1" si="527"/>
        <v>795740.80693021591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669260.93386151304</v>
      </c>
      <c r="R605" s="25">
        <f t="array" aca="1" ref="R605" ca="1">INDEX('Lorri 401b'!L:L,MATCH('Retirement Calculator'!A605,'Lorri 401b'!N:N,0),0)</f>
        <v>99619.314297994817</v>
      </c>
      <c r="S605" s="25">
        <f t="shared" ca="1" si="527"/>
        <v>768880.24815950787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663618.90956557496</v>
      </c>
      <c r="R606" s="25">
        <f t="array" aca="1" ref="R606" ca="1">INDEX('Lorri 401b'!L:L,MATCH('Retirement Calculator'!A606,'Lorri 401b'!N:N,0),0)</f>
        <v>78288.860828346937</v>
      </c>
      <c r="S606" s="25">
        <f t="shared" ca="1" si="527"/>
        <v>741907.77039392188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657953.37683507043</v>
      </c>
      <c r="R607" s="25">
        <f t="array" aca="1" ref="R607" ca="1">INDEX('Lorri 401b'!L:L,MATCH('Retirement Calculator'!A607,'Lorri 401b'!N:N,0),0)</f>
        <v>56869.530469242185</v>
      </c>
      <c r="S607" s="25">
        <f t="shared" ca="1" si="527"/>
        <v>714822.90730431257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652264.23771818879</v>
      </c>
      <c r="R608" s="25">
        <f t="array" aca="1" ref="R608" ca="1">INDEX('Lorri 401b'!L:L,MATCH('Retirement Calculator'!A608,'Lorri 401b'!N:N,0),0)</f>
        <v>35360.952900307828</v>
      </c>
      <c r="S608" s="25">
        <f t="shared" ca="1" si="527"/>
        <v>687625.19061849662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646551.39385498676</v>
      </c>
      <c r="R609" s="25">
        <f t="array" aca="1" ref="R609" ca="1">INDEX('Lorri 401b'!L:L,MATCH('Retirement Calculator'!A609,'Lorri 401b'!N:N,0),0)</f>
        <v>13762.756258169578</v>
      </c>
      <c r="S609" s="25">
        <f t="shared" ca="1" si="527"/>
        <v>660314.1501131563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640814.74647568807</v>
      </c>
      <c r="R610" s="25">
        <f t="array" aca="1" ref="R610" ca="1">INDEX('Lorri 401b'!L:L,MATCH('Retirement Calculator'!A610,'Lorri 401b'!N:N,0),0)</f>
        <v>-7925.4328699775806</v>
      </c>
      <c r="S610" s="25">
        <f t="shared" ca="1" si="527"/>
        <v>632889.31360571051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635054.19639897568</v>
      </c>
      <c r="R611" s="25">
        <f t="array" aca="1" ref="R611" ca="1">INDEX('Lorri 401b'!L:L,MATCH('Retirement Calculator'!A611,'Lorri 401b'!N:N,0),0)</f>
        <v>-29703.98945282535</v>
      </c>
      <c r="S611" s="25">
        <f t="shared" ca="1" si="527"/>
        <v>605350.20694615028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629269.64403027692</v>
      </c>
      <c r="R612" s="25">
        <f t="array" aca="1" ref="R612" ca="1">INDEX('Lorri 401b'!L:L,MATCH('Retirement Calculator'!A612,'Lorri 401b'!N:N,0),0)</f>
        <v>-51573.290021434987</v>
      </c>
      <c r="S612" s="25">
        <f t="shared" ca="1" si="527"/>
        <v>577696.35400884191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623460.98936004192</v>
      </c>
      <c r="R613" s="25">
        <f t="array" aca="1" ref="R613" ca="1">INDEX('Lorri 401b'!L:L,MATCH('Retirement Calculator'!A613,'Lorri 401b'!N:N,0),0)</f>
        <v>-73533.712675747156</v>
      </c>
      <c r="S613" s="25">
        <f t="shared" ca="1" si="527"/>
        <v>549927.2766842948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617628.13196201436</v>
      </c>
      <c r="R614" s="25">
        <f t="array" aca="1" ref="R614" ca="1">INDEX('Lorri 401b'!L:L,MATCH('Retirement Calculator'!A614,'Lorri 401b'!N:N,0),0)</f>
        <v>-95585.637091118973</v>
      </c>
      <c r="S614" s="25">
        <f t="shared" ca="1" si="527"/>
        <v>522042.4948708954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611770.97099149495</v>
      </c>
      <c r="R615" s="25">
        <f t="array" aca="1" ref="R615" ca="1">INDEX('Lorri 401b'!L:L,MATCH('Retirement Calculator'!A615,'Lorri 401b'!N:N,0),0)</f>
        <v>-117729.44452488817</v>
      </c>
      <c r="S615" s="25">
        <f t="shared" ca="1" si="527"/>
        <v>494041.52646660677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605889.4051835984</v>
      </c>
      <c r="R616" s="25">
        <f t="array" aca="1" ref="R616" ca="1">INDEX('Lorri 401b'!L:L,MATCH('Retirement Calculator'!A616,'Lorri 401b'!N:N,0),0)</f>
        <v>-139965.51782296476</v>
      </c>
      <c r="S616" s="25">
        <f t="shared" ca="1" si="527"/>
        <v>465923.88736063364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599983.33285150235</v>
      </c>
      <c r="R617" s="25">
        <f t="array" aca="1" ref="R617" ca="1">INDEX('Lorri 401b'!L:L,MATCH('Retirement Calculator'!A617,'Lorri 401b'!N:N,0),0)</f>
        <v>-162294.24142644997</v>
      </c>
      <c r="S617" s="25">
        <f t="shared" ca="1" si="527"/>
        <v>437689.09142505238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594052.65188468923</v>
      </c>
      <c r="R618" s="25">
        <f t="array" aca="1" ref="R618" ca="1">INDEX('Lorri 401b'!L:L,MATCH('Retirement Calculator'!A618,'Lorri 401b'!N:N,0),0)</f>
        <v>-184716.00137828305</v>
      </c>
      <c r="S618" s="25">
        <f t="shared" ca="1" si="527"/>
        <v>409336.65050640621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588097.25974718097</v>
      </c>
      <c r="R619" s="25">
        <f t="array" aca="1" ref="R619" ca="1">INDEX('Lorri 401b'!L:L,MATCH('Retirement Calculator'!A619,'Lorri 401b'!N:N,0),0)</f>
        <v>-207231.18532991543</v>
      </c>
      <c r="S619" s="25">
        <f t="shared" ca="1" si="527"/>
        <v>380866.07441726554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582117.05347576644</v>
      </c>
      <c r="R620" s="25">
        <f t="array" aca="1" ref="R620" ca="1">INDEX('Lorri 401b'!L:L,MATCH('Retirement Calculator'!A620,'Lorri 401b'!N:N,0),0)</f>
        <v>-229840.18254801293</v>
      </c>
      <c r="S620" s="25">
        <f t="shared" ca="1" si="527"/>
        <v>352276.87092775351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576111.929678221</v>
      </c>
      <c r="R621" s="25">
        <f t="array" aca="1" ref="R621" ca="1">INDEX('Lorri 401b'!L:L,MATCH('Retirement Calculator'!A621,'Lorri 401b'!N:N,0),0)</f>
        <v>-252543.38392118586</v>
      </c>
      <c r="S621" s="25">
        <f t="shared" ca="1" si="527"/>
        <v>323568.54575703514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570081.78453151917</v>
      </c>
      <c r="R622" s="25">
        <f t="array" aca="1" ref="R622" ca="1">INDEX('Lorri 401b'!L:L,MATCH('Retirement Calculator'!A622,'Lorri 401b'!N:N,0),0)</f>
        <v>-275341.18196674698</v>
      </c>
      <c r="S622" s="25">
        <f t="shared" ca="1" si="527"/>
        <v>294740.60256477218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564026.51378003939</v>
      </c>
      <c r="R623" s="25">
        <f t="array" aca="1" ref="R623" ca="1">INDEX('Lorri 401b'!L:L,MATCH('Retirement Calculator'!A623,'Lorri 401b'!N:N,0),0)</f>
        <v>-298233.97083749797</v>
      </c>
      <c r="S623" s="25">
        <f t="shared" ca="1" si="527"/>
        <v>265792.54294254142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557946.0127337618</v>
      </c>
      <c r="R624" s="25">
        <f t="array" aca="1" ref="R624" ca="1">INDEX('Lorri 401b'!L:L,MATCH('Retirement Calculator'!A624,'Lorri 401b'!N:N,0),0)</f>
        <v>-321222.14632854372</v>
      </c>
      <c r="S624" s="25">
        <f t="shared" ca="1" si="527"/>
        <v>236723.86640521808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551840.176266458</v>
      </c>
      <c r="R625" s="25">
        <f t="array" aca="1" ref="R625" ca="1">INDEX('Lorri 401b'!L:L,MATCH('Retirement Calculator'!A625,'Lorri 401b'!N:N,0),0)</f>
        <v>-344306.10588413553</v>
      </c>
      <c r="S625" s="25">
        <f t="shared" ca="1" si="527"/>
        <v>207534.07038232248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545708.89881387376</v>
      </c>
      <c r="R626" s="25">
        <f t="array" aca="1" ref="R626" ca="1">INDEX('Lorri 401b'!L:L,MATCH('Retirement Calculator'!A626,'Lorri 401b'!N:N,0),0)</f>
        <v>-367486.24860454228</v>
      </c>
      <c r="S626" s="25">
        <f t="shared" ca="1" si="527"/>
        <v>178222.65020933148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539552.07437190379</v>
      </c>
      <c r="R627" s="25">
        <f t="array" aca="1" ref="R627" ca="1">INDEX('Lorri 401b'!L:L,MATCH('Retirement Calculator'!A627,'Lorri 401b'!N:N,0),0)</f>
        <v>-390762.97525295074</v>
      </c>
      <c r="S627" s="25">
        <f t="shared" ca="1" si="527"/>
        <v>148789.09911895305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533369.59649475897</v>
      </c>
      <c r="R628" s="25">
        <f t="array" aca="1" ref="R628" ca="1">INDEX('Lorri 401b'!L:L,MATCH('Retirement Calculator'!A628,'Lorri 401b'!N:N,0),0)</f>
        <v>-414136.68826239422</v>
      </c>
      <c r="S628" s="25">
        <f t="shared" ca="1" si="527"/>
        <v>119232.90823236475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527161.35829312599</v>
      </c>
      <c r="R629" s="25">
        <f t="array" aca="1" ref="R629" ca="1">INDEX('Lorri 401b'!L:L,MATCH('Retirement Calculator'!A629,'Lorri 401b'!N:N,0),0)</f>
        <v>-437607.7917427104</v>
      </c>
      <c r="S629" s="25">
        <f t="shared" ca="1" si="527"/>
        <v>89553.566550415591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520927.25243231957</v>
      </c>
      <c r="R630" s="25">
        <f t="array" aca="1" ref="R630" ca="1">INDEX('Lorri 401b'!L:L,MATCH('Retirement Calculator'!A630,'Lorri 401b'!N:N,0),0)</f>
        <v>-461176.69148752786</v>
      </c>
      <c r="S630" s="25">
        <f t="shared" ca="1" si="527"/>
        <v>59750.560944791709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514667.17113042646</v>
      </c>
      <c r="R631" s="25">
        <f t="array" aca="1" ref="R631" ca="1">INDEX('Lorri 401b'!L:L,MATCH('Retirement Calculator'!A631,'Lorri 401b'!N:N,0),0)</f>
        <v>-484843.79498128209</v>
      </c>
      <c r="S631" s="25">
        <f t="shared" ca="1" si="527"/>
        <v>29823.376149144373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508381.00615644216</v>
      </c>
      <c r="R632" s="25">
        <f t="array" aca="1" ref="R632" ca="1">INDEX('Lorri 401b'!L:L,MATCH('Retirement Calculator'!A632,'Lorri 401b'!N:N,0),0)</f>
        <v>-508609.51140626031</v>
      </c>
      <c r="S632" s="25">
        <f t="shared" ca="1" si="527"/>
        <v>-228.50524981814669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502068.6488283996</v>
      </c>
      <c r="R633" s="25">
        <f t="array" aca="1" ref="R633" ca="1">INDEX('Lorri 401b'!L:L,MATCH('Retirement Calculator'!A633,'Lorri 401b'!N:N,0),0)</f>
        <v>-532474.25164967601</v>
      </c>
      <c r="S633" s="25">
        <f t="shared" ca="1" si="527"/>
        <v>-30405.602821276407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495729.99001149018</v>
      </c>
      <c r="R634" s="25">
        <f t="array" aca="1" ref="R634" ca="1">INDEX('Lorri 401b'!L:L,MATCH('Retirement Calculator'!A634,'Lorri 401b'!N:N,0),0)</f>
        <v>-556438.42831077252</v>
      </c>
      <c r="S634" s="25">
        <f t="shared" ca="1" si="527"/>
        <v>-60708.438299282338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489364.92011617695</v>
      </c>
      <c r="R635" s="25">
        <f t="array" aca="1" ref="R635" ca="1">INDEX('Lorri 401b'!L:L,MATCH('Retirement Calculator'!A635,'Lorri 401b'!N:N,0),0)</f>
        <v>-580502.45570795692</v>
      </c>
      <c r="S635" s="25">
        <f t="shared" ca="1" si="527"/>
        <v>-91137.535591779975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482973.32909629989</v>
      </c>
      <c r="R636" s="25">
        <f t="array" aca="1" ref="R636" ca="1">INDEX('Lorri 401b'!L:L,MATCH('Retirement Calculator'!A636,'Lorri 401b'!N:N,0),0)</f>
        <v>-604666.74988596293</v>
      </c>
      <c r="S636" s="25">
        <f t="shared" ca="1" si="527"/>
        <v>-121693.42078966304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476555.1064471734</v>
      </c>
      <c r="R637" s="25">
        <f t="array" aca="1" ref="R637" ca="1">INDEX('Lorri 401b'!L:L,MATCH('Retirement Calculator'!A637,'Lorri 401b'!N:N,0),0)</f>
        <v>-628931.72862304386</v>
      </c>
      <c r="S637" s="25">
        <f t="shared" ca="1" si="527"/>
        <v>-152376.62217587046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470110.14120367554</v>
      </c>
      <c r="R638" s="25">
        <f t="array" aca="1" ref="R638" ca="1">INDEX('Lorri 401b'!L:L,MATCH('Retirement Calculator'!A638,'Lorri 401b'!N:N,0),0)</f>
        <v>-653297.81143819599</v>
      </c>
      <c r="S638" s="25">
        <f t="shared" ca="1" si="527"/>
        <v>-183187.67023452045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463638.32193832973</v>
      </c>
      <c r="R639" s="25">
        <f t="array" aca="1" ref="R639" ca="1">INDEX('Lorri 401b'!L:L,MATCH('Retirement Calculator'!A639,'Lorri 401b'!N:N,0),0)</f>
        <v>-677765.4195984113</v>
      </c>
      <c r="S639" s="25">
        <f t="shared" ca="1" si="527"/>
        <v>-214127.09766008158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457139.53675937833</v>
      </c>
      <c r="R640" s="25">
        <f t="array" aca="1" ref="R640" ca="1">INDEX('Lorri 401b'!L:L,MATCH('Retirement Calculator'!A640,'Lorri 401b'!N:N,0),0)</f>
        <v>-702334.97612596094</v>
      </c>
      <c r="S640" s="25">
        <f t="shared" ca="1" si="527"/>
        <v>-245195.43936658261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450613.673308848</v>
      </c>
      <c r="R641" s="25">
        <f t="array" aca="1" ref="R641" ca="1">INDEX('Lorri 401b'!L:L,MATCH('Retirement Calculator'!A641,'Lorri 401b'!N:N,0),0)</f>
        <v>-727006.90580570872</v>
      </c>
      <c r="S641" s="25">
        <f t="shared" ca="1" si="527"/>
        <v>-276393.23249686073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444060.61876060709</v>
      </c>
      <c r="R642" s="25">
        <f t="array" aca="1" ref="R642" ca="1">INDEX('Lorri 401b'!L:L,MATCH('Retirement Calculator'!A642,'Lorri 401b'!N:N,0),0)</f>
        <v>-751781.63519245537</v>
      </c>
      <c r="S642" s="25">
        <f t="shared" ca="1" si="527"/>
        <v>-307721.01643184829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437480.25981841516</v>
      </c>
      <c r="R643" s="25">
        <f t="array" aca="1" ref="R643" ca="1">INDEX('Lorri 401b'!L:L,MATCH('Retirement Calculator'!A643,'Lorri 401b'!N:N,0),0)</f>
        <v>-776659.59261831339</v>
      </c>
      <c r="S643" s="25">
        <f t="shared" ca="1" si="527"/>
        <v>-339179.33279989823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430872.48271396413</v>
      </c>
      <c r="R644" s="25">
        <f t="array" aca="1" ref="R644" ca="1">INDEX('Lorri 401b'!L:L,MATCH('Retirement Calculator'!A644,'Lorri 401b'!N:N,0),0)</f>
        <v>-801641.20820011257</v>
      </c>
      <c r="S644" s="25">
        <f t="shared" ca="1" si="527"/>
        <v>-370768.72548614844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424237.17320491123</v>
      </c>
      <c r="R645" s="25">
        <f t="array" aca="1" ref="R645" ca="1">INDEX('Lorri 401b'!L:L,MATCH('Retirement Calculator'!A645,'Lorri 401b'!N:N,0),0)</f>
        <v>-826726.91384683584</v>
      </c>
      <c r="S645" s="25">
        <f t="shared" ca="1" si="527"/>
        <v>-402489.74064192461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417574.21657290391</v>
      </c>
      <c r="R646" s="25">
        <f t="array" aca="1" ref="R646" ca="1">INDEX('Lorri 401b'!L:L,MATCH('Retirement Calculator'!A646,'Lorri 401b'!N:N,0),0)</f>
        <v>-851917.14326708717</v>
      </c>
      <c r="S646" s="25">
        <f t="shared" ca="1" si="527"/>
        <v>-434342.92669418326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410883.49762159656</v>
      </c>
      <c r="R647" s="25">
        <f t="array" aca="1" ref="R647" ca="1">INDEX('Lorri 401b'!L:L,MATCH('Retirement Calculator'!A647,'Lorri 401b'!N:N,0),0)</f>
        <v>-877212.33197658963</v>
      </c>
      <c r="S647" s="25">
        <f t="shared" ca="1" si="527"/>
        <v>-466328.83435499307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404164.90067465877</v>
      </c>
      <c r="R648" s="25">
        <f t="array" aca="1" ref="R648" ca="1">INDEX('Lorri 401b'!L:L,MATCH('Retirement Calculator'!A648,'Lorri 401b'!N:N,0),0)</f>
        <v>-902612.91730571492</v>
      </c>
      <c r="S648" s="25">
        <f t="shared" ca="1" si="527"/>
        <v>-498448.01663105615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397418.30957377539</v>
      </c>
      <c r="R649" s="25">
        <f t="array" aca="1" ref="R649" ca="1">INDEX('Lorri 401b'!L:L,MATCH('Retirement Calculator'!A649,'Lorri 401b'!N:N,0),0)</f>
        <v>-928119.338407045</v>
      </c>
      <c r="S649" s="25">
        <f t="shared" ca="1" si="527"/>
        <v>-530701.02883326961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390643.60767663835</v>
      </c>
      <c r="R650" s="25">
        <f t="array" aca="1" ref="R650" ca="1">INDEX('Lorri 401b'!L:L,MATCH('Retirement Calculator'!A650,'Lorri 401b'!N:N,0),0)</f>
        <v>-953732.0362629639</v>
      </c>
      <c r="S650" s="25">
        <f t="shared" ca="1" si="527"/>
        <v>-563088.42858632561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383840.67785492993</v>
      </c>
      <c r="R651" s="25">
        <f t="array" aca="1" ref="R651" ca="1">INDEX('Lorri 401b'!L:L,MATCH('Retirement Calculator'!A651,'Lorri 401b'!N:N,0),0)</f>
        <v>-979451.45369328256</v>
      </c>
      <c r="S651" s="25">
        <f t="shared" ca="1" si="527"/>
        <v>-595610.77583835262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377009.4024922977</v>
      </c>
      <c r="R652" s="25">
        <f t="array" aca="1" ref="R652" ca="1">INDEX('Lorri 401b'!L:L,MATCH('Retirement Calculator'!A652,'Lorri 401b'!N:N,0),0)</f>
        <v>-1005278.0353628942</v>
      </c>
      <c r="S652" s="25">
        <f t="shared" ca="1" si="527"/>
        <v>-628268.63287059648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370149.66348232119</v>
      </c>
      <c r="R653" s="25">
        <f t="array" aca="1" ref="R653" ca="1">INDEX('Lorri 401b'!L:L,MATCH('Retirement Calculator'!A653,'Lorri 401b'!N:N,0),0)</f>
        <v>-1031212.2277894625</v>
      </c>
      <c r="S653" s="25">
        <f t="shared" ca="1" si="527"/>
        <v>-661062.56430714135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363261.34222646977</v>
      </c>
      <c r="R654" s="25">
        <f t="array" aca="1" ref="R654" ca="1">INDEX('Lorri 401b'!L:L,MATCH('Retirement Calculator'!A654,'Lorri 401b'!N:N,0),0)</f>
        <v>-1057254.4793511415</v>
      </c>
      <c r="S654" s="25">
        <f t="shared" ca="1" si="527"/>
        <v>-693993.13712467172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356344.31963205227</v>
      </c>
      <c r="R655" s="25">
        <f t="array" aca="1" ref="R655" ca="1">INDEX('Lorri 401b'!L:L,MATCH('Retirement Calculator'!A655,'Lorri 401b'!N:N,0),0)</f>
        <v>-1083405.2402943275</v>
      </c>
      <c r="S655" s="25">
        <f t="shared" ca="1" si="527"/>
        <v>-727060.92066227528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349398.47611015808</v>
      </c>
      <c r="R656" s="25">
        <f t="array" aca="1" ref="R656" ca="1">INDEX('Lorri 401b'!L:L,MATCH('Retirement Calculator'!A656,'Lorri 401b'!N:N,0),0)</f>
        <v>-1109664.9627414434</v>
      </c>
      <c r="S656" s="25">
        <f t="shared" ca="1" si="527"/>
        <v>-760266.4866312854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342423.69157358928</v>
      </c>
      <c r="R657" s="25">
        <f t="array" aca="1" ref="R657" ca="1">INDEX('Lorri 401b'!L:L,MATCH('Retirement Calculator'!A657,'Lorri 401b'!N:N,0),0)</f>
        <v>-1136034.1006987556</v>
      </c>
      <c r="S657" s="25">
        <f t="shared" ca="1" si="527"/>
        <v>-793610.40912516625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335419.84543478483</v>
      </c>
      <c r="R658" s="25">
        <f t="array" aca="1" ref="R658" ca="1">INDEX('Lorri 401b'!L:L,MATCH('Retirement Calculator'!A658,'Lorri 401b'!N:N,0),0)</f>
        <v>-1162513.1100642234</v>
      </c>
      <c r="S658" s="25">
        <f t="shared" ca="1" si="527"/>
        <v>-827093.26462943852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328386.81660373532</v>
      </c>
      <c r="R659" s="25">
        <f t="array" aca="1" ref="R659" ca="1">INDEX('Lorri 401b'!L:L,MATCH('Retirement Calculator'!A659,'Lorri 401b'!N:N,0),0)</f>
        <v>-1189102.4486353805</v>
      </c>
      <c r="S659" s="25">
        <f t="shared" ca="1" si="527"/>
        <v>-860715.63203164516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321324.4834858898</v>
      </c>
      <c r="R660" s="25">
        <f t="array" aca="1" ref="R660" ca="1">INDEX('Lorri 401b'!L:L,MATCH('Retirement Calculator'!A660,'Lorri 401b'!N:N,0),0)</f>
        <v>-1215802.5761172508</v>
      </c>
      <c r="S660" s="25">
        <f t="shared" ca="1" si="527"/>
        <v>-894478.09263136098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314232.72398005321</v>
      </c>
      <c r="R661" s="25">
        <f t="array" aca="1" ref="R661" ca="1">INDEX('Lorri 401b'!L:L,MATCH('Retirement Calculator'!A661,'Lorri 401b'!N:N,0),0)</f>
        <v>-1242613.9541302957</v>
      </c>
      <c r="S661" s="25">
        <f t="shared" ca="1" si="527"/>
        <v>-928381.23015024245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307111.41547627567</v>
      </c>
      <c r="R662" s="25">
        <f t="array" aca="1" ref="R662" ca="1">INDEX('Lorri 401b'!L:L,MATCH('Retirement Calculator'!A662,'Lorri 401b'!N:N,0),0)</f>
        <v>-1269537.0462183948</v>
      </c>
      <c r="S662" s="25">
        <f t="shared" ca="1" si="527"/>
        <v>-962425.63074211916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299960.43485373235</v>
      </c>
      <c r="R663" s="25">
        <f t="array" aca="1" ref="R663" ca="1">INDEX('Lorri 401b'!L:L,MATCH('Retirement Calculator'!A663,'Lorri 401b'!N:N,0),0)</f>
        <v>-1296572.317856861</v>
      </c>
      <c r="S663" s="25">
        <f t="shared" ca="1" si="527"/>
        <v>-996611.88300312869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292779.65847859514</v>
      </c>
      <c r="R664" s="25">
        <f t="array" aca="1" ref="R664" ca="1">INDEX('Lorri 401b'!L:L,MATCH('Retirement Calculator'!A664,'Lorri 401b'!N:N,0),0)</f>
        <v>-1323720.2364604876</v>
      </c>
      <c r="S664" s="25">
        <f t="shared" ca="1" si="527"/>
        <v>-1030940.5779818925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285568.96220189484</v>
      </c>
      <c r="R665" s="25">
        <f t="array" aca="1" ref="R665" ca="1">INDEX('Lorri 401b'!L:L,MATCH('Retirement Calculator'!A665,'Lorri 401b'!N:N,0),0)</f>
        <v>-1350981.2713916292</v>
      </c>
      <c r="S665" s="25">
        <f t="shared" ca="1" si="527"/>
        <v>-1065412.3091897345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278328.22135737498</v>
      </c>
      <c r="R666" s="25">
        <f t="array" aca="1" ref="R666" ca="1">INDEX('Lorri 401b'!L:L,MATCH('Retirement Calculator'!A666,'Lorri 401b'!N:N,0),0)</f>
        <v>-1378355.8939683172</v>
      </c>
      <c r="S666" s="25">
        <f t="shared" ca="1" si="527"/>
        <v>-1100027.6726109423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271057.31075933628</v>
      </c>
      <c r="R667" s="25">
        <f t="array" aca="1" ref="R667" ca="1">INDEX('Lorri 401b'!L:L,MATCH('Retirement Calculator'!A667,'Lorri 401b'!N:N,0),0)</f>
        <v>-1405844.5774724081</v>
      </c>
      <c r="S667" s="25">
        <f t="shared" ca="1" si="527"/>
        <v>-1134787.2667130718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263756.10470047244</v>
      </c>
      <c r="R668" s="25">
        <f t="array" aca="1" ref="R668" ca="1">INDEX('Lorri 401b'!L:L,MATCH('Retirement Calculator'!A668,'Lorri 401b'!N:N,0),0)</f>
        <v>-1433447.7971577661</v>
      </c>
      <c r="S668" s="25">
        <f t="shared" ca="1" si="527"/>
        <v>-1169691.6924572936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256424.47694969663</v>
      </c>
      <c r="R669" s="25">
        <f t="array" aca="1" ref="R669" ca="1">INDEX('Lorri 401b'!L:L,MATCH('Retirement Calculator'!A669,'Lorri 401b'!N:N,0),0)</f>
        <v>-1461166.0302584798</v>
      </c>
      <c r="S669" s="25">
        <f t="shared" ca="1" si="527"/>
        <v>-1204741.5533087831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249062.30074995928</v>
      </c>
      <c r="R670" s="25">
        <f t="array" aca="1" ref="R670" ca="1">INDEX('Lorri 401b'!L:L,MATCH('Retirement Calculator'!A670,'Lorri 401b'!N:N,0),0)</f>
        <v>-1488999.755997113</v>
      </c>
      <c r="S670" s="25">
        <f t="shared" ca="1" si="527"/>
        <v>-1239937.4552471538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241669.44881605633</v>
      </c>
      <c r="R671" s="25">
        <f t="array" aca="1" ref="R671" ca="1">INDEX('Lorri 401b'!L:L,MATCH('Retirement Calculator'!A671,'Lorri 401b'!N:N,0),0)</f>
        <v>-1516949.4555929906</v>
      </c>
      <c r="S671" s="25">
        <f t="shared" ca="1" si="527"/>
        <v>-1275280.0067769343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234245.79333242879</v>
      </c>
      <c r="R672" s="25">
        <f t="array" aca="1" ref="R672" ca="1">INDEX('Lorri 401b'!L:L,MATCH('Retirement Calculator'!A672,'Lorri 401b'!N:N,0),0)</f>
        <v>-1545015.6122705177</v>
      </c>
      <c r="S672" s="25">
        <f t="shared" ca="1" si="527"/>
        <v>-1310769.8189380891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226791.2059509528</v>
      </c>
      <c r="R673" s="25">
        <f t="array" aca="1" ref="R673" ca="1">INDEX('Lorri 401b'!L:L,MATCH('Retirement Calculator'!A673,'Lorri 401b'!N:N,0),0)</f>
        <v>-1573198.7112675344</v>
      </c>
      <c r="S673" s="25">
        <f t="shared" ca="1" si="527"/>
        <v>-1346407.5053165816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219305.55778872067</v>
      </c>
      <c r="R674" s="25">
        <f t="array" aca="1" ref="R674" ca="1">INDEX('Lorri 401b'!L:L,MATCH('Retirement Calculator'!A674,'Lorri 401b'!N:N,0),0)</f>
        <v>-1601499.2398437054</v>
      </c>
      <c r="S674" s="25">
        <f t="shared" ca="1" si="527"/>
        <v>-1382193.6820549848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211788.71942581257</v>
      </c>
      <c r="R675" s="25">
        <f t="array" aca="1" ref="R675" ca="1">INDEX('Lorri 401b'!L:L,MATCH('Retirement Calculator'!A675,'Lorri 401b'!N:N,0),0)</f>
        <v>-1629917.6872889439</v>
      </c>
      <c r="S675" s="25">
        <f t="shared" ca="1" si="527"/>
        <v>-1418128.9678631313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204240.56090305903</v>
      </c>
      <c r="R676" s="25">
        <f t="array" aca="1" ref="R676" ca="1">INDEX('Lorri 401b'!L:L,MATCH('Retirement Calculator'!A676,'Lorri 401b'!N:N,0),0)</f>
        <v>-1658454.5449318707</v>
      </c>
      <c r="S676" s="25">
        <f t="shared" ca="1" si="527"/>
        <v>-1454213.9840288116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196660.95171979401</v>
      </c>
      <c r="R677" s="25">
        <f t="array" aca="1" ref="R677" ca="1">INDEX('Lorri 401b'!L:L,MATCH('Retirement Calculator'!A677,'Lorri 401b'!N:N,0),0)</f>
        <v>-1687110.3061483097</v>
      </c>
      <c r="S677" s="25">
        <f t="shared" ca="1" si="527"/>
        <v>-1490449.3544285158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189049.76083159872</v>
      </c>
      <c r="R678" s="25">
        <f t="array" aca="1" ref="R678" ca="1">INDEX('Lorri 401b'!L:L,MATCH('Retirement Calculator'!A678,'Lorri 401b'!N:N,0),0)</f>
        <v>-1715885.4663698173</v>
      </c>
      <c r="S678" s="25">
        <f t="shared" ca="1" si="527"/>
        <v>-1526835.7055382186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181406.85664803596</v>
      </c>
      <c r="R679" s="25">
        <f t="array" aca="1" ref="R679" ca="1">INDEX('Lorri 401b'!L:L,MATCH('Retirement Calculator'!A679,'Lorri 401b'!N:N,0),0)</f>
        <v>-1744780.5230922478</v>
      </c>
      <c r="S679" s="25">
        <f t="shared" ca="1" si="527"/>
        <v>-1563373.6664442117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173732.10703037502</v>
      </c>
      <c r="R680" s="25">
        <f t="array" aca="1" ref="R680" ca="1">INDEX('Lorri 401b'!L:L,MATCH('Retirement Calculator'!A680,'Lorri 401b'!N:N,0),0)</f>
        <v>-1773795.9758843551</v>
      </c>
      <c r="S680" s="25">
        <f t="shared" ca="1" si="527"/>
        <v>-1600063.8688539802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166025.37928930714</v>
      </c>
      <c r="R681" s="25">
        <f t="array" aca="1" ref="R681" ca="1">INDEX('Lorri 401b'!L:L,MATCH('Retirement Calculator'!A681,'Lorri 401b'!N:N,0),0)</f>
        <v>-1802932.3263964294</v>
      </c>
      <c r="S681" s="25">
        <f t="shared" ca="1" si="527"/>
        <v>-1636906.9471071223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158286.54018265149</v>
      </c>
      <c r="R682" s="25">
        <f t="array" aca="1" ref="R682" ca="1">INDEX('Lorri 401b'!L:L,MATCH('Retirement Calculator'!A682,'Lorri 401b'!N:N,0),0)</f>
        <v>-1832190.0783689709</v>
      </c>
      <c r="S682" s="25">
        <f t="shared" ca="1" si="527"/>
        <v>-1673903.5381863194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150515.45591305144</v>
      </c>
      <c r="R683" s="25">
        <f t="array" aca="1" ref="R683" ca="1">INDEX('Lorri 401b'!L:L,MATCH('Retirement Calculator'!A683,'Lorri 401b'!N:N,0),0)</f>
        <v>-1861569.7376413979</v>
      </c>
      <c r="S683" s="25">
        <f t="shared" ca="1" si="527"/>
        <v>-1711054.2817283464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142711.99212566137</v>
      </c>
      <c r="R684" s="25">
        <f t="array" aca="1" ref="R684" ca="1">INDEX('Lorri 401b'!L:L,MATCH('Retirement Calculator'!A684,'Lorri 401b'!N:N,0),0)</f>
        <v>-1891071.8121607932</v>
      </c>
      <c r="S684" s="25">
        <f t="shared" ca="1" si="527"/>
        <v>-1748359.8200351319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134876.01390582387</v>
      </c>
      <c r="R685" s="25">
        <f t="array" aca="1" ref="R685" ca="1">INDEX('Lorri 401b'!L:L,MATCH('Retirement Calculator'!A685,'Lorri 401b'!N:N,0),0)</f>
        <v>-1920696.8119906862</v>
      </c>
      <c r="S685" s="25">
        <f t="shared" ca="1" si="527"/>
        <v>-1785820.7980848623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127007.38577673704</v>
      </c>
      <c r="R686" s="25">
        <f t="array" aca="1" ref="R686" ca="1">INDEX('Lorri 401b'!L:L,MATCH('Retirement Calculator'!A686,'Lorri 401b'!N:N,0),0)</f>
        <v>-1950445.2493198703</v>
      </c>
      <c r="S686" s="25">
        <f t="shared" ca="1" si="527"/>
        <v>-1823437.8635431333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119105.97169711234</v>
      </c>
      <c r="R687" s="25">
        <f t="array" aca="1" ref="R687" ca="1">INDEX('Lorri 401b'!L:L,MATCH('Retirement Calculator'!A687,'Lorri 401b'!N:N,0),0)</f>
        <v>-1980317.6384712593</v>
      </c>
      <c r="S687" s="25">
        <f t="shared" ca="1" si="527"/>
        <v>-1861211.666774147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111171.63505882255</v>
      </c>
      <c r="R688" s="25">
        <f t="array" aca="1" ref="R688" ca="1">INDEX('Lorri 401b'!L:L,MATCH('Retirement Calculator'!A688,'Lorri 401b'!N:N,0),0)</f>
        <v>-2010314.4959107791</v>
      </c>
      <c r="S688" s="25">
        <f t="shared" ca="1" si="527"/>
        <v>-1899142.8608519565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103204.23868453987</v>
      </c>
      <c r="R689" s="25">
        <f t="array" aca="1" ref="R689" ca="1">INDEX('Lorri 401b'!L:L,MATCH('Retirement Calculator'!A689,'Lorri 401b'!N:N,0),0)</f>
        <v>-2040436.340256297</v>
      </c>
      <c r="S689" s="25">
        <f t="shared" ca="1" si="527"/>
        <v>-1937232.1015717571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95203.644825364361</v>
      </c>
      <c r="R690" s="25">
        <f t="array" aca="1" ref="R690" ca="1">INDEX('Lorri 401b'!L:L,MATCH('Retirement Calculator'!A690,'Lorri 401b'!N:N,0),0)</f>
        <v>-2070683.6922865878</v>
      </c>
      <c r="S690" s="25">
        <f t="shared" ca="1" si="527"/>
        <v>-1975480.0474612233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87169.715158442283</v>
      </c>
      <c r="R691" s="25">
        <f t="array" aca="1" ref="R691" ca="1">INDEX('Lorri 401b'!L:L,MATCH('Retirement Calculator'!A691,'Lorri 401b'!N:N,0),0)</f>
        <v>-2101057.0749503383</v>
      </c>
      <c r="S691" s="25">
        <f t="shared" ca="1" si="527"/>
        <v>-2013887.3597918961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79102.310784574685</v>
      </c>
      <c r="R692" s="25">
        <f t="array" aca="1" ref="R692" ca="1">INDEX('Lorri 401b'!L:L,MATCH('Retirement Calculator'!A692,'Lorri 401b'!N:N,0),0)</f>
        <v>-2131557.0133751878</v>
      </c>
      <c r="S692" s="25">
        <f t="shared" ca="1" si="527"/>
        <v>-2052454.7025906132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71001.292225815982</v>
      </c>
      <c r="R693" s="25">
        <f t="array" aca="1" ref="R693" ca="1">INDEX('Lorri 401b'!L:L,MATCH('Retirement Calculator'!A693,'Lorri 401b'!N:N,0),0)</f>
        <v>-2162184.0348768071</v>
      </c>
      <c r="S693" s="25">
        <f t="shared" ca="1" si="527"/>
        <v>-2091182.7426509911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62866.519423062447</v>
      </c>
      <c r="R694" s="25">
        <f t="array" aca="1" ref="R694" ca="1">INDEX('Lorri 401b'!L:L,MATCH('Retirement Calculator'!A694,'Lorri 401b'!N:N,0),0)</f>
        <v>-2192938.6689680167</v>
      </c>
      <c r="S694" s="25">
        <f t="shared" ca="1" si="527"/>
        <v>-2130072.1495449543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54697.851733630778</v>
      </c>
      <c r="R695" s="25">
        <f t="array" aca="1" ref="R695" ca="1">INDEX('Lorri 401b'!L:L,MATCH('Retirement Calculator'!A695,'Lorri 401b'!N:N,0),0)</f>
        <v>-2223821.4473679396</v>
      </c>
      <c r="S695" s="25">
        <f t="shared" ca="1" si="527"/>
        <v>-2169123.5956343086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46495.147928826475</v>
      </c>
      <c r="R696" s="25">
        <f t="array" aca="1" ref="R696" ca="1">INDEX('Lorri 401b'!L:L,MATCH('Retirement Calculator'!A696,'Lorri 401b'!N:N,0),0)</f>
        <v>-2254832.9040111955</v>
      </c>
      <c r="S696" s="25">
        <f t="shared" ca="1" si="527"/>
        <v>-2208337.756082369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38258.266191502153</v>
      </c>
      <c r="R697" s="25">
        <f t="array" aca="1" ref="R697" ca="1">INDEX('Lorri 401b'!L:L,MATCH('Retirement Calculator'!A697,'Lorri 401b'!N:N,0),0)</f>
        <v>-2285973.5750571317</v>
      </c>
      <c r="S697" s="25">
        <f t="shared" ca="1" si="527"/>
        <v>-2247715.3088656296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29987.064113605644</v>
      </c>
      <c r="R698" s="25">
        <f t="array" aca="1" ref="R698" ca="1">INDEX('Lorri 401b'!L:L,MATCH('Retirement Calculator'!A698,'Lorri 401b'!N:N,0),0)</f>
        <v>-2317243.9988990929</v>
      </c>
      <c r="S698" s="25">
        <f t="shared" ca="1" si="527"/>
        <v>-2287256.9347854871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21681.3986937179</v>
      </c>
      <c r="R699" s="25">
        <f t="array" aca="1" ref="R699" ca="1">INDEX('Lorri 401b'!L:L,MATCH('Retirement Calculator'!A699,'Lorri 401b'!N:N,0),0)</f>
        <v>-2348644.7161737289</v>
      </c>
      <c r="S699" s="25">
        <f t="shared" ca="1" si="527"/>
        <v>-2326963.3174800109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13341.126334580622</v>
      </c>
      <c r="R700" s="25">
        <f t="array" aca="1" ref="R700" ca="1">INDEX('Lorri 401b'!L:L,MATCH('Retirement Calculator'!A700,'Lorri 401b'!N:N,0),0)</f>
        <v>-2380176.2697703424</v>
      </c>
      <c r="S700" s="25">
        <f t="shared" ca="1" si="527"/>
        <v>-2366835.1434357618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4966.1028406136056</v>
      </c>
      <c r="R701" s="25">
        <f t="array" aca="1" ref="R701" ca="1">INDEX('Lorri 401b'!L:L,MATCH('Retirement Calculator'!A701,'Lorri 401b'!N:N,0),0)</f>
        <v>-2411839.204840275</v>
      </c>
      <c r="S701" s="25">
        <f t="shared" ca="1" si="527"/>
        <v>-2406873.1019996614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-3443.8165845782728</v>
      </c>
      <c r="R702" s="25">
        <f t="array" aca="1" ref="R702" ca="1">INDEX('Lorri 401b'!L:L,MATCH('Retirement Calculator'!A702,'Lorri 401b'!N:N,0),0)</f>
        <v>-2443634.0688063325</v>
      </c>
      <c r="S702" s="25">
        <f t="shared" ca="1" si="527"/>
        <v>-2447077.8853909108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-11888.777340708451</v>
      </c>
      <c r="R703" s="25">
        <f t="array" aca="1" ref="R703" ca="1">INDEX('Lorri 401b'!L:L,MATCH('Retirement Calculator'!A703,'Lorri 401b'!N:N,0),0)</f>
        <v>-2475561.4113722485</v>
      </c>
      <c r="S703" s="25">
        <f t="shared" ca="1" si="527"/>
        <v>-2487450.1887129568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-20368.925433322504</v>
      </c>
      <c r="R704" s="25">
        <f t="array" aca="1" ref="R704" ca="1">INDEX('Lorri 401b'!L:L,MATCH('Retirement Calculator'!A704,'Lorri 401b'!N:N,0),0)</f>
        <v>-2507621.7845321894</v>
      </c>
      <c r="S704" s="25">
        <f t="shared" ca="1" si="527"/>
        <v>-2527990.7099655117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-28884.407476322449</v>
      </c>
      <c r="R705" s="25">
        <f t="array" aca="1" ref="R705" ca="1">INDEX('Lorri 401b'!L:L,MATCH('Retirement Calculator'!A705,'Lorri 401b'!N:N,0),0)</f>
        <v>-2539815.7425802965</v>
      </c>
      <c r="S705" s="25">
        <f t="shared" ca="1" si="527"/>
        <v>-2568700.1500566187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-37435.370694501558</v>
      </c>
      <c r="R706" s="25">
        <f t="array" aca="1" ref="R706" ca="1">INDEX('Lorri 401b'!L:L,MATCH('Retirement Calculator'!A706,'Lorri 401b'!N:N,0),0)</f>
        <v>-2572143.8421202707</v>
      </c>
      <c r="S706" s="25">
        <f t="shared" ca="1" si="527"/>
        <v>-2609579.2128147725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-46021.962926089749</v>
      </c>
      <c r="R707" s="25">
        <f t="array" aca="1" ref="R707" ca="1">INDEX('Lorri 401b'!L:L,MATCH('Retirement Calculator'!A707,'Lorri 401b'!N:N,0),0)</f>
        <v>-2604606.6420749947</v>
      </c>
      <c r="S707" s="25">
        <f t="shared" ca="1" si="527"/>
        <v>-2650628.6050010845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-54644.332625309558</v>
      </c>
      <c r="R708" s="25">
        <f t="array" aca="1" ref="R708" ca="1">INDEX('Lorri 401b'!L:L,MATCH('Retirement Calculator'!A708,'Lorri 401b'!N:N,0),0)</f>
        <v>-2637204.7036961969</v>
      </c>
      <c r="S708" s="25">
        <f t="shared" ca="1" si="527"/>
        <v>-2691849.0363215064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-63302.628864942781</v>
      </c>
      <c r="R709" s="25">
        <f t="array" aca="1" ref="R709" ca="1">INDEX('Lorri 401b'!L:L,MATCH('Retirement Calculator'!A709,'Lorri 401b'!N:N,0),0)</f>
        <v>-2669938.5905741542</v>
      </c>
      <c r="S709" s="25">
        <f t="shared" ca="1" si="527"/>
        <v>-2733241.2194390967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-71997.001338907823</v>
      </c>
      <c r="R710" s="25">
        <f t="array" aca="1" ref="R710" ca="1">INDEX('Lorri 401b'!L:L,MATCH('Retirement Calculator'!A710,'Lorri 401b'!N:N,0),0)</f>
        <v>-2702808.8686474361</v>
      </c>
      <c r="S710" s="25">
        <f t="shared" ca="1" si="527"/>
        <v>-2774805.8699863441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-80727.600364847705</v>
      </c>
      <c r="R711" s="25">
        <f t="array" aca="1" ref="R711" ca="1">INDEX('Lorri 401b'!L:L,MATCH('Retirement Calculator'!A711,'Lorri 401b'!N:N,0),0)</f>
        <v>-2735816.10621269</v>
      </c>
      <c r="S711" s="25">
        <f t="shared" ca="1" si="527"/>
        <v>-2816543.7065775376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-89494.576886729003</v>
      </c>
      <c r="R712" s="25">
        <f t="array" aca="1" ref="R712" ca="1">INDEX('Lorri 401b'!L:L,MATCH('Retirement Calculator'!A712,'Lorri 401b'!N:N,0),0)</f>
        <v>-2768960.8739344659</v>
      </c>
      <c r="S712" s="25">
        <f t="shared" ca="1" si="527"/>
        <v>-2858455.4508211948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-98298.082477451477</v>
      </c>
      <c r="R713" s="25">
        <f t="array" aca="1" ref="R713" ca="1">INDEX('Lorri 401b'!L:L,MATCH('Retirement Calculator'!A713,'Lorri 401b'!N:N,0),0)</f>
        <v>-2802243.7448550826</v>
      </c>
      <c r="S713" s="25">
        <f t="shared" ca="1" si="527"/>
        <v>-2900541.8273325339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-107138.26934146862</v>
      </c>
      <c r="R714" s="25">
        <f t="array" aca="1" ref="R714" ca="1">INDEX('Lorri 401b'!L:L,MATCH('Retirement Calculator'!A714,'Lorri 401b'!N:N,0),0)</f>
        <v>-2835665.2944045351</v>
      </c>
      <c r="S714" s="25">
        <f t="shared" ca="1" si="527"/>
        <v>-2942803.5637460039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-116015.29031741917</v>
      </c>
      <c r="R715" s="25">
        <f t="array" aca="1" ref="R715" ca="1">INDEX('Lorri 401b'!L:L,MATCH('Retirement Calculator'!A715,'Lorri 401b'!N:N,0),0)</f>
        <v>-2869226.1004104437</v>
      </c>
      <c r="S715" s="25">
        <f t="shared" ca="1" si="527"/>
        <v>-2985241.3907278627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-124929.29888076952</v>
      </c>
      <c r="R716" s="25">
        <f t="array" aca="1" ref="R716" ca="1">INDEX('Lorri 401b'!L:L,MATCH('Retirement Calculator'!A716,'Lorri 401b'!N:N,0),0)</f>
        <v>-2902926.7431080434</v>
      </c>
      <c r="S716" s="25">
        <f t="shared" ca="1" si="527"/>
        <v>-3027856.0419888129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-133880.44914646717</v>
      </c>
      <c r="R717" s="25">
        <f t="array" aca="1" ref="R717" ca="1">INDEX('Lorri 401b'!L:L,MATCH('Retirement Calculator'!A717,'Lorri 401b'!N:N,0),0)</f>
        <v>-2936767.8051502164</v>
      </c>
      <c r="S717" s="25">
        <f t="shared" ca="1" si="527"/>
        <v>-3070648.2542966837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-142868.89587160523</v>
      </c>
      <c r="R718" s="25">
        <f t="array" aca="1" ref="R718" ca="1">INDEX('Lorri 401b'!L:L,MATCH('Retirement Calculator'!A718,'Lorri 401b'!N:N,0),0)</f>
        <v>-2970749.8716175654</v>
      </c>
      <c r="S718" s="25">
        <f t="shared" ca="1" si="527"/>
        <v>-3113618.7674891707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-151894.79445809801</v>
      </c>
      <c r="R719" s="25">
        <f t="array" aca="1" ref="R719" ca="1">INDEX('Lorri 401b'!L:L,MATCH('Retirement Calculator'!A719,'Lorri 401b'!N:N,0),0)</f>
        <v>-3004873.5300285281</v>
      </c>
      <c r="S719" s="25">
        <f t="shared" ca="1" si="527"/>
        <v>-3156768.3244866263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-160958.30095536786</v>
      </c>
      <c r="R720" s="25">
        <f t="array" aca="1" ref="R720" ca="1">INDEX('Lorri 401b'!L:L,MATCH('Retirement Calculator'!A720,'Lorri 401b'!N:N,0),0)</f>
        <v>-3039139.3703495366</v>
      </c>
      <c r="S720" s="25">
        <f t="shared" ca="1" si="527"/>
        <v>-3200097.6713049044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-170059.57206304299</v>
      </c>
      <c r="R721" s="25">
        <f t="array" aca="1" ref="R721" ca="1">INDEX('Lorri 401b'!L:L,MATCH('Retirement Calculator'!A721,'Lorri 401b'!N:N,0),0)</f>
        <v>-3073547.9850052162</v>
      </c>
      <c r="S721" s="25">
        <f t="shared" ca="1" si="527"/>
        <v>-3243607.557068259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-179198.76513366678</v>
      </c>
      <c r="R722" s="25">
        <f t="array" aca="1" ref="R722" ca="1">INDEX('Lorri 401b'!L:L,MATCH('Retirement Calculator'!A722,'Lorri 401b'!N:N,0),0)</f>
        <v>-3108099.9688886274</v>
      </c>
      <c r="S722" s="25">
        <f t="shared" ca="1" si="527"/>
        <v>-3287298.7340222942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-188376.03817541816</v>
      </c>
      <c r="R723" s="25">
        <f t="array" aca="1" ref="R723" ca="1">INDEX('Lorri 401b'!L:L,MATCH('Retirement Calculator'!A723,'Lorri 401b'!N:N,0),0)</f>
        <v>-3142795.9193715528</v>
      </c>
      <c r="S723" s="25">
        <f t="shared" ca="1" si="527"/>
        <v>-3331171.9575469708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-197591.5498548435</v>
      </c>
      <c r="R724" s="25">
        <f t="array" aca="1" ref="R724" ca="1">INDEX('Lorri 401b'!L:L,MATCH('Retirement Calculator'!A724,'Lorri 401b'!N:N,0),0)</f>
        <v>-3177636.436314824</v>
      </c>
      <c r="S724" s="25">
        <f t="shared" ca="1" si="527"/>
        <v>-3375227.9861696674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-206845.45949959979</v>
      </c>
      <c r="R725" s="25">
        <f t="array" aca="1" ref="R725" ca="1">INDEX('Lorri 401b'!L:L,MATCH('Retirement Calculator'!A725,'Lorri 401b'!N:N,0),0)</f>
        <v>-3212622.1220786921</v>
      </c>
      <c r="S725" s="25">
        <f t="shared" ca="1" si="527"/>
        <v>-3419467.581578292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-216137.92710120924</v>
      </c>
      <c r="R726" s="25">
        <f t="array" aca="1" ref="R726" ca="1">INDEX('Lorri 401b'!L:L,MATCH('Retirement Calculator'!A726,'Lorri 401b'!N:N,0),0)</f>
        <v>-3247753.5815332429</v>
      </c>
      <c r="S726" s="25">
        <f t="shared" ca="1" si="527"/>
        <v>-3463891.5086344522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-225469.11331782537</v>
      </c>
      <c r="R727" s="25">
        <f t="array" aca="1" ref="R727" ca="1">INDEX('Lorri 401b'!L:L,MATCH('Retirement Calculator'!A727,'Lorri 401b'!N:N,0),0)</f>
        <v>-3283031.4220688543</v>
      </c>
      <c r="S727" s="25">
        <f t="shared" ca="1" si="527"/>
        <v>-3508500.5353866797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-234839.17947701074</v>
      </c>
      <c r="R728" s="25">
        <f t="array" aca="1" ref="R728" ca="1">INDEX('Lorri 401b'!L:L,MATCH('Retirement Calculator'!A728,'Lorri 401b'!N:N,0),0)</f>
        <v>-3318456.2536066975</v>
      </c>
      <c r="S728" s="25">
        <f t="shared" ca="1" si="527"/>
        <v>-3553295.4330837084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-244248.28757852604</v>
      </c>
      <c r="R729" s="25">
        <f t="array" aca="1" ref="R729" ca="1">INDEX('Lorri 401b'!L:L,MATCH('Retirement Calculator'!A729,'Lorri 401b'!N:N,0),0)</f>
        <v>-3354028.6886092816</v>
      </c>
      <c r="S729" s="25">
        <f t="shared" ca="1" si="527"/>
        <v>-3598276.9761878075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-253696.60029713099</v>
      </c>
      <c r="R730" s="25">
        <f t="array" aca="1" ref="R730" ca="1">INDEX('Lorri 401b'!L:L,MATCH('Retirement Calculator'!A730,'Lorri 401b'!N:N,0),0)</f>
        <v>-3389749.342091043</v>
      </c>
      <c r="S730" s="25">
        <f t="shared" ca="1" si="527"/>
        <v>-3643445.9423881741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-263184.28098539682</v>
      </c>
      <c r="R731" s="25">
        <f t="array" aca="1" ref="R731" ca="1">INDEX('Lorri 401b'!L:L,MATCH('Retirement Calculator'!A731,'Lorri 401b'!N:N,0),0)</f>
        <v>-3425618.8316289787</v>
      </c>
      <c r="S731" s="25">
        <f t="shared" ca="1" si="527"/>
        <v>-3688803.1126143755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-272711.49367653043</v>
      </c>
      <c r="R732" s="25">
        <f t="array" aca="1" ref="R732" ca="1">INDEX('Lorri 401b'!L:L,MATCH('Retirement Calculator'!A732,'Lorri 401b'!N:N,0),0)</f>
        <v>-3461637.7773733223</v>
      </c>
      <c r="S732" s="25">
        <f t="shared" ca="1" si="527"/>
        <v>-3734349.2710498525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-282278.40308721043</v>
      </c>
      <c r="R733" s="25">
        <f t="array" aca="1" ref="R733" ca="1">INDEX('Lorri 401b'!L:L,MATCH('Retirement Calculator'!A733,'Lorri 401b'!N:N,0),0)</f>
        <v>-3497806.8020582674</v>
      </c>
      <c r="S733" s="25">
        <f t="shared" ca="1" si="527"/>
        <v>-3780085.2051454778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-291885.17462043493</v>
      </c>
      <c r="R734" s="25">
        <f t="array" aca="1" ref="R734" ca="1">INDEX('Lorri 401b'!L:L,MATCH('Retirement Calculator'!A734,'Lorri 401b'!N:N,0),0)</f>
        <v>-3534126.531012733</v>
      </c>
      <c r="S734" s="25">
        <f t="shared" ca="1" si="527"/>
        <v>-3826011.7056331681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-301531.9743683812</v>
      </c>
      <c r="R735" s="25">
        <f t="array" aca="1" ref="R735" ca="1">INDEX('Lorri 401b'!L:L,MATCH('Retirement Calculator'!A735,'Lorri 401b'!N:N,0),0)</f>
        <v>-3570597.5921711759</v>
      </c>
      <c r="S735" s="25">
        <f t="shared" ca="1" si="527"/>
        <v>-3872129.5665395572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-311218.96911527723</v>
      </c>
      <c r="R736" s="25">
        <f t="array" aca="1" ref="R736" ca="1">INDEX('Lorri 401b'!L:L,MATCH('Retirement Calculator'!A736,'Lorri 401b'!N:N,0),0)</f>
        <v>-3607220.6160844453</v>
      </c>
      <c r="S736" s="25">
        <f t="shared" ca="1" si="527"/>
        <v>-3918439.5851997226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-320946.3263402853</v>
      </c>
      <c r="R737" s="25">
        <f t="array" aca="1" ref="R737" ca="1">INDEX('Lorri 401b'!L:L,MATCH('Retirement Calculator'!A737,'Lorri 401b'!N:N,0),0)</f>
        <v>-3643996.2359306868</v>
      </c>
      <c r="S737" s="25">
        <f t="shared" ca="1" si="527"/>
        <v>-3964942.5622709719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-330714.21422039758</v>
      </c>
      <c r="R738" s="25">
        <f t="array" aca="1" ref="R738" ca="1">INDEX('Lorri 401b'!L:L,MATCH('Retirement Calculator'!A738,'Lorri 401b'!N:N,0),0)</f>
        <v>-3680925.0875262874</v>
      </c>
      <c r="S738" s="25">
        <f t="shared" ca="1" si="527"/>
        <v>-4011639.3017466851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-340522.80163334368</v>
      </c>
      <c r="R739" s="25">
        <f t="array" aca="1" ref="R739" ca="1">INDEX('Lorri 401b'!L:L,MATCH('Retirement Calculator'!A739,'Lorri 401b'!N:N,0),0)</f>
        <v>-3718007.80933687</v>
      </c>
      <c r="S739" s="25">
        <f t="shared" ca="1" si="527"/>
        <v>-4058530.6109702135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-350372.25816051039</v>
      </c>
      <c r="R740" s="25">
        <f t="array" aca="1" ref="R740" ca="1">INDEX('Lorri 401b'!L:L,MATCH('Retirement Calculator'!A740,'Lorri 401b'!N:N,0),0)</f>
        <v>-3755245.04248833</v>
      </c>
      <c r="S740" s="25">
        <f t="shared" ca="1" si="527"/>
        <v>-4105617.3006488406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-360262.75408987363</v>
      </c>
      <c r="R741" s="25">
        <f t="array" aca="1" ref="R741" ca="1">INDEX('Lorri 401b'!L:L,MATCH('Retirement Calculator'!A741,'Lorri 401b'!N:N,0),0)</f>
        <v>-3792637.4307779209</v>
      </c>
      <c r="S741" s="25">
        <f t="shared" ca="1" si="527"/>
        <v>-4152900.1848677946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-370194.46041894256</v>
      </c>
      <c r="R742" s="25">
        <f t="array" aca="1" ref="R742" ca="1">INDEX('Lorri 401b'!L:L,MATCH('Retirement Calculator'!A742,'Lorri 401b'!N:N,0),0)</f>
        <v>-3830185.6206853851</v>
      </c>
      <c r="S742" s="25">
        <f t="shared" ca="1" si="527"/>
        <v>-4200380.0811043279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-380167.54885771591</v>
      </c>
      <c r="R743" s="25">
        <f t="array" aca="1" ref="R743" ca="1">INDEX('Lorri 401b'!L:L,MATCH('Retirement Calculator'!A743,'Lorri 401b'!N:N,0),0)</f>
        <v>-3867890.2613841305</v>
      </c>
      <c r="S743" s="25">
        <f t="shared" ca="1" si="527"/>
        <v>-4248057.8102418464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-390182.19183165085</v>
      </c>
      <c r="R744" s="25">
        <f t="array" aca="1" ref="R744" ca="1">INDEX('Lorri 401b'!L:L,MATCH('Retirement Calculator'!A744,'Lorri 401b'!N:N,0),0)</f>
        <v>-3905752.0047524539</v>
      </c>
      <c r="S744" s="25">
        <f t="shared" ca="1" si="527"/>
        <v>-4295934.1965841046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-400238.56248464383</v>
      </c>
      <c r="R745" s="25">
        <f t="array" aca="1" ref="R745" ca="1">INDEX('Lorri 401b'!L:L,MATCH('Retirement Calculator'!A745,'Lorri 401b'!N:N,0),0)</f>
        <v>-3943771.5053848121</v>
      </c>
      <c r="S745" s="25">
        <f t="shared" ca="1" si="527"/>
        <v>-4344010.0678694556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-410336.83468202426</v>
      </c>
      <c r="R746" s="25">
        <f t="array" aca="1" ref="R746" ca="1">INDEX('Lorri 401b'!L:L,MATCH('Retirement Calculator'!A746,'Lorri 401b'!N:N,0),0)</f>
        <v>-3981949.4206031384</v>
      </c>
      <c r="S746" s="25">
        <f t="shared" ca="1" si="527"/>
        <v>-4392286.2552851625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-420477.18301356048</v>
      </c>
      <c r="R747" s="25">
        <f t="array" aca="1" ref="R747" ca="1">INDEX('Lorri 401b'!L:L,MATCH('Retirement Calculator'!A747,'Lorri 401b'!N:N,0),0)</f>
        <v>-4020286.4104682077</v>
      </c>
      <c r="S747" s="25">
        <f t="shared" ca="1" si="527"/>
        <v>-4440763.5934817679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-430659.78279647807</v>
      </c>
      <c r="R748" s="25">
        <f t="array" aca="1" ref="R748" ca="1">INDEX('Lorri 401b'!L:L,MATCH('Retirement Calculator'!A748,'Lorri 401b'!N:N,0),0)</f>
        <v>-4058783.1377910483</v>
      </c>
      <c r="S748" s="25">
        <f t="shared" ca="1" si="527"/>
        <v>-4489442.9205875266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-440884.81007849117</v>
      </c>
      <c r="R749" s="25">
        <f t="array" aca="1" ref="R749" ca="1">INDEX('Lorri 401b'!L:L,MATCH('Retirement Calculator'!A749,'Lorri 401b'!N:N,0),0)</f>
        <v>-4097440.2681444008</v>
      </c>
      <c r="S749" s="25">
        <f t="shared" ca="1" si="527"/>
        <v>-4538325.0782228922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-451152.44164084597</v>
      </c>
      <c r="R750" s="25">
        <f t="array" aca="1" ref="R750" ca="1">INDEX('Lorri 401b'!L:L,MATCH('Retirement Calculator'!A750,'Lorri 401b'!N:N,0),0)</f>
        <v>-4136258.4698742256</v>
      </c>
      <c r="S750" s="25">
        <f t="shared" ca="1" si="527"/>
        <v>-4587410.911515072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-461462.85500137723</v>
      </c>
      <c r="R751" s="25">
        <f t="array" aca="1" ref="R751" ca="1">INDEX('Lorri 401b'!L:L,MATCH('Retirement Calculator'!A751,'Lorri 401b'!N:N,0),0)</f>
        <v>-4175238.4141112575</v>
      </c>
      <c r="S751" s="25">
        <f t="shared" ca="1" si="527"/>
        <v>-4636701.2691126345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-471816.2284175774</v>
      </c>
      <c r="R752" s="25">
        <f t="array" aca="1" ref="R752" ca="1">INDEX('Lorri 401b'!L:L,MATCH('Retirement Calculator'!A752,'Lorri 401b'!N:N,0),0)</f>
        <v>-4214380.7747826101</v>
      </c>
      <c r="S752" s="25">
        <f t="shared" ca="1" si="527"/>
        <v>-4686197.0032001873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-482212.74088967842</v>
      </c>
      <c r="R753" s="25">
        <f t="array" aca="1" ref="R753" ca="1">INDEX('Lorri 401b'!L:L,MATCH('Retirement Calculator'!A753,'Lorri 401b'!N:N,0),0)</f>
        <v>-4253686.2286234265</v>
      </c>
      <c r="S753" s="25">
        <f t="shared" ca="1" si="527"/>
        <v>-4735898.9695131052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-492652.57216374652</v>
      </c>
      <c r="R754" s="25">
        <f t="array" aca="1" ref="R754" ca="1">INDEX('Lorri 401b'!L:L,MATCH('Retirement Calculator'!A754,'Lorri 401b'!N:N,0),0)</f>
        <v>-4293155.4551885799</v>
      </c>
      <c r="S754" s="25">
        <f t="shared" ca="1" si="527"/>
        <v>-4785808.0273523265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-503135.90273478988</v>
      </c>
      <c r="R755" s="25">
        <f t="array" aca="1" ref="R755" ca="1">INDEX('Lorri 401b'!L:L,MATCH('Retirement Calculator'!A755,'Lorri 401b'!N:N,0),0)</f>
        <v>-4332789.136864421</v>
      </c>
      <c r="S755" s="25">
        <f t="shared" ca="1" si="527"/>
        <v>-4835925.039599211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-513662.91384987929</v>
      </c>
      <c r="R756" s="25">
        <f t="array" aca="1" ref="R756" ca="1">INDEX('Lorri 401b'!L:L,MATCH('Retirement Calculator'!A756,'Lorri 401b'!N:N,0),0)</f>
        <v>-4372587.9588805782</v>
      </c>
      <c r="S756" s="25">
        <f t="shared" ca="1" si="527"/>
        <v>-4886250.8727304572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-524233.78751128155</v>
      </c>
      <c r="R757" s="25">
        <f t="array" aca="1" ref="R757" ca="1">INDEX('Lorri 401b'!L:L,MATCH('Retirement Calculator'!A757,'Lorri 401b'!N:N,0),0)</f>
        <v>-4412552.6093218029</v>
      </c>
      <c r="S757" s="25">
        <f t="shared" ca="1" si="527"/>
        <v>-4936786.3968330845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-534848.70647960634</v>
      </c>
      <c r="R758" s="25">
        <f t="array" aca="1" ref="R758" ca="1">INDEX('Lorri 401b'!L:L,MATCH('Retirement Calculator'!A758,'Lorri 401b'!N:N,0),0)</f>
        <v>-4452683.7791398661</v>
      </c>
      <c r="S758" s="25">
        <f t="shared" ca="1" si="527"/>
        <v>-4987532.4856194723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-545507.85427696584</v>
      </c>
      <c r="R759" s="25">
        <f t="array" aca="1" ref="R759" ca="1">INDEX('Lorri 401b'!L:L,MATCH('Retirement Calculator'!A759,'Lorri 401b'!N:N,0),0)</f>
        <v>-4492982.1621655049</v>
      </c>
      <c r="S759" s="25">
        <f t="shared" ca="1" si="527"/>
        <v>-5038490.0164424703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-556211.41519014759</v>
      </c>
      <c r="R760" s="25">
        <f t="array" aca="1" ref="R760" ca="1">INDEX('Lorri 401b'!L:L,MATCH('Retirement Calculator'!A760,'Lorri 401b'!N:N,0),0)</f>
        <v>-4533448.4551204173</v>
      </c>
      <c r="S760" s="25">
        <f t="shared" ca="1" si="527"/>
        <v>-5089659.8703105645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-566959.57427380094</v>
      </c>
      <c r="R761" s="25">
        <f t="array" aca="1" ref="R761" ca="1">INDEX('Lorri 401b'!L:L,MATCH('Retirement Calculator'!A761,'Lorri 401b'!N:N,0),0)</f>
        <v>-4574083.3576293085</v>
      </c>
      <c r="S761" s="25">
        <f t="shared" ca="1" si="527"/>
        <v>-5141042.931903109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-577752.51735363621</v>
      </c>
      <c r="R762" s="25">
        <f t="array" aca="1" ref="R762" ca="1">INDEX('Lorri 401b'!L:L,MATCH('Retirement Calculator'!A762,'Lorri 401b'!N:N,0),0)</f>
        <v>-4614887.5722319866</v>
      </c>
      <c r="S762" s="25">
        <f t="shared" ca="1" si="527"/>
        <v>-5192640.0895856228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-588590.43102963746</v>
      </c>
      <c r="R763" s="25">
        <f t="array" aca="1" ref="R763" ca="1">INDEX('Lorri 401b'!L:L,MATCH('Retirement Calculator'!A763,'Lorri 401b'!N:N,0),0)</f>
        <v>-4655861.804395509</v>
      </c>
      <c r="S763" s="25">
        <f t="shared" ca="1" si="527"/>
        <v>-5244452.2354251463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-599473.50267928874</v>
      </c>
      <c r="R764" s="25">
        <f t="array" aca="1" ref="R764" ca="1">INDEX('Lorri 401b'!L:L,MATCH('Retirement Calculator'!A764,'Lorri 401b'!N:N,0),0)</f>
        <v>-4697006.762526379</v>
      </c>
      <c r="S764" s="25">
        <f t="shared" ca="1" si="527"/>
        <v>-5296480.2652056674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-610401.92046081356</v>
      </c>
      <c r="R765" s="25">
        <f t="array" aca="1" ref="R765" ca="1">INDEX('Lorri 401b'!L:L,MATCH('Retirement Calculator'!A765,'Lorri 401b'!N:N,0),0)</f>
        <v>-4738323.1579827946</v>
      </c>
      <c r="S765" s="25">
        <f t="shared" ca="1" si="527"/>
        <v>-5348725.0784436082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-621375.87331642804</v>
      </c>
      <c r="R766" s="25">
        <f t="array" aca="1" ref="R766" ca="1">INDEX('Lorri 401b'!L:L,MATCH('Retirement Calculator'!A766,'Lorri 401b'!N:N,0),0)</f>
        <v>-4779811.7050869456</v>
      </c>
      <c r="S766" s="25">
        <f t="shared" ca="1" si="527"/>
        <v>-5401187.5784033732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-632395.55097560759</v>
      </c>
      <c r="R767" s="25">
        <f t="array" aca="1" ref="R767" ca="1">INDEX('Lorri 401b'!L:L,MATCH('Retirement Calculator'!A767,'Lorri 401b'!N:N,0),0)</f>
        <v>-4821473.1211373638</v>
      </c>
      <c r="S767" s="25">
        <f t="shared" ca="1" si="527"/>
        <v>-5453868.6721129715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-643461.14395836706</v>
      </c>
      <c r="R768" s="25">
        <f t="array" aca="1" ref="R768" ca="1">INDEX('Lorri 401b'!L:L,MATCH('Retirement Calculator'!A768,'Lorri 401b'!N:N,0),0)</f>
        <v>-4863308.1264213249</v>
      </c>
      <c r="S768" s="25">
        <f t="shared" ca="1" si="527"/>
        <v>-5506769.2703796923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-654572.84357855469</v>
      </c>
      <c r="R769" s="25">
        <f t="array" aca="1" ref="R769" ca="1">INDEX('Lorri 401b'!L:L,MATCH('Retirement Calculator'!A769,'Lorri 401b'!N:N,0),0)</f>
        <v>-4905317.4442273024</v>
      </c>
      <c r="S769" s="25">
        <f t="shared" ca="1" si="527"/>
        <v>-5559890.2878058571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-665730.84194715973</v>
      </c>
      <c r="R770" s="25">
        <f t="array" aca="1" ref="R770" ca="1">INDEX('Lorri 401b'!L:L,MATCH('Retirement Calculator'!A770,'Lorri 401b'!N:N,0),0)</f>
        <v>-4947501.8008574722</v>
      </c>
      <c r="S770" s="25">
        <f t="shared" ca="1" si="527"/>
        <v>-5613232.642804632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-676935.33197563398</v>
      </c>
      <c r="R771" s="25">
        <f t="array" aca="1" ref="R771" ca="1">INDEX('Lorri 401b'!L:L,MATCH('Retirement Calculator'!A771,'Lorri 401b'!N:N,0),0)</f>
        <v>-4989861.9256402673</v>
      </c>
      <c r="S771" s="25">
        <f t="shared" ca="1" si="527"/>
        <v>-5666797.2576159015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-688186.50737922685</v>
      </c>
      <c r="R772" s="25">
        <f t="array" aca="1" ref="R772" ca="1">INDEX('Lorri 401b'!L:L,MATCH('Retirement Calculator'!A772,'Lorri 401b'!N:N,0),0)</f>
        <v>-5032398.5509429909</v>
      </c>
      <c r="S772" s="25">
        <f t="shared" ca="1" si="527"/>
        <v>-5720585.0583222173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-699484.56268033478</v>
      </c>
      <c r="R773" s="25">
        <f t="array" aca="1" ref="R773" ca="1">INDEX('Lorri 401b'!L:L,MATCH('Retirement Calculator'!A773,'Lorri 401b'!N:N,0),0)</f>
        <v>-5075112.4121844759</v>
      </c>
      <c r="S773" s="25">
        <f t="shared" ca="1" si="527"/>
        <v>-5774596.9748648107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-710829.69321186398</v>
      </c>
      <c r="R774" s="25">
        <f t="array" aca="1" ref="R774" ca="1">INDEX('Lorri 401b'!L:L,MATCH('Retirement Calculator'!A774,'Lorri 401b'!N:N,0),0)</f>
        <v>-5118004.2478478001</v>
      </c>
      <c r="S774" s="25">
        <f t="shared" ca="1" si="527"/>
        <v>-5828833.9410596639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-722222.09512060788</v>
      </c>
      <c r="R775" s="25">
        <f t="array" aca="1" ref="R775" ca="1">INDEX('Lorri 401b'!L:L,MATCH('Retirement Calculator'!A775,'Lorri 401b'!N:N,0),0)</f>
        <v>-5161074.7994930549</v>
      </c>
      <c r="S775" s="25">
        <f t="shared" ca="1" si="527"/>
        <v>-5883296.8946136627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-733661.96537063818</v>
      </c>
      <c r="R776" s="25">
        <f t="array" aca="1" ref="R776" ca="1">INDEX('Lorri 401b'!L:L,MATCH('Retirement Calculator'!A776,'Lorri 401b'!N:N,0),0)</f>
        <v>-5204324.8117701653</v>
      </c>
      <c r="S776" s="25">
        <f t="shared" ref="S776:S1030" ca="1" si="787">SUM(Q776:R776)</f>
        <v>-5937986.7771408036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-745149.50174671027</v>
      </c>
      <c r="R777" s="25">
        <f t="array" aca="1" ref="R777" ca="1">INDEX('Lorri 401b'!L:L,MATCH('Retirement Calculator'!A777,'Lorri 401b'!N:N,0),0)</f>
        <v>-5247755.0324317636</v>
      </c>
      <c r="S777" s="25">
        <f t="shared" ca="1" si="787"/>
        <v>-5992904.534178474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-756684.90285768267</v>
      </c>
      <c r="R778" s="25">
        <f t="array" aca="1" ref="R778" ca="1">INDEX('Lorri 401b'!L:L,MATCH('Retirement Calculator'!A778,'Lorri 401b'!N:N,0),0)</f>
        <v>-5291366.2123461179</v>
      </c>
      <c r="S778" s="25">
        <f t="shared" ca="1" si="787"/>
        <v>-6048051.1152038006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-768268.36813995079</v>
      </c>
      <c r="R779" s="25">
        <f t="array" aca="1" ref="R779" ca="1">INDEX('Lorri 401b'!L:L,MATCH('Retirement Calculator'!A779,'Lorri 401b'!N:N,0),0)</f>
        <v>-5335159.1055101156</v>
      </c>
      <c r="S779" s="25">
        <f t="shared" ca="1" si="787"/>
        <v>-6103427.4736500662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-779900.09786089498</v>
      </c>
      <c r="R780" s="25">
        <f t="array" aca="1" ref="R780" ca="1">INDEX('Lorri 401b'!L:L,MATCH('Retirement Calculator'!A780,'Lorri 401b'!N:N,0),0)</f>
        <v>-5379134.4690622967</v>
      </c>
      <c r="S780" s="25">
        <f t="shared" ca="1" si="787"/>
        <v>-6159034.5669231918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-791580.29312234314</v>
      </c>
      <c r="R781" s="25">
        <f t="array" aca="1" ref="R781" ca="1">INDEX('Lorri 401b'!L:L,MATCH('Retirement Calculator'!A781,'Lorri 401b'!N:N,0),0)</f>
        <v>-5423293.0632959455</v>
      </c>
      <c r="S781" s="25">
        <f t="shared" ca="1" si="787"/>
        <v>-6214873.3564182883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-803309.15586404735</v>
      </c>
      <c r="R782" s="25">
        <f t="array" aca="1" ref="R782" ca="1">INDEX('Lorri 401b'!L:L,MATCH('Retirement Calculator'!A782,'Lorri 401b'!N:N,0),0)</f>
        <v>-5467635.6516722348</v>
      </c>
      <c r="S782" s="25">
        <f t="shared" ca="1" si="787"/>
        <v>-6270944.8075362816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-815086.88886717532</v>
      </c>
      <c r="R783" s="25">
        <f t="array" aca="1" ref="R783" ca="1">INDEX('Lorri 401b'!L:L,MATCH('Retirement Calculator'!A783,'Lorri 401b'!N:N,0),0)</f>
        <v>-5512163.0008334247</v>
      </c>
      <c r="S783" s="25">
        <f t="shared" ca="1" si="787"/>
        <v>-6327249.8897005999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-826913.69575781631</v>
      </c>
      <c r="R784" s="25">
        <f t="array" aca="1" ref="R784" ca="1">INDEX('Lorri 401b'!L:L,MATCH('Retirement Calculator'!A784,'Lorri 401b'!N:N,0),0)</f>
        <v>-5556875.8806161201</v>
      </c>
      <c r="S784" s="25">
        <f t="shared" ca="1" si="787"/>
        <v>-6383789.5763739366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-838789.78101050167</v>
      </c>
      <c r="R785" s="25">
        <f t="array" aca="1" ref="R785" ca="1">INDEX('Lorri 401b'!L:L,MATCH('Retirement Calculator'!A785,'Lorri 401b'!N:N,0),0)</f>
        <v>-5601775.0640645763</v>
      </c>
      <c r="S785" s="25">
        <f t="shared" ca="1" si="787"/>
        <v>-6440564.8450750783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-850715.34995173989</v>
      </c>
      <c r="R786" s="25">
        <f t="array" aca="1" ref="R786" ca="1">INDEX('Lorri 401b'!L:L,MATCH('Retirement Calculator'!A786,'Lorri 401b'!N:N,0),0)</f>
        <v>-5646861.3274440682</v>
      </c>
      <c r="S786" s="25">
        <f t="shared" ca="1" si="787"/>
        <v>-6497576.6773958076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-862690.60876356659</v>
      </c>
      <c r="R787" s="25">
        <f t="array" aca="1" ref="R787" ca="1">INDEX('Lorri 401b'!L:L,MATCH('Retirement Calculator'!A787,'Lorri 401b'!N:N,0),0)</f>
        <v>-5692135.4502543071</v>
      </c>
      <c r="S787" s="25">
        <f t="shared" ca="1" si="787"/>
        <v>-6554826.0590178734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-874715.76448710926</v>
      </c>
      <c r="R788" s="25">
        <f t="array" aca="1" ref="R788" ca="1">INDEX('Lorri 401b'!L:L,MATCH('Retirement Calculator'!A788,'Lorri 401b'!N:N,0),0)</f>
        <v>-5737598.2152429223</v>
      </c>
      <c r="S788" s="25">
        <f t="shared" ca="1" si="787"/>
        <v>-6612313.9797300315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-886791.0250261667</v>
      </c>
      <c r="R789" s="25">
        <f t="array" aca="1" ref="R789" ca="1">INDEX('Lorri 401b'!L:L,MATCH('Retirement Calculator'!A789,'Lorri 401b'!N:N,0),0)</f>
        <v>-5783250.4084189907</v>
      </c>
      <c r="S789" s="25">
        <f t="shared" ca="1" si="787"/>
        <v>-6670041.4334451575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-898916.59915080352</v>
      </c>
      <c r="R790" s="25">
        <f t="array" aca="1" ref="R790" ca="1">INDEX('Lorri 401b'!L:L,MATCH('Retirement Calculator'!A790,'Lorri 401b'!N:N,0),0)</f>
        <v>-5829092.819066626</v>
      </c>
      <c r="S790" s="25">
        <f t="shared" ca="1" si="787"/>
        <v>-6728009.4182174299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-911092.69650095969</v>
      </c>
      <c r="R791" s="25">
        <f t="array" aca="1" ref="R791" ca="1">INDEX('Lorri 401b'!L:L,MATCH('Retirement Calculator'!A791,'Lorri 401b'!N:N,0),0)</f>
        <v>-5875126.2397586256</v>
      </c>
      <c r="S791" s="25">
        <f t="shared" ca="1" si="787"/>
        <v>-6786218.9362595854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-923319.52759007481</v>
      </c>
      <c r="R792" s="25">
        <f t="array" aca="1" ref="R792" ca="1">INDEX('Lorri 401b'!L:L,MATCH('Retirement Calculator'!A792,'Lorri 401b'!N:N,0),0)</f>
        <v>-5921351.4663701756</v>
      </c>
      <c r="S792" s="25">
        <f t="shared" ca="1" si="787"/>
        <v>-6844670.9939602502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-935597.30380872788</v>
      </c>
      <c r="R793" s="25">
        <f t="array" aca="1" ref="R793" ca="1">INDEX('Lorri 401b'!L:L,MATCH('Retirement Calculator'!A793,'Lorri 401b'!N:N,0),0)</f>
        <v>-5967769.2980926074</v>
      </c>
      <c r="S793" s="25">
        <f t="shared" ca="1" si="787"/>
        <v>-6903366.6019013356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-947926.23742829205</v>
      </c>
      <c r="R794" s="25">
        <f t="array" aca="1" ref="R794" ca="1">INDEX('Lorri 401b'!L:L,MATCH('Retirement Calculator'!A794,'Lorri 401b'!N:N,0),0)</f>
        <v>-6014380.537447216</v>
      </c>
      <c r="S794" s="25">
        <f t="shared" ca="1" si="787"/>
        <v>-6962306.7748755077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-960306.54160460434</v>
      </c>
      <c r="R795" s="25">
        <f t="array" aca="1" ref="R795" ca="1">INDEX('Lorri 401b'!L:L,MATCH('Retirement Calculator'!A795,'Lorri 401b'!N:N,0),0)</f>
        <v>-6061185.9902991354</v>
      </c>
      <c r="S795" s="25">
        <f t="shared" ca="1" si="787"/>
        <v>-7021492.53190374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-972738.43038165127</v>
      </c>
      <c r="R796" s="25">
        <f t="array" aca="1" ref="R796" ca="1">INDEX('Lorri 401b'!L:L,MATCH('Retirement Calculator'!A796,'Lorri 401b'!N:N,0),0)</f>
        <v>-6108186.4658712707</v>
      </c>
      <c r="S796" s="25">
        <f t="shared" ca="1" si="787"/>
        <v>-7080924.8962529218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-985222.11869526922</v>
      </c>
      <c r="R797" s="25">
        <f t="array" aca="1" ref="R797" ca="1">INDEX('Lorri 401b'!L:L,MATCH('Retirement Calculator'!A797,'Lorri 401b'!N:N,0),0)</f>
        <v>-6155382.7767582899</v>
      </c>
      <c r="S797" s="25">
        <f t="shared" ca="1" si="787"/>
        <v>-7140604.8954535592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-997757.82237686065</v>
      </c>
      <c r="R798" s="25">
        <f t="array" aca="1" ref="R798" ca="1">INDEX('Lorri 401b'!L:L,MATCH('Retirement Calculator'!A798,'Lorri 401b'!N:N,0),0)</f>
        <v>-6202775.738940672</v>
      </c>
      <c r="S798" s="25">
        <f t="shared" ca="1" si="787"/>
        <v>-7200533.5613175323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-1010345.7581571253</v>
      </c>
      <c r="R799" s="25">
        <f t="array" aca="1" ref="R799" ca="1">INDEX('Lorri 401b'!L:L,MATCH('Retirement Calculator'!A799,'Lorri 401b'!N:N,0),0)</f>
        <v>-6250366.1717988141</v>
      </c>
      <c r="S799" s="25">
        <f t="shared" ca="1" si="787"/>
        <v>-7260711.9299559398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-1022986.1436698078</v>
      </c>
      <c r="R800" s="25">
        <f t="array" aca="1" ref="R800" ca="1">INDEX('Lorri 401b'!L:L,MATCH('Retirement Calculator'!A800,'Lorri 401b'!N:N,0),0)</f>
        <v>-6298154.8981271982</v>
      </c>
      <c r="S800" s="25">
        <f t="shared" ca="1" si="787"/>
        <v>-7321141.0417970065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-1035679.1974554597</v>
      </c>
      <c r="R801" s="25">
        <f t="array" aca="1" ref="R801" ca="1">INDEX('Lorri 401b'!L:L,MATCH('Retirement Calculator'!A801,'Lorri 401b'!N:N,0),0)</f>
        <v>-6346142.7441486176</v>
      </c>
      <c r="S801" s="25">
        <f t="shared" ca="1" si="787"/>
        <v>-7381821.9416040778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-1048425.1389652186</v>
      </c>
      <c r="R802" s="25">
        <f t="array" aca="1" ref="R802" ca="1">INDEX('Lorri 401b'!L:L,MATCH('Retirement Calculator'!A802,'Lorri 401b'!N:N,0),0)</f>
        <v>-6394330.5395284593</v>
      </c>
      <c r="S802" s="25">
        <f t="shared" ca="1" si="787"/>
        <v>-7442755.6784936776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-1061224.1885646014</v>
      </c>
      <c r="R803" s="25">
        <f t="array" aca="1" ref="R803" ca="1">INDEX('Lorri 401b'!L:L,MATCH('Retirement Calculator'!A803,'Lorri 401b'!N:N,0),0)</f>
        <v>-6442719.1173890503</v>
      </c>
      <c r="S803" s="25">
        <f t="shared" ca="1" si="787"/>
        <v>-7503943.3059536517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-1074076.567537315</v>
      </c>
      <c r="R804" s="25">
        <f t="array" aca="1" ref="R804" ca="1">INDEX('Lorri 401b'!L:L,MATCH('Retirement Calculator'!A804,'Lorri 401b'!N:N,0),0)</f>
        <v>-6491309.3143240605</v>
      </c>
      <c r="S804" s="25">
        <f t="shared" ca="1" si="787"/>
        <v>-7565385.8818613756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-1086982.4980890816</v>
      </c>
      <c r="R805" s="25">
        <f t="array" aca="1" ref="R805" ca="1">INDEX('Lorri 401b'!L:L,MATCH('Retirement Calculator'!A805,'Lorri 401b'!N:N,0),0)</f>
        <v>-6540101.9704129668</v>
      </c>
      <c r="S805" s="25">
        <f t="shared" ca="1" si="787"/>
        <v>-7627084.4685020484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-1099942.2033514807</v>
      </c>
      <c r="R806" s="25">
        <f t="array" aca="1" ref="R806" ca="1">INDEX('Lorri 401b'!L:L,MATCH('Retirement Calculator'!A806,'Lorri 401b'!N:N,0),0)</f>
        <v>-6589097.9292355767</v>
      </c>
      <c r="S806" s="25">
        <f t="shared" ca="1" si="787"/>
        <v>-7689040.1325870575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-1112955.9073858063</v>
      </c>
      <c r="R807" s="25">
        <f t="array" aca="1" ref="R807" ca="1">INDEX('Lorri 401b'!L:L,MATCH('Retirement Calculator'!A807,'Lorri 401b'!N:N,0),0)</f>
        <v>-6638298.037886614</v>
      </c>
      <c r="S807" s="25">
        <f t="shared" ca="1" si="787"/>
        <v>-7751253.9452724205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-1126023.8351869415</v>
      </c>
      <c r="R808" s="25">
        <f t="array" aca="1" ref="R808" ca="1">INDEX('Lorri 401b'!L:L,MATCH('Retirement Calculator'!A808,'Lorri 401b'!N:N,0),0)</f>
        <v>-6687703.1469903644</v>
      </c>
      <c r="S808" s="25">
        <f t="shared" ca="1" si="787"/>
        <v>-7813726.982177306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-1139146.2126872481</v>
      </c>
      <c r="R809" s="25">
        <f t="array" aca="1" ref="R809" ca="1">INDEX('Lorri 401b'!L:L,MATCH('Retirement Calculator'!A809,'Lorri 401b'!N:N,0),0)</f>
        <v>-6737314.1107153799</v>
      </c>
      <c r="S809" s="25">
        <f t="shared" ca="1" si="787"/>
        <v>-7876460.3234026283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-1152323.2667604727</v>
      </c>
      <c r="R810" s="25">
        <f t="array" aca="1" ref="R810" ca="1">INDEX('Lorri 401b'!L:L,MATCH('Retirement Calculator'!A810,'Lorri 401b'!N:N,0),0)</f>
        <v>-6787131.7867892496</v>
      </c>
      <c r="S810" s="25">
        <f t="shared" ca="1" si="787"/>
        <v>-7939455.0535497218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-1165555.2252256691</v>
      </c>
      <c r="R811" s="25">
        <f t="array" aca="1" ref="R811" ca="1">INDEX('Lorri 401b'!L:L,MATCH('Retirement Calculator'!A811,'Lorri 401b'!N:N,0),0)</f>
        <v>-6837157.0365134273</v>
      </c>
      <c r="S811" s="25">
        <f t="shared" ca="1" si="787"/>
        <v>-8002712.2617390966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-1178842.3168511372</v>
      </c>
      <c r="R812" s="25">
        <f t="array" aca="1" ref="R812" ca="1">INDEX('Lorri 401b'!L:L,MATCH('Retirement Calculator'!A812,'Lorri 401b'!N:N,0),0)</f>
        <v>-6887390.7247781223</v>
      </c>
      <c r="S812" s="25">
        <f t="shared" ca="1" si="787"/>
        <v>-8066233.0416292595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-1192184.771358378</v>
      </c>
      <c r="R813" s="25">
        <f t="array" aca="1" ref="R813" ca="1">INDEX('Lorri 401b'!L:L,MATCH('Retirement Calculator'!A813,'Lorri 401b'!N:N,0),0)</f>
        <v>-6937833.7200772539</v>
      </c>
      <c r="S813" s="25">
        <f t="shared" ca="1" si="787"/>
        <v>-8130018.4914356321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-1205582.8194260658</v>
      </c>
      <c r="R814" s="25">
        <f t="array" aca="1" ref="R814" ca="1">INDEX('Lorri 401b'!L:L,MATCH('Retirement Calculator'!A814,'Lorri 401b'!N:N,0),0)</f>
        <v>-6988486.8945234651</v>
      </c>
      <c r="S814" s="25">
        <f t="shared" ca="1" si="787"/>
        <v>-8194069.7139495313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-1219036.6926940356</v>
      </c>
      <c r="R815" s="25">
        <f t="array" aca="1" ref="R815" ca="1">INDEX('Lorri 401b'!L:L,MATCH('Retirement Calculator'!A815,'Lorri 401b'!N:N,0),0)</f>
        <v>-7039351.1238632016</v>
      </c>
      <c r="S815" s="25">
        <f t="shared" ca="1" si="787"/>
        <v>-8258387.8165572369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-1232546.6237672884</v>
      </c>
      <c r="R816" s="25">
        <f t="array" aca="1" ref="R816" ca="1">INDEX('Lorri 401b'!L:L,MATCH('Retirement Calculator'!A816,'Lorri 401b'!N:N,0),0)</f>
        <v>-7090427.2874918543</v>
      </c>
      <c r="S816" s="25">
        <f t="shared" ca="1" si="787"/>
        <v>-8322973.9112591427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-1246112.8462200132</v>
      </c>
      <c r="R817" s="25">
        <f t="array" aca="1" ref="R817" ca="1">INDEX('Lorri 401b'!L:L,MATCH('Retirement Calculator'!A817,'Lorri 401b'!N:N,0),0)</f>
        <v>-7141716.2684689593</v>
      </c>
      <c r="S817" s="25">
        <f t="shared" ca="1" si="787"/>
        <v>-8387829.114688972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-1259735.5945996244</v>
      </c>
      <c r="R818" s="25">
        <f t="array" aca="1" ref="R818" ca="1">INDEX('Lorri 401b'!L:L,MATCH('Retirement Calculator'!A818,'Lorri 401b'!N:N,0),0)</f>
        <v>-7193218.9535334688</v>
      </c>
      <c r="S818" s="25">
        <f t="shared" ca="1" si="787"/>
        <v>-8452954.5481330939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-1273415.1044308173</v>
      </c>
      <c r="R819" s="25">
        <f t="array" aca="1" ref="R819" ca="1">INDEX('Lorri 401b'!L:L,MATCH('Retirement Calculator'!A819,'Lorri 401b'!N:N,0),0)</f>
        <v>-7244936.2331190808</v>
      </c>
      <c r="S819" s="25">
        <f t="shared" ca="1" si="787"/>
        <v>-8518351.3375498988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-1287151.6122196401</v>
      </c>
      <c r="R820" s="25">
        <f t="array" aca="1" ref="R820" ca="1">INDEX('Lorri 401b'!L:L,MATCH('Retirement Calculator'!A820,'Lorri 401b'!N:N,0),0)</f>
        <v>-7296869.0013696328</v>
      </c>
      <c r="S820" s="25">
        <f t="shared" ca="1" si="787"/>
        <v>-8584020.6135892719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-1300945.355457583</v>
      </c>
      <c r="R821" s="25">
        <f t="array" aca="1" ref="R821" ca="1">INDEX('Lorri 401b'!L:L,MATCH('Retirement Calculator'!A821,'Lorri 401b'!N:N,0),0)</f>
        <v>-7349018.1561545618</v>
      </c>
      <c r="S821" s="25">
        <f t="shared" ca="1" si="787"/>
        <v>-8649963.5116121452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-1314796.5726256841</v>
      </c>
      <c r="R822" s="25">
        <f t="array" aca="1" ref="R822" ca="1">INDEX('Lorri 401b'!L:L,MATCH('Retirement Calculator'!A822,'Lorri 401b'!N:N,0),0)</f>
        <v>-7401384.5990844285</v>
      </c>
      <c r="S822" s="25">
        <f t="shared" ca="1" si="787"/>
        <v>-8716181.1717101131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-1328705.5031986523</v>
      </c>
      <c r="R823" s="25">
        <f t="array" aca="1" ref="R823" ca="1">INDEX('Lorri 401b'!L:L,MATCH('Retirement Calculator'!A823,'Lorri 401b'!N:N,0),0)</f>
        <v>-7453969.2355265031</v>
      </c>
      <c r="S823" s="25">
        <f t="shared" ca="1" si="787"/>
        <v>-8782674.7387251556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-1342672.3876490078</v>
      </c>
      <c r="R824" s="25">
        <f t="array" aca="1" ref="R824" ca="1">INDEX('Lorri 401b'!L:L,MATCH('Retirement Calculator'!A824,'Lorri 401b'!N:N,0),0)</f>
        <v>-7506772.9746204196</v>
      </c>
      <c r="S824" s="25">
        <f t="shared" ca="1" si="787"/>
        <v>-8849445.3622694276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-1356697.4674512397</v>
      </c>
      <c r="R825" s="25">
        <f t="array" aca="1" ref="R825" ca="1">INDEX('Lorri 401b'!L:L,MATCH('Retirement Calculator'!A825,'Lorri 401b'!N:N,0),0)</f>
        <v>-7559796.729293894</v>
      </c>
      <c r="S825" s="25">
        <f t="shared" ca="1" si="787"/>
        <v>-8916494.196745133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-1370780.985085981</v>
      </c>
      <c r="R826" s="25">
        <f t="array" aca="1" ref="R826" ca="1">INDEX('Lorri 401b'!L:L,MATCH('Retirement Calculator'!A826,'Lorri 401b'!N:N,0),0)</f>
        <v>-7613041.4162785076</v>
      </c>
      <c r="S826" s="25">
        <f t="shared" ca="1" si="787"/>
        <v>-8983822.4013644885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-1384923.1840442002</v>
      </c>
      <c r="R827" s="25">
        <f t="array" aca="1" ref="R827" ca="1">INDEX('Lorri 401b'!L:L,MATCH('Retirement Calculator'!A827,'Lorri 401b'!N:N,0),0)</f>
        <v>-7666507.9561255574</v>
      </c>
      <c r="S827" s="25">
        <f t="shared" ca="1" si="787"/>
        <v>-9051431.1401697583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-1399124.3088314121</v>
      </c>
      <c r="R828" s="25">
        <f t="array" aca="1" ref="R828" ca="1">INDEX('Lorri 401b'!L:L,MATCH('Retirement Calculator'!A828,'Lorri 401b'!N:N,0),0)</f>
        <v>-7720197.2732219696</v>
      </c>
      <c r="S828" s="25">
        <f t="shared" ca="1" si="787"/>
        <v>-9119321.5820533819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-1413384.6049719041</v>
      </c>
      <c r="R829" s="25">
        <f t="array" aca="1" ref="R829" ca="1">INDEX('Lorri 401b'!L:L,MATCH('Retirement Calculator'!A829,'Lorri 401b'!N:N,0),0)</f>
        <v>-7774110.2958062831</v>
      </c>
      <c r="S829" s="25">
        <f t="shared" ca="1" si="787"/>
        <v>-9187494.9007781874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-1427704.3190129814</v>
      </c>
      <c r="R830" s="25">
        <f t="array" aca="1" ref="R830" ca="1">INDEX('Lorri 401b'!L:L,MATCH('Retirement Calculator'!A830,'Lorri 401b'!N:N,0),0)</f>
        <v>-7828247.9559846986</v>
      </c>
      <c r="S830" s="25">
        <f t="shared" ca="1" si="787"/>
        <v>-9255952.2749976795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-1442083.69852923</v>
      </c>
      <c r="R831" s="25">
        <f t="array" aca="1" ref="R831" ca="1">INDEX('Lorri 401b'!L:L,MATCH('Retirement Calculator'!A831,'Lorri 401b'!N:N,0),0)</f>
        <v>-7882611.189747191</v>
      </c>
      <c r="S831" s="25">
        <f t="shared" ca="1" si="787"/>
        <v>-9324694.8882764205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-1456522.9921267962</v>
      </c>
      <c r="R832" s="25">
        <f t="array" aca="1" ref="R832" ca="1">INDEX('Lorri 401b'!L:L,MATCH('Retirement Calculator'!A832,'Lorri 401b'!N:N,0),0)</f>
        <v>-7937200.9369836934</v>
      </c>
      <c r="S832" s="25">
        <f t="shared" ca="1" si="787"/>
        <v>-9393723.9291104898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-1471022.4494476856</v>
      </c>
      <c r="R833" s="25">
        <f t="array" aca="1" ref="R833" ca="1">INDEX('Lorri 401b'!L:L,MATCH('Retirement Calculator'!A833,'Lorri 401b'!N:N,0),0)</f>
        <v>-7992018.1415003482</v>
      </c>
      <c r="S833" s="25">
        <f t="shared" ca="1" si="787"/>
        <v>-9463040.5909480341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-1485582.3211740789</v>
      </c>
      <c r="R834" s="25">
        <f t="array" aca="1" ref="R834" ca="1">INDEX('Lorri 401b'!L:L,MATCH('Retirement Calculator'!A834,'Lorri 401b'!N:N,0),0)</f>
        <v>-8047063.7510358226</v>
      </c>
      <c r="S834" s="25">
        <f t="shared" ca="1" si="787"/>
        <v>-9532646.0722099021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-1500202.8590326654</v>
      </c>
      <c r="R835" s="25">
        <f t="array" aca="1" ref="R835" ca="1">INDEX('Lorri 401b'!L:L,MATCH('Retirement Calculator'!A835,'Lorri 401b'!N:N,0),0)</f>
        <v>-8102338.7172776945</v>
      </c>
      <c r="S835" s="25">
        <f t="shared" ca="1" si="787"/>
        <v>-9602541.5763103589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-1514884.315798996</v>
      </c>
      <c r="R836" s="25">
        <f t="array" aca="1" ref="R836" ca="1">INDEX('Lorri 401b'!L:L,MATCH('Retirement Calculator'!A836,'Lorri 401b'!N:N,0),0)</f>
        <v>-8157843.9958789069</v>
      </c>
      <c r="S836" s="25">
        <f t="shared" ca="1" si="787"/>
        <v>-9672728.3116779029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-1529626.9453018529</v>
      </c>
      <c r="R837" s="25">
        <f t="array" aca="1" ref="R837" ca="1">INDEX('Lorri 401b'!L:L,MATCH('Retirement Calculator'!A837,'Lorri 401b'!N:N,0),0)</f>
        <v>-8213580.5464742919</v>
      </c>
      <c r="S837" s="25">
        <f t="shared" ca="1" si="787"/>
        <v>-9743207.4917761441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-1544431.0024276383</v>
      </c>
      <c r="R838" s="25">
        <f t="array" aca="1" ref="R838" ca="1">INDEX('Lorri 401b'!L:L,MATCH('Retirement Calculator'!A838,'Lorri 401b'!N:N,0),0)</f>
        <v>-8269549.3326971568</v>
      </c>
      <c r="S838" s="25">
        <f t="shared" ca="1" si="787"/>
        <v>-9813980.3351247944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-1559296.7431247812</v>
      </c>
      <c r="R839" s="25">
        <f t="array" aca="1" ref="R839" ca="1">INDEX('Lorri 401b'!L:L,MATCH('Retirement Calculator'!A839,'Lorri 401b'!N:N,0),0)</f>
        <v>-8325751.3221959509</v>
      </c>
      <c r="S839" s="25">
        <f t="shared" ca="1" si="787"/>
        <v>-9885048.0653207321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-1574224.4244081622</v>
      </c>
      <c r="R840" s="25">
        <f t="array" aca="1" ref="R840" ca="1">INDEX('Lorri 401b'!L:L,MATCH('Retirement Calculator'!A840,'Lorri 401b'!N:N,0),0)</f>
        <v>-8382187.4866509894</v>
      </c>
      <c r="S840" s="25">
        <f t="shared" ca="1" si="787"/>
        <v>-9956411.9110591523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-1589214.3043635574</v>
      </c>
      <c r="R841" s="25">
        <f t="array" aca="1" ref="R841" ca="1">INDEX('Lorri 401b'!L:L,MATCH('Retirement Calculator'!A841,'Lorri 401b'!N:N,0),0)</f>
        <v>-8438858.8017912582</v>
      </c>
      <c r="S841" s="25">
        <f t="shared" ca="1" si="787"/>
        <v>-10028073.106154816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-1604266.6421520999</v>
      </c>
      <c r="R842" s="25">
        <f t="array" aca="1" ref="R842" ca="1">INDEX('Lorri 401b'!L:L,MATCH('Retirement Calculator'!A842,'Lorri 401b'!N:N,0),0)</f>
        <v>-8495766.247411279</v>
      </c>
      <c r="S842" s="25">
        <f t="shared" ca="1" si="787"/>
        <v>-10100032.889563378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-1619381.6980147613</v>
      </c>
      <c r="R843" s="25">
        <f t="array" aca="1" ref="R843" ca="1">INDEX('Lorri 401b'!L:L,MATCH('Retirement Calculator'!A843,'Lorri 401b'!N:N,0),0)</f>
        <v>-8552910.8073880486</v>
      </c>
      <c r="S843" s="25">
        <f t="shared" ca="1" si="787"/>
        <v>-10172292.505402811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-1634559.7332768505</v>
      </c>
      <c r="R844" s="25">
        <f t="array" aca="1" ref="R844" ca="1">INDEX('Lorri 401b'!L:L,MATCH('Retirement Calculator'!A844,'Lorri 401b'!N:N,0),0)</f>
        <v>-8610293.4696980547</v>
      </c>
      <c r="S844" s="25">
        <f t="shared" ca="1" si="787"/>
        <v>-10244853.202974904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-1649801.0103525319</v>
      </c>
      <c r="R845" s="25">
        <f t="array" aca="1" ref="R845" ca="1">INDEX('Lorri 401b'!L:L,MATCH('Retirement Calculator'!A845,'Lorri 401b'!N:N,0),0)</f>
        <v>-8667915.2264343537</v>
      </c>
      <c r="S845" s="25">
        <f t="shared" ca="1" si="787"/>
        <v>-10317716.236786885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-1665105.7927493618</v>
      </c>
      <c r="R846" s="25">
        <f t="array" aca="1" ref="R846" ca="1">INDEX('Lorri 401b'!L:L,MATCH('Retirement Calculator'!A846,'Lorri 401b'!N:N,0),0)</f>
        <v>-8725777.0738237202</v>
      </c>
      <c r="S846" s="25">
        <f t="shared" ca="1" si="787"/>
        <v>-10390882.866573082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-1680474.3450728452</v>
      </c>
      <c r="R847" s="25">
        <f t="array" aca="1" ref="R847" ca="1">INDEX('Lorri 401b'!L:L,MATCH('Retirement Calculator'!A847,'Lorri 401b'!N:N,0),0)</f>
        <v>-8783880.0122438762</v>
      </c>
      <c r="S847" s="25">
        <f t="shared" ca="1" si="787"/>
        <v>-10464354.357316721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-1695906.9330310097</v>
      </c>
      <c r="R848" s="25">
        <f t="array" aca="1" ref="R848" ca="1">INDEX('Lorri 401b'!L:L,MATCH('Retirement Calculator'!A848,'Lorri 401b'!N:N,0),0)</f>
        <v>-8842225.0462407824</v>
      </c>
      <c r="S848" s="25">
        <f t="shared" ca="1" si="787"/>
        <v>-10538131.979271792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-1711403.8234389999</v>
      </c>
      <c r="R849" s="25">
        <f t="array" aca="1" ref="R849" ca="1">INDEX('Lorri 401b'!L:L,MATCH('Retirement Calculator'!A849,'Lorri 401b'!N:N,0),0)</f>
        <v>-8900813.1845460087</v>
      </c>
      <c r="S849" s="25">
        <f t="shared" ca="1" si="787"/>
        <v>-10612217.007985009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-1726965.2842236902</v>
      </c>
      <c r="R850" s="25">
        <f t="array" aca="1" ref="R850" ca="1">INDEX('Lorri 401b'!L:L,MATCH('Retirement Calculator'!A850,'Lorri 401b'!N:N,0),0)</f>
        <v>-8959645.440094173</v>
      </c>
      <c r="S850" s="25">
        <f t="shared" ca="1" si="787"/>
        <v>-10686610.724317864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-1742591.5844283167</v>
      </c>
      <c r="R851" s="25">
        <f t="array" aca="1" ref="R851" ca="1">INDEX('Lorri 401b'!L:L,MATCH('Retirement Calculator'!A851,'Lorri 401b'!N:N,0),0)</f>
        <v>-9018722.8300404549</v>
      </c>
      <c r="S851" s="25">
        <f t="shared" ca="1" si="787"/>
        <v>-10761314.414468771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-1758282.9942171292</v>
      </c>
      <c r="R852" s="25">
        <f t="array" aca="1" ref="R852" ca="1">INDEX('Lorri 401b'!L:L,MATCH('Retirement Calculator'!A852,'Lorri 401b'!N:N,0),0)</f>
        <v>-9078046.3757781796</v>
      </c>
      <c r="S852" s="25">
        <f t="shared" ca="1" si="787"/>
        <v>-10836329.369995309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-1774039.7848800616</v>
      </c>
      <c r="R853" s="25">
        <f t="array" aca="1" ref="R853" ca="1">INDEX('Lorri 401b'!L:L,MATCH('Retirement Calculator'!A853,'Lorri 401b'!N:N,0),0)</f>
        <v>-9137617.1029564794</v>
      </c>
      <c r="S853" s="25">
        <f t="shared" ca="1" si="787"/>
        <v>-10911656.887836542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-1789862.228837423</v>
      </c>
      <c r="R854" s="25">
        <f t="array" aca="1" ref="R854" ca="1">INDEX('Lorri 401b'!L:L,MATCH('Retirement Calculator'!A854,'Lorri 401b'!N:N,0),0)</f>
        <v>-9197436.0414980222</v>
      </c>
      <c r="S854" s="25">
        <f t="shared" ca="1" si="787"/>
        <v>-10987298.270335445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-1805750.5996446067</v>
      </c>
      <c r="R855" s="25">
        <f t="array" aca="1" ref="R855" ca="1">INDEX('Lorri 401b'!L:L,MATCH('Retirement Calculator'!A855,'Lorri 401b'!N:N,0),0)</f>
        <v>-9257504.2256168202</v>
      </c>
      <c r="S855" s="25">
        <f t="shared" ca="1" si="787"/>
        <v>-11063254.825261427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-1821705.1719968203</v>
      </c>
      <c r="R856" s="25">
        <f t="array" aca="1" ref="R856" ca="1">INDEX('Lorri 401b'!L:L,MATCH('Retirement Calculator'!A856,'Lorri 401b'!N:N,0),0)</f>
        <v>-9317822.6938361134</v>
      </c>
      <c r="S856" s="25">
        <f t="shared" ca="1" si="787"/>
        <v>-11139527.865832934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-1837726.2217338348</v>
      </c>
      <c r="R857" s="25">
        <f t="array" aca="1" ref="R857" ca="1">INDEX('Lorri 401b'!L:L,MATCH('Retirement Calculator'!A857,'Lorri 401b'!N:N,0),0)</f>
        <v>-9378392.48900632</v>
      </c>
      <c r="S857" s="25">
        <f t="shared" ca="1" si="787"/>
        <v>-11216118.710740155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-1853814.0258447535</v>
      </c>
      <c r="R858" s="25">
        <f t="array" aca="1" ref="R858" ca="1">INDEX('Lorri 401b'!L:L,MATCH('Retirement Calculator'!A858,'Lorri 401b'!N:N,0),0)</f>
        <v>-9439214.65832307</v>
      </c>
      <c r="S858" s="25">
        <f t="shared" ca="1" si="787"/>
        <v>-11293028.684167823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-1869968.862472801</v>
      </c>
      <c r="R859" s="25">
        <f t="array" aca="1" ref="R859" ca="1">INDEX('Lorri 401b'!L:L,MATCH('Retirement Calculator'!A859,'Lorri 401b'!N:N,0),0)</f>
        <v>-9500290.253345307</v>
      </c>
      <c r="S859" s="25">
        <f t="shared" ca="1" si="787"/>
        <v>-11370259.115818108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-1886191.010920132</v>
      </c>
      <c r="R860" s="25">
        <f t="array" aca="1" ref="R860" ca="1">INDEX('Lorri 401b'!L:L,MATCH('Retirement Calculator'!A860,'Lorri 401b'!N:N,0),0)</f>
        <v>-9561620.3300134689</v>
      </c>
      <c r="S860" s="25">
        <f t="shared" ca="1" si="787"/>
        <v>-11447811.3409336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-1902480.7516526603</v>
      </c>
      <c r="R861" s="25">
        <f t="array" aca="1" ref="R861" ca="1">INDEX('Lorri 401b'!L:L,MATCH('Retirement Calculator'!A861,'Lorri 401b'!N:N,0),0)</f>
        <v>-9623205.9486677479</v>
      </c>
      <c r="S861" s="25">
        <f t="shared" ca="1" si="787"/>
        <v>-11525686.700320408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-1918838.3663049075</v>
      </c>
      <c r="R862" s="25">
        <f t="array" aca="1" ref="R862" ca="1">INDEX('Lorri 401b'!L:L,MATCH('Retirement Calculator'!A862,'Lorri 401b'!N:N,0),0)</f>
        <v>-9685048.1740664206</v>
      </c>
      <c r="S862" s="25">
        <f t="shared" ca="1" si="787"/>
        <v>-11603886.540371329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-1935264.1376848724</v>
      </c>
      <c r="R863" s="25">
        <f t="array" aca="1" ref="R863" ca="1">INDEX('Lorri 401b'!L:L,MATCH('Retirement Calculator'!A863,'Lorri 401b'!N:N,0),0)</f>
        <v>-9747148.0754042547</v>
      </c>
      <c r="S863" s="25">
        <f t="shared" ca="1" si="787"/>
        <v>-11682412.213089127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-1951758.3497789204</v>
      </c>
      <c r="R864" s="25">
        <f t="array" aca="1" ref="R864" ca="1">INDEX('Lorri 401b'!L:L,MATCH('Retirement Calculator'!A864,'Lorri 401b'!N:N,0),0)</f>
        <v>-9809506.7263309956</v>
      </c>
      <c r="S864" s="25">
        <f t="shared" ca="1" si="787"/>
        <v>-11761265.076109916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-1968321.2877566938</v>
      </c>
      <c r="R865" s="25">
        <f t="array" aca="1" ref="R865" ca="1">INDEX('Lorri 401b'!L:L,MATCH('Retirement Calculator'!A865,'Lorri 401b'!N:N,0),0)</f>
        <v>-9872125.2049699314</v>
      </c>
      <c r="S865" s="25">
        <f t="shared" ca="1" si="787"/>
        <v>-11840446.492726626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-1984953.2379760412</v>
      </c>
      <c r="R866" s="25">
        <f t="array" aca="1" ref="R866" ca="1">INDEX('Lorri 401b'!L:L,MATCH('Retirement Calculator'!A866,'Lorri 401b'!N:N,0),0)</f>
        <v>-9935004.593936529</v>
      </c>
      <c r="S866" s="25">
        <f t="shared" ca="1" si="787"/>
        <v>-11919957.83191257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-2001654.4879879691</v>
      </c>
      <c r="R867" s="25">
        <f t="array" aca="1" ref="R867" ca="1">INDEX('Lorri 401b'!L:L,MATCH('Retirement Calculator'!A867,'Lorri 401b'!N:N,0),0)</f>
        <v>-9998145.9803571552</v>
      </c>
      <c r="S867" s="25">
        <f t="shared" ca="1" si="787"/>
        <v>-11999800.468345124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-2018425.3265416133</v>
      </c>
      <c r="R868" s="25">
        <f t="array" aca="1" ref="R868" ca="1">INDEX('Lorri 401b'!L:L,MATCH('Retirement Calculator'!A868,'Lorri 401b'!N:N,0),0)</f>
        <v>-10061550.455887867</v>
      </c>
      <c r="S868" s="25">
        <f t="shared" ca="1" si="787"/>
        <v>-12079975.782429481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-2035266.0435892311</v>
      </c>
      <c r="R869" s="25">
        <f t="array" aca="1" ref="R869" ca="1">INDEX('Lorri 401b'!L:L,MATCH('Retirement Calculator'!A869,'Lorri 401b'!N:N,0),0)</f>
        <v>-10125219.11673329</v>
      </c>
      <c r="S869" s="25">
        <f t="shared" ca="1" si="787"/>
        <v>-12160485.160322521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-2052176.930291214</v>
      </c>
      <c r="R870" s="25">
        <f t="array" aca="1" ref="R870" ca="1">INDEX('Lorri 401b'!L:L,MATCH('Retirement Calculator'!A870,'Lorri 401b'!N:N,0),0)</f>
        <v>-10189153.063665569</v>
      </c>
      <c r="S870" s="25">
        <f t="shared" ca="1" si="787"/>
        <v>-12241329.993956782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-2069158.2790211218</v>
      </c>
      <c r="R871" s="25">
        <f t="array" aca="1" ref="R871" ca="1">INDEX('Lorri 401b'!L:L,MATCH('Retirement Calculator'!A871,'Lorri 401b'!N:N,0),0)</f>
        <v>-10253353.402043398</v>
      </c>
      <c r="S871" s="25">
        <f t="shared" ca="1" si="787"/>
        <v>-12322511.68106452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-2086210.3833707375</v>
      </c>
      <c r="R872" s="25">
        <f t="array" aca="1" ref="R872" ca="1">INDEX('Lorri 401b'!L:L,MATCH('Retirement Calculator'!A872,'Lorri 401b'!N:N,0),0)</f>
        <v>-10317821.241831137</v>
      </c>
      <c r="S872" s="25">
        <f t="shared" ca="1" si="787"/>
        <v>-12404031.625201873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-2103333.5381551436</v>
      </c>
      <c r="R873" s="25">
        <f t="array" aca="1" ref="R873" ca="1">INDEX('Lorri 401b'!L:L,MATCH('Retirement Calculator'!A873,'Lorri 401b'!N:N,0),0)</f>
        <v>-10382557.697617991</v>
      </c>
      <c r="S873" s="25">
        <f t="shared" ca="1" si="787"/>
        <v>-12485891.235773135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-2120528.0394178182</v>
      </c>
      <c r="R874" s="25">
        <f t="array" aca="1" ref="R874" ca="1">INDEX('Lorri 401b'!L:L,MATCH('Retirement Calculator'!A874,'Lorri 401b'!N:N,0),0)</f>
        <v>-10447563.888637289</v>
      </c>
      <c r="S874" s="25">
        <f t="shared" ca="1" si="787"/>
        <v>-12568091.928055108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-2137794.1844357536</v>
      </c>
      <c r="R875" s="25">
        <f t="array" aca="1" ref="R875" ca="1">INDEX('Lorri 401b'!L:L,MATCH('Retirement Calculator'!A875,'Lorri 401b'!N:N,0),0)</f>
        <v>-10512840.938785834</v>
      </c>
      <c r="S875" s="25">
        <f t="shared" ca="1" si="787"/>
        <v>-12650635.123221587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-2155132.2717245971</v>
      </c>
      <c r="R876" s="25">
        <f t="array" aca="1" ref="R876" ca="1">INDEX('Lorri 401b'!L:L,MATCH('Retirement Calculator'!A876,'Lorri 401b'!N:N,0),0)</f>
        <v>-10578389.976643331</v>
      </c>
      <c r="S876" s="25">
        <f t="shared" ca="1" si="787"/>
        <v>-12733522.248367928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-2172542.6010438111</v>
      </c>
      <c r="R877" s="25">
        <f t="array" aca="1" ref="R877" ca="1">INDEX('Lorri 401b'!L:L,MATCH('Retirement Calculator'!A877,'Lorri 401b'!N:N,0),0)</f>
        <v>-10644212.135491902</v>
      </c>
      <c r="S877" s="25">
        <f t="shared" ca="1" si="787"/>
        <v>-12816754.736535713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-2190025.4734018547</v>
      </c>
      <c r="R878" s="25">
        <f t="array" aca="1" ref="R878" ca="1">INDEX('Lorri 401b'!L:L,MATCH('Retirement Calculator'!A878,'Lorri 401b'!N:N,0),0)</f>
        <v>-10710308.553335674</v>
      </c>
      <c r="S878" s="25">
        <f t="shared" ca="1" si="787"/>
        <v>-12900334.02673753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-2207581.1910613906</v>
      </c>
      <c r="R879" s="25">
        <f t="array" aca="1" ref="R879" ca="1">INDEX('Lorri 401b'!L:L,MATCH('Retirement Calculator'!A879,'Lorri 401b'!N:N,0),0)</f>
        <v>-10776680.372920463</v>
      </c>
      <c r="S879" s="25">
        <f t="shared" ca="1" si="787"/>
        <v>-12984261.563981853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-2225210.0575445076</v>
      </c>
      <c r="R880" s="25">
        <f t="array" aca="1" ref="R880" ca="1">INDEX('Lorri 401b'!L:L,MATCH('Retirement Calculator'!A880,'Lorri 401b'!N:N,0),0)</f>
        <v>-10843328.741753522</v>
      </c>
      <c r="S880" s="25">
        <f t="shared" ca="1" si="787"/>
        <v>-13068538.799298029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-2242912.3776379712</v>
      </c>
      <c r="R881" s="25">
        <f t="array" aca="1" ref="R881" ca="1">INDEX('Lorri 401b'!L:L,MATCH('Retirement Calculator'!A881,'Lorri 401b'!N:N,0),0)</f>
        <v>-10910254.812123386</v>
      </c>
      <c r="S881" s="25">
        <f t="shared" ca="1" si="787"/>
        <v>-13153167.189761357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-2260688.4573984905</v>
      </c>
      <c r="R882" s="25">
        <f t="array" aca="1" ref="R882" ca="1">INDEX('Lorri 401b'!L:L,MATCH('Retirement Calculator'!A882,'Lorri 401b'!N:N,0),0)</f>
        <v>-10977459.741119791</v>
      </c>
      <c r="S882" s="25">
        <f t="shared" ca="1" si="787"/>
        <v>-13238148.198518282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-2278538.6041580122</v>
      </c>
      <c r="R883" s="25">
        <f t="array" aca="1" ref="R883" ca="1">INDEX('Lorri 401b'!L:L,MATCH('Retirement Calculator'!A883,'Lorri 401b'!N:N,0),0)</f>
        <v>-11044944.69065368</v>
      </c>
      <c r="S883" s="25">
        <f t="shared" ca="1" si="787"/>
        <v>-13323483.294811692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-2296463.1265290319</v>
      </c>
      <c r="R884" s="25">
        <f t="array" aca="1" ref="R884" ca="1">INDEX('Lorri 401b'!L:L,MATCH('Retirement Calculator'!A884,'Lorri 401b'!N:N,0),0)</f>
        <v>-11112710.827477293</v>
      </c>
      <c r="S884" s="25">
        <f t="shared" ca="1" si="787"/>
        <v>-13409173.954006325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-2314462.3344099307</v>
      </c>
      <c r="R885" s="25">
        <f t="array" aca="1" ref="R885" ca="1">INDEX('Lorri 401b'!L:L,MATCH('Retirement Calculator'!A885,'Lorri 401b'!N:N,0),0)</f>
        <v>-11180759.323204339</v>
      </c>
      <c r="S885" s="25">
        <f t="shared" ca="1" si="787"/>
        <v>-13495221.657614268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-2332536.5389903337</v>
      </c>
      <c r="R886" s="25">
        <f t="array" aca="1" ref="R886" ca="1">INDEX('Lorri 401b'!L:L,MATCH('Retirement Calculator'!A886,'Lorri 401b'!N:N,0),0)</f>
        <v>-11249091.354330247</v>
      </c>
      <c r="S886" s="25">
        <f t="shared" ca="1" si="787"/>
        <v>-13581627.893320581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-2350686.0527564879</v>
      </c>
      <c r="R887" s="25">
        <f t="array" aca="1" ref="R887" ca="1">INDEX('Lorri 401b'!L:L,MATCH('Retirement Calculator'!A887,'Lorri 401b'!N:N,0),0)</f>
        <v>-11317708.102252513</v>
      </c>
      <c r="S887" s="25">
        <f t="shared" ca="1" si="787"/>
        <v>-13668394.155009001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-2368911.1894966681</v>
      </c>
      <c r="R888" s="25">
        <f t="array" aca="1" ref="R888" ca="1">INDEX('Lorri 401b'!L:L,MATCH('Retirement Calculator'!A888,'Lorri 401b'!N:N,0),0)</f>
        <v>-11386610.753291123</v>
      </c>
      <c r="S888" s="25">
        <f t="shared" ca="1" si="787"/>
        <v>-13755521.942787791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-2387212.2643065988</v>
      </c>
      <c r="R889" s="25">
        <f t="array" aca="1" ref="R889" ca="1">INDEX('Lorri 401b'!L:L,MATCH('Retirement Calculator'!A889,'Lorri 401b'!N:N,0),0)</f>
        <v>-11455800.498709058</v>
      </c>
      <c r="S889" s="25">
        <f t="shared" ca="1" si="787"/>
        <v>-13843012.763015658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-2405589.5935949045</v>
      </c>
      <c r="R890" s="25">
        <f t="array" aca="1" ref="R890" ca="1">INDEX('Lorri 401b'!L:L,MATCH('Retirement Calculator'!A890,'Lorri 401b'!N:N,0),0)</f>
        <v>-11525278.534732902</v>
      </c>
      <c r="S890" s="25">
        <f t="shared" ca="1" si="787"/>
        <v>-13930868.128327807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-2424043.4950885777</v>
      </c>
      <c r="R891" s="25">
        <f t="array" aca="1" ref="R891" ca="1">INDEX('Lorri 401b'!L:L,MATCH('Retirement Calculator'!A891,'Lorri 401b'!N:N,0),0)</f>
        <v>-11595046.062573513</v>
      </c>
      <c r="S891" s="25">
        <f t="shared" ca="1" si="787"/>
        <v>-14019089.55766209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-2442574.2878384748</v>
      </c>
      <c r="R892" s="25">
        <f t="array" aca="1" ref="R892" ca="1">INDEX('Lorri 401b'!L:L,MATCH('Retirement Calculator'!A892,'Lorri 401b'!N:N,0),0)</f>
        <v>-11665104.288446793</v>
      </c>
      <c r="S892" s="25">
        <f t="shared" ca="1" si="787"/>
        <v>-14107678.576285269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-2461182.29222483</v>
      </c>
      <c r="R893" s="25">
        <f t="array" aca="1" ref="R893" ca="1">INDEX('Lorri 401b'!L:L,MATCH('Retirement Calculator'!A893,'Lorri 401b'!N:N,0),0)</f>
        <v>-11735454.423594546</v>
      </c>
      <c r="S893" s="25">
        <f t="shared" ca="1" si="787"/>
        <v>-14196636.715819376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-2479867.8299627947</v>
      </c>
      <c r="R894" s="25">
        <f t="array" aca="1" ref="R894" ca="1">INDEX('Lorri 401b'!L:L,MATCH('Retirement Calculator'!A894,'Lorri 401b'!N:N,0),0)</f>
        <v>-11806097.684305413</v>
      </c>
      <c r="S894" s="25">
        <f t="shared" ca="1" si="787"/>
        <v>-14285965.514268208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-2498631.2241080008</v>
      </c>
      <c r="R895" s="25">
        <f t="array" aca="1" ref="R895" ca="1">INDEX('Lorri 401b'!L:L,MATCH('Retirement Calculator'!A895,'Lorri 401b'!N:N,0),0)</f>
        <v>-11877035.29193591</v>
      </c>
      <c r="S895" s="25">
        <f t="shared" ca="1" si="787"/>
        <v>-14375666.516043911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-2517472.7990621454</v>
      </c>
      <c r="R896" s="25">
        <f t="array" aca="1" ref="R896" ca="1">INDEX('Lorri 401b'!L:L,MATCH('Retirement Calculator'!A896,'Lorri 401b'!N:N,0),0)</f>
        <v>-11948268.472931532</v>
      </c>
      <c r="S896" s="25">
        <f t="shared" ca="1" si="787"/>
        <v>-14465741.271993678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-2536392.8805785989</v>
      </c>
      <c r="R897" s="25">
        <f t="array" aca="1" ref="R897" ca="1">INDEX('Lorri 401b'!L:L,MATCH('Retirement Calculator'!A897,'Lorri 401b'!N:N,0),0)</f>
        <v>-12019798.45884797</v>
      </c>
      <c r="S897" s="25">
        <f t="shared" ca="1" si="787"/>
        <v>-14556191.33942657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-2555391.7957680379</v>
      </c>
      <c r="R898" s="25">
        <f t="array" aca="1" ref="R898" ca="1">INDEX('Lorri 401b'!L:L,MATCH('Retirement Calculator'!A898,'Lorri 401b'!N:N,0),0)</f>
        <v>-12091626.486372393</v>
      </c>
      <c r="S898" s="25">
        <f t="shared" ca="1" si="787"/>
        <v>-14647018.28214043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-2574469.8731040992</v>
      </c>
      <c r="R899" s="25">
        <f t="array" aca="1" ref="R899" ca="1">INDEX('Lorri 401b'!L:L,MATCH('Retirement Calculator'!A899,'Lorri 401b'!N:N,0),0)</f>
        <v>-12163753.797344834</v>
      </c>
      <c r="S899" s="25">
        <f t="shared" ca="1" si="787"/>
        <v>-14738223.670448933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-2593627.442429061</v>
      </c>
      <c r="R900" s="25">
        <f t="array" aca="1" ref="R900" ca="1">INDEX('Lorri 401b'!L:L,MATCH('Retirement Calculator'!A900,'Lorri 401b'!N:N,0),0)</f>
        <v>-12236181.638779661</v>
      </c>
      <c r="S900" s="25">
        <f t="shared" ca="1" si="787"/>
        <v>-14829809.081208721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-2612864.8349595433</v>
      </c>
      <c r="R901" s="25">
        <f t="array" aca="1" ref="R901" ca="1">INDEX('Lorri 401b'!L:L,MATCH('Retirement Calculator'!A901,'Lorri 401b'!N:N,0),0)</f>
        <v>-12308911.262887133</v>
      </c>
      <c r="S901" s="25">
        <f t="shared" ca="1" si="787"/>
        <v>-14921776.097846676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-2632182.3832922359</v>
      </c>
      <c r="R902" s="25">
        <f t="array" aca="1" ref="R902" ca="1">INDEX('Lorri 401b'!L:L,MATCH('Retirement Calculator'!A902,'Lorri 401b'!N:N,0),0)</f>
        <v>-12381943.927095054</v>
      </c>
      <c r="S902" s="25">
        <f t="shared" ca="1" si="787"/>
        <v>-15014126.310387289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-2651580.4214096484</v>
      </c>
      <c r="R903" s="25">
        <f t="array" aca="1" ref="R903" ca="1">INDEX('Lorri 401b'!L:L,MATCH('Retirement Calculator'!A903,'Lorri 401b'!N:N,0),0)</f>
        <v>-12455280.894070506</v>
      </c>
      <c r="S903" s="25">
        <f t="shared" ca="1" si="787"/>
        <v>-15106861.315480154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-2671059.2846858832</v>
      </c>
      <c r="R904" s="25">
        <f t="array" aca="1" ref="R904" ca="1">INDEX('Lorri 401b'!L:L,MATCH('Retirement Calculator'!A904,'Lorri 401b'!N:N,0),0)</f>
        <v>-12528923.43174169</v>
      </c>
      <c r="S904" s="25">
        <f t="shared" ca="1" si="787"/>
        <v>-15199982.716427574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-2690619.3098924356</v>
      </c>
      <c r="R905" s="25">
        <f t="array" aca="1" ref="R905" ca="1">INDEX('Lorri 401b'!L:L,MATCH('Retirement Calculator'!A905,'Lorri 401b'!N:N,0),0)</f>
        <v>-12602872.813319838</v>
      </c>
      <c r="S905" s="25">
        <f t="shared" ca="1" si="787"/>
        <v>-15293492.123212274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-2710260.8352040155</v>
      </c>
      <c r="R906" s="25">
        <f t="array" aca="1" ref="R906" ca="1">INDEX('Lorri 401b'!L:L,MATCH('Retirement Calculator'!A906,'Lorri 401b'!N:N,0),0)</f>
        <v>-12677130.317321228</v>
      </c>
      <c r="S906" s="25">
        <f t="shared" ca="1" si="787"/>
        <v>-15387391.152525242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-2729984.2002043934</v>
      </c>
      <c r="R907" s="25">
        <f t="array" aca="1" ref="R907" ca="1">INDEX('Lorri 401b'!L:L,MATCH('Retirement Calculator'!A907,'Lorri 401b'!N:N,0),0)</f>
        <v>-12751697.227589291</v>
      </c>
      <c r="S907" s="25">
        <f t="shared" ca="1" si="787"/>
        <v>-15481681.427793683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-2749789.7458922728</v>
      </c>
      <c r="R908" s="25">
        <f t="array" aca="1" ref="R908" ca="1">INDEX('Lorri 401b'!L:L,MATCH('Retirement Calculator'!A908,'Lorri 401b'!N:N,0),0)</f>
        <v>-12826574.833316803</v>
      </c>
      <c r="S908" s="25">
        <f t="shared" ca="1" si="787"/>
        <v>-15576364.579209076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-2769677.8146871855</v>
      </c>
      <c r="R909" s="25">
        <f t="array" aca="1" ref="R909" ca="1">INDEX('Lorri 401b'!L:L,MATCH('Retirement Calculator'!A909,'Lorri 401b'!N:N,0),0)</f>
        <v>-12901764.42906818</v>
      </c>
      <c r="S909" s="25">
        <f t="shared" ca="1" si="787"/>
        <v>-15671442.243755365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-2789648.7504354101</v>
      </c>
      <c r="R910" s="25">
        <f t="array" aca="1" ref="R910" ca="1">INDEX('Lorri 401b'!L:L,MATCH('Retirement Calculator'!A910,'Lorri 401b'!N:N,0),0)</f>
        <v>-12977267.314801853</v>
      </c>
      <c r="S910" s="25">
        <f t="shared" ca="1" si="787"/>
        <v>-15766916.065237263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-2809702.8984159189</v>
      </c>
      <c r="R911" s="25">
        <f t="array" aca="1" ref="R911" ca="1">INDEX('Lorri 401b'!L:L,MATCH('Retirement Calculator'!A911,'Lorri 401b'!N:N,0),0)</f>
        <v>-13053084.795892751</v>
      </c>
      <c r="S911" s="25">
        <f t="shared" ca="1" si="787"/>
        <v>-15862787.69430867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-2829840.6053463467</v>
      </c>
      <c r="R912" s="25">
        <f t="array" aca="1" ref="R912" ca="1">INDEX('Lorri 401b'!L:L,MATCH('Retirement Calculator'!A912,'Lorri 401b'!N:N,0),0)</f>
        <v>-13129218.183154861</v>
      </c>
      <c r="S912" s="25">
        <f t="shared" ca="1" si="787"/>
        <v>-15959058.788501207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-2850062.2193889846</v>
      </c>
      <c r="R913" s="25">
        <f t="array" aca="1" ref="R913" ca="1">INDEX('Lorri 401b'!L:L,MATCH('Retirement Calculator'!A913,'Lorri 401b'!N:N,0),0)</f>
        <v>-13205668.792863896</v>
      </c>
      <c r="S913" s="25">
        <f t="shared" ca="1" si="787"/>
        <v>-16055731.01225288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-2870368.0901568001</v>
      </c>
      <c r="R914" s="25">
        <f t="array" aca="1" ref="R914" ca="1">INDEX('Lorri 401b'!L:L,MATCH('Retirement Calculator'!A914,'Lorri 401b'!N:N,0),0)</f>
        <v>-13282437.946780052</v>
      </c>
      <c r="S914" s="25">
        <f t="shared" ca="1" si="787"/>
        <v>-16152806.036936853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-2890758.5687194816</v>
      </c>
      <c r="R915" s="25">
        <f t="array" aca="1" ref="R915" ca="1">INDEX('Lorri 401b'!L:L,MATCH('Retirement Calculator'!A915,'Lorri 401b'!N:N,0),0)</f>
        <v>-13359526.97217086</v>
      </c>
      <c r="S915" s="25">
        <f t="shared" ca="1" si="787"/>
        <v>-16250285.540890342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-2911234.0076095075</v>
      </c>
      <c r="R916" s="25">
        <f t="array" aca="1" ref="R916" ca="1">INDEX('Lorri 401b'!L:L,MATCH('Retirement Calculator'!A916,'Lorri 401b'!N:N,0),0)</f>
        <v>-13436937.201834127</v>
      </c>
      <c r="S916" s="25">
        <f t="shared" ca="1" si="787"/>
        <v>-16348171.209443634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-2931794.7608282417</v>
      </c>
      <c r="R917" s="25">
        <f t="array" aca="1" ref="R917" ca="1">INDEX('Lorri 401b'!L:L,MATCH('Retirement Calculator'!A917,'Lorri 401b'!N:N,0),0)</f>
        <v>-13514669.974120993</v>
      </c>
      <c r="S917" s="25">
        <f t="shared" ca="1" si="787"/>
        <v>-16446464.734949235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-2952441.1838520542</v>
      </c>
      <c r="R918" s="25">
        <f t="array" aca="1" ref="R918" ca="1">INDEX('Lorri 401b'!L:L,MATCH('Retirement Calculator'!A918,'Lorri 401b'!N:N,0),0)</f>
        <v>-13592726.632959055</v>
      </c>
      <c r="S918" s="25">
        <f t="shared" ca="1" si="787"/>
        <v>-16545167.816811109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-2973173.6336384658</v>
      </c>
      <c r="R919" s="25">
        <f t="array" aca="1" ref="R919" ca="1">INDEX('Lorri 401b'!L:L,MATCH('Retirement Calculator'!A919,'Lorri 401b'!N:N,0),0)</f>
        <v>-13671108.527875608</v>
      </c>
      <c r="S919" s="25">
        <f t="shared" ca="1" si="787"/>
        <v>-16644282.161514074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-2993992.4686323209</v>
      </c>
      <c r="R920" s="25">
        <f t="array" aca="1" ref="R920" ca="1">INDEX('Lorri 401b'!L:L,MATCH('Retirement Calculator'!A920,'Lorri 401b'!N:N,0),0)</f>
        <v>-13749817.014020979</v>
      </c>
      <c r="S920" s="25">
        <f t="shared" ca="1" si="787"/>
        <v>-16743809.482653301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-3014898.0487719835</v>
      </c>
      <c r="R921" s="25">
        <f t="array" aca="1" ref="R921" ca="1">INDEX('Lorri 401b'!L:L,MATCH('Retirement Calculator'!A921,'Lorri 401b'!N:N,0),0)</f>
        <v>-13828853.452191956</v>
      </c>
      <c r="S921" s="25">
        <f t="shared" ca="1" si="787"/>
        <v>-16843751.500963941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-3035890.7354955613</v>
      </c>
      <c r="R922" s="25">
        <f t="array" aca="1" ref="R922" ca="1">INDEX('Lorri 401b'!L:L,MATCH('Retirement Calculator'!A922,'Lorri 401b'!N:N,0),0)</f>
        <v>-13908219.208855312</v>
      </c>
      <c r="S922" s="25">
        <f t="shared" ca="1" si="787"/>
        <v>-16944109.944350872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-3056970.8917471543</v>
      </c>
      <c r="R923" s="25">
        <f t="array" aca="1" ref="R923" ca="1">INDEX('Lorri 401b'!L:L,MATCH('Retirement Calculator'!A923,'Lorri 401b'!N:N,0),0)</f>
        <v>-13987915.656171434</v>
      </c>
      <c r="S923" s="25">
        <f t="shared" ca="1" si="787"/>
        <v>-17044886.547918588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-3078138.8819831288</v>
      </c>
      <c r="R924" s="25">
        <f t="array" aca="1" ref="R924" ca="1">INDEX('Lorri 401b'!L:L,MATCH('Retirement Calculator'!A924,'Lorri 401b'!N:N,0),0)</f>
        <v>-14067944.172018038</v>
      </c>
      <c r="S924" s="25">
        <f t="shared" ca="1" si="787"/>
        <v>-17146083.054001167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-3099395.0721784197</v>
      </c>
      <c r="R925" s="25">
        <f t="array" aca="1" ref="R925" ca="1">INDEX('Lorri 401b'!L:L,MATCH('Retirement Calculator'!A925,'Lorri 401b'!N:N,0),0)</f>
        <v>-14148306.140014004</v>
      </c>
      <c r="S925" s="25">
        <f t="shared" ca="1" si="787"/>
        <v>-17247701.212192424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-3120739.8298328579</v>
      </c>
      <c r="R926" s="25">
        <f t="array" aca="1" ref="R926" ca="1">INDEX('Lorri 401b'!L:L,MATCH('Retirement Calculator'!A926,'Lorri 401b'!N:N,0),0)</f>
        <v>-14229002.949543286</v>
      </c>
      <c r="S926" s="25">
        <f t="shared" ca="1" si="787"/>
        <v>-17349742.779376145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-3142173.5239775227</v>
      </c>
      <c r="R927" s="25">
        <f t="array" aca="1" ref="R927" ca="1">INDEX('Lorri 401b'!L:L,MATCH('Retirement Calculator'!A927,'Lorri 401b'!N:N,0),0)</f>
        <v>-14310035.995778941</v>
      </c>
      <c r="S927" s="25">
        <f t="shared" ca="1" si="787"/>
        <v>-17452209.519756462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-3163696.5251811235</v>
      </c>
      <c r="R928" s="25">
        <f t="array" aca="1" ref="R928" ca="1">INDEX('Lorri 401b'!L:L,MATCH('Retirement Calculator'!A928,'Lorri 401b'!N:N,0),0)</f>
        <v>-14391406.679707242</v>
      </c>
      <c r="S928" s="25">
        <f t="shared" ca="1" si="787"/>
        <v>-17555103.204888366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-3185309.2055564062</v>
      </c>
      <c r="R929" s="25">
        <f t="array" aca="1" ref="R929" ca="1">INDEX('Lorri 401b'!L:L,MATCH('Retirement Calculator'!A929,'Lorri 401b'!N:N,0),0)</f>
        <v>-14473116.408151912</v>
      </c>
      <c r="S929" s="25">
        <f t="shared" ca="1" si="787"/>
        <v>-17658425.613708317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-3207011.9387665857</v>
      </c>
      <c r="R930" s="25">
        <f t="array" aca="1" ref="R930" ca="1">INDEX('Lorri 401b'!L:L,MATCH('Retirement Calculator'!A930,'Lorri 401b'!N:N,0),0)</f>
        <v>-14555166.593798434</v>
      </c>
      <c r="S930" s="25">
        <f t="shared" ca="1" si="787"/>
        <v>-17762178.53256502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-3228805.1000318076</v>
      </c>
      <c r="R931" s="25">
        <f t="array" aca="1" ref="R931" ca="1">INDEX('Lorri 401b'!L:L,MATCH('Retirement Calculator'!A931,'Lorri 401b'!N:N,0),0)</f>
        <v>-14637558.655218484</v>
      </c>
      <c r="S931" s="25">
        <f t="shared" ca="1" si="787"/>
        <v>-17866363.75525029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-3250689.0661356347</v>
      </c>
      <c r="R932" s="25">
        <f t="array" aca="1" ref="R932" ca="1">INDEX('Lorri 401b'!L:L,MATCH('Retirement Calculator'!A932,'Lorri 401b'!N:N,0),0)</f>
        <v>-14720294.01689445</v>
      </c>
      <c r="S932" s="25">
        <f t="shared" ca="1" si="787"/>
        <v>-17970983.083030086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-3272664.2154315612</v>
      </c>
      <c r="R933" s="25">
        <f t="array" aca="1" ref="R933" ca="1">INDEX('Lorri 401b'!L:L,MATCH('Retirement Calculator'!A933,'Lorri 401b'!N:N,0),0)</f>
        <v>-14803374.109244067</v>
      </c>
      <c r="S933" s="25">
        <f t="shared" ca="1" si="787"/>
        <v>-18076038.324675627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-3294730.927849554</v>
      </c>
      <c r="R934" s="25">
        <f t="array" aca="1" ref="R934" ca="1">INDEX('Lorri 401b'!L:L,MATCH('Retirement Calculator'!A934,'Lorri 401b'!N:N,0),0)</f>
        <v>-14886800.368645141</v>
      </c>
      <c r="S934" s="25">
        <f t="shared" ca="1" si="787"/>
        <v>-18181531.296494696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-3316889.5849026218</v>
      </c>
      <c r="R935" s="25">
        <f t="array" aca="1" ref="R935" ca="1">INDEX('Lorri 401b'!L:L,MATCH('Retirement Calculator'!A935,'Lorri 401b'!N:N,0),0)</f>
        <v>-14970574.237460386</v>
      </c>
      <c r="S935" s="25">
        <f t="shared" ca="1" si="787"/>
        <v>-18287463.822363008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-3339140.5696934108</v>
      </c>
      <c r="R936" s="25">
        <f t="array" aca="1" ref="R936" ca="1">INDEX('Lorri 401b'!L:L,MATCH('Retirement Calculator'!A936,'Lorri 401b'!N:N,0),0)</f>
        <v>-15054697.16406236</v>
      </c>
      <c r="S936" s="25">
        <f t="shared" ca="1" si="787"/>
        <v>-18393837.733755771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-3361484.2669208278</v>
      </c>
      <c r="R937" s="25">
        <f t="array" aca="1" ref="R937" ca="1">INDEX('Lorri 401b'!L:L,MATCH('Retirement Calculator'!A937,'Lorri 401b'!N:N,0),0)</f>
        <v>-15139170.60285851</v>
      </c>
      <c r="S937" s="25">
        <f t="shared" ca="1" si="787"/>
        <v>-18500654.869779337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-3383921.0628866926</v>
      </c>
      <c r="R938" s="25">
        <f t="array" aca="1" ref="R938" ca="1">INDEX('Lorri 401b'!L:L,MATCH('Retirement Calculator'!A938,'Lorri 401b'!N:N,0),0)</f>
        <v>-15223996.014316311</v>
      </c>
      <c r="S938" s="25">
        <f t="shared" ca="1" si="787"/>
        <v>-18607917.077203006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-3406451.3455024152</v>
      </c>
      <c r="R939" s="25">
        <f t="array" aca="1" ref="R939" ca="1">INDEX('Lorri 401b'!L:L,MATCH('Retirement Calculator'!A939,'Lorri 401b'!N:N,0),0)</f>
        <v>-15309174.864988519</v>
      </c>
      <c r="S939" s="25">
        <f t="shared" ca="1" si="787"/>
        <v>-18715626.210490935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-3429075.5042957035</v>
      </c>
      <c r="R940" s="25">
        <f t="array" aca="1" ref="R940" ca="1">INDEX('Lorri 401b'!L:L,MATCH('Retirement Calculator'!A940,'Lorri 401b'!N:N,0),0)</f>
        <v>-15394708.627538528</v>
      </c>
      <c r="S940" s="25">
        <f t="shared" ca="1" si="787"/>
        <v>-18823784.131834231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-3451793.9304172969</v>
      </c>
      <c r="R941" s="25">
        <f t="array" aca="1" ref="R941" ca="1">INDEX('Lorri 401b'!L:L,MATCH('Retirement Calculator'!A941,'Lorri 401b'!N:N,0),0)</f>
        <v>-15480598.78076583</v>
      </c>
      <c r="S941" s="25">
        <f t="shared" ca="1" si="787"/>
        <v>-18932392.711183127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-3474607.0166477305</v>
      </c>
      <c r="R942" s="25">
        <f t="array" aca="1" ref="R942" ca="1">INDEX('Lorri 401b'!L:L,MATCH('Retirement Calculator'!A942,'Lorri 401b'!N:N,0),0)</f>
        <v>-15566846.809631577</v>
      </c>
      <c r="S942" s="25">
        <f t="shared" ca="1" si="787"/>
        <v>-19041453.826279309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-3497515.1574041238</v>
      </c>
      <c r="R943" s="25">
        <f t="array" aca="1" ref="R943" ca="1">INDEX('Lorri 401b'!L:L,MATCH('Retirement Calculator'!A943,'Lorri 401b'!N:N,0),0)</f>
        <v>-15653454.205284266</v>
      </c>
      <c r="S943" s="25">
        <f t="shared" ca="1" si="787"/>
        <v>-19150969.362688389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-3520518.7487470023</v>
      </c>
      <c r="R944" s="25">
        <f t="array" aca="1" ref="R944" ca="1">INDEX('Lorri 401b'!L:L,MATCH('Retirement Calculator'!A944,'Lorri 401b'!N:N,0),0)</f>
        <v>-15740422.465085506</v>
      </c>
      <c r="S944" s="25">
        <f t="shared" ca="1" si="787"/>
        <v>-19260941.213832509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-3543618.188387143</v>
      </c>
      <c r="R945" s="25">
        <f t="array" aca="1" ref="R945" ca="1">INDEX('Lorri 401b'!L:L,MATCH('Retirement Calculator'!A945,'Lorri 401b'!N:N,0),0)</f>
        <v>-15827753.09263592</v>
      </c>
      <c r="S945" s="25">
        <f t="shared" ca="1" si="787"/>
        <v>-19371371.281023063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-3566813.8756924509</v>
      </c>
      <c r="R946" s="25">
        <f t="array" aca="1" ref="R946" ca="1">INDEX('Lorri 401b'!L:L,MATCH('Retirement Calculator'!A946,'Lorri 401b'!N:N,0),0)</f>
        <v>-15915447.597801127</v>
      </c>
      <c r="S946" s="25">
        <f t="shared" ca="1" si="787"/>
        <v>-19482261.473493576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-3590106.2116948641</v>
      </c>
      <c r="R947" s="25">
        <f t="array" aca="1" ref="R947" ca="1">INDEX('Lorri 401b'!L:L,MATCH('Retirement Calculator'!A947,'Lorri 401b'!N:N,0),0)</f>
        <v>-16003507.496737855</v>
      </c>
      <c r="S947" s="25">
        <f t="shared" ca="1" si="787"/>
        <v>-19593613.708432719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-3613495.5990972873</v>
      </c>
      <c r="R948" s="25">
        <f t="array" aca="1" ref="R948" ca="1">INDEX('Lorri 401b'!L:L,MATCH('Retirement Calculator'!A948,'Lorri 401b'!N:N,0),0)</f>
        <v>-16091934.311920153</v>
      </c>
      <c r="S948" s="25">
        <f t="shared" ca="1" si="787"/>
        <v>-19705429.91101744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-3636982.4422805542</v>
      </c>
      <c r="R949" s="25">
        <f t="array" aca="1" ref="R949" ca="1">INDEX('Lorri 401b'!L:L,MATCH('Retirement Calculator'!A949,'Lorri 401b'!N:N,0),0)</f>
        <v>-16180729.572165711</v>
      </c>
      <c r="S949" s="25">
        <f t="shared" ca="1" si="787"/>
        <v>-19817712.014446266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-3660567.1473104181</v>
      </c>
      <c r="R950" s="25">
        <f t="array" aca="1" ref="R950" ca="1">INDEX('Lorri 401b'!L:L,MATCH('Retirement Calculator'!A950,'Lorri 401b'!N:N,0),0)</f>
        <v>-16269894.812662292</v>
      </c>
      <c r="S950" s="25">
        <f t="shared" ca="1" si="787"/>
        <v>-19930461.959972709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-3684250.1219445728</v>
      </c>
      <c r="R951" s="25">
        <f t="array" aca="1" ref="R951" ca="1">INDEX('Lorri 401b'!L:L,MATCH('Retirement Calculator'!A951,'Lorri 401b'!N:N,0),0)</f>
        <v>-16359431.574994275</v>
      </c>
      <c r="S951" s="25">
        <f t="shared" ca="1" si="787"/>
        <v>-20043681.69693885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-3708031.775639703</v>
      </c>
      <c r="R952" s="25">
        <f t="array" aca="1" ref="R952" ca="1">INDEX('Lorri 401b'!L:L,MATCH('Retirement Calculator'!A952,'Lorri 401b'!N:N,0),0)</f>
        <v>-16449341.407169309</v>
      </c>
      <c r="S952" s="25">
        <f t="shared" ca="1" si="787"/>
        <v>-20157373.18280901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-3731912.5195585629</v>
      </c>
      <c r="R953" s="25">
        <f t="array" aca="1" ref="R953" ca="1">INDEX('Lorri 401b'!L:L,MATCH('Retirement Calculator'!A953,'Lorri 401b'!N:N,0),0)</f>
        <v>-16539625.863645071</v>
      </c>
      <c r="S953" s="25">
        <f t="shared" ca="1" si="787"/>
        <v>-20271538.383203633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-3755892.766577085</v>
      </c>
      <c r="R954" s="25">
        <f t="array" aca="1" ref="R954" ca="1">INDEX('Lorri 401b'!L:L,MATCH('Retirement Calculator'!A954,'Lorri 401b'!N:N,0),0)</f>
        <v>-16630286.50535615</v>
      </c>
      <c r="S954" s="25">
        <f t="shared" ca="1" si="787"/>
        <v>-20386179.271933235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-3779972.9312915173</v>
      </c>
      <c r="R955" s="25">
        <f t="array" aca="1" ref="R955" ca="1">INDEX('Lorri 401b'!L:L,MATCH('Retirement Calculator'!A955,'Lorri 401b'!N:N,0),0)</f>
        <v>-16721324.899741024</v>
      </c>
      <c r="S955" s="25">
        <f t="shared" ca="1" si="787"/>
        <v>-20501297.831032541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-3804153.4300255934</v>
      </c>
      <c r="R956" s="25">
        <f t="array" aca="1" ref="R956" ca="1">INDEX('Lorri 401b'!L:L,MATCH('Retirement Calculator'!A956,'Lorri 401b'!N:N,0),0)</f>
        <v>-16812742.620769169</v>
      </c>
      <c r="S956" s="25">
        <f t="shared" ca="1" si="787"/>
        <v>-20616896.050794762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-3828434.6808377281</v>
      </c>
      <c r="R957" s="25">
        <f t="array" aca="1" ref="R957" ca="1">INDEX('Lorri 401b'!L:L,MATCH('Retirement Calculator'!A957,'Lorri 401b'!N:N,0),0)</f>
        <v>-16904541.248968262</v>
      </c>
      <c r="S957" s="25">
        <f t="shared" ca="1" si="787"/>
        <v>-20732975.92980599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-3852817.1035282467</v>
      </c>
      <c r="R958" s="25">
        <f t="array" aca="1" ref="R958" ca="1">INDEX('Lorri 401b'!L:L,MATCH('Retirement Calculator'!A958,'Lorri 401b'!N:N,0),0)</f>
        <v>-16996722.371451519</v>
      </c>
      <c r="S958" s="25">
        <f t="shared" ca="1" si="787"/>
        <v>-20849539.474979766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-3877301.1196466424</v>
      </c>
      <c r="R959" s="25">
        <f t="array" aca="1" ref="R959" ca="1">INDEX('Lorri 401b'!L:L,MATCH('Retirement Calculator'!A959,'Lorri 401b'!N:N,0),0)</f>
        <v>-17089287.581945121</v>
      </c>
      <c r="S959" s="25">
        <f t="shared" ca="1" si="787"/>
        <v>-20966588.701591764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-3901887.1524988646</v>
      </c>
      <c r="R960" s="25">
        <f t="array" aca="1" ref="R960" ca="1">INDEX('Lorri 401b'!L:L,MATCH('Retirement Calculator'!A960,'Lorri 401b'!N:N,0),0)</f>
        <v>-17182238.480815779</v>
      </c>
      <c r="S960" s="25">
        <f t="shared" ca="1" si="787"/>
        <v>-21084125.633314643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-3926575.6271546381</v>
      </c>
      <c r="R961" s="25">
        <f t="array" aca="1" ref="R961" ca="1">INDEX('Lorri 401b'!L:L,MATCH('Retirement Calculator'!A961,'Lorri 401b'!N:N,0),0)</f>
        <v>-17275576.675098401</v>
      </c>
      <c r="S961" s="25">
        <f t="shared" ca="1" si="787"/>
        <v>-21202152.302253038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-3951366.9704548102</v>
      </c>
      <c r="R962" s="25">
        <f t="array" aca="1" ref="R962" ca="1">INDEX('Lorri 401b'!L:L,MATCH('Retirement Calculator'!A962,'Lorri 401b'!N:N,0),0)</f>
        <v>-17369303.778523866</v>
      </c>
      <c r="S962" s="25">
        <f t="shared" ca="1" si="787"/>
        <v>-21320670.748978674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-3976261.6110187331</v>
      </c>
      <c r="R963" s="25">
        <f t="array" aca="1" ref="R963" ca="1">INDEX('Lorri 401b'!L:L,MATCH('Retirement Calculator'!A963,'Lorri 401b'!N:N,0),0)</f>
        <v>-17463421.411546938</v>
      </c>
      <c r="S963" s="25">
        <f t="shared" ca="1" si="787"/>
        <v>-21439683.02256567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-4001259.9792516725</v>
      </c>
      <c r="R964" s="25">
        <f t="array" aca="1" ref="R964" ca="1">INDEX('Lorri 401b'!L:L,MATCH('Retirement Calculator'!A964,'Lorri 401b'!N:N,0),0)</f>
        <v>-17557931.20137427</v>
      </c>
      <c r="S964" s="25">
        <f t="shared" ca="1" si="787"/>
        <v>-21559191.180625942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-4026362.5073522492</v>
      </c>
      <c r="R965" s="25">
        <f t="array" aca="1" ref="R965" ca="1">INDEX('Lorri 401b'!L:L,MATCH('Retirement Calculator'!A965,'Lorri 401b'!N:N,0),0)</f>
        <v>-17652834.781992551</v>
      </c>
      <c r="S965" s="25">
        <f t="shared" ca="1" si="787"/>
        <v>-21679197.289344799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-4051569.6293199118</v>
      </c>
      <c r="R966" s="25">
        <f t="array" aca="1" ref="R966" ca="1">INDEX('Lorri 401b'!L:L,MATCH('Retirement Calculator'!A966,'Lorri 401b'!N:N,0),0)</f>
        <v>-17748133.79419674</v>
      </c>
      <c r="S966" s="25">
        <f t="shared" ca="1" si="787"/>
        <v>-21799703.423516653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-4076881.7809624393</v>
      </c>
      <c r="R967" s="25">
        <f t="array" aca="1" ref="R967" ca="1">INDEX('Lorri 401b'!L:L,MATCH('Retirement Calculator'!A967,'Lorri 401b'!N:N,0),0)</f>
        <v>-17843829.885618448</v>
      </c>
      <c r="S967" s="25">
        <f t="shared" ca="1" si="787"/>
        <v>-21920711.666580886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-4102299.3999034776</v>
      </c>
      <c r="R968" s="25">
        <f t="array" aca="1" ref="R968" ca="1">INDEX('Lorri 401b'!L:L,MATCH('Retirement Calculator'!A968,'Lorri 401b'!N:N,0),0)</f>
        <v>-17939924.710754413</v>
      </c>
      <c r="S968" s="25">
        <f t="shared" ca="1" si="787"/>
        <v>-22042224.110657889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-4127822.9255901035</v>
      </c>
      <c r="R969" s="25">
        <f t="array" aca="1" ref="R969" ca="1">INDEX('Lorri 401b'!L:L,MATCH('Retirement Calculator'!A969,'Lorri 401b'!N:N,0),0)</f>
        <v>-18036419.93099511</v>
      </c>
      <c r="S969" s="25">
        <f t="shared" ca="1" si="787"/>
        <v>-22164242.856585212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-4153452.7993004238</v>
      </c>
      <c r="R970" s="25">
        <f t="array" aca="1" ref="R970" ca="1">INDEX('Lorri 401b'!L:L,MATCH('Retirement Calculator'!A970,'Lorri 401b'!N:N,0),0)</f>
        <v>-18133317.214653477</v>
      </c>
      <c r="S970" s="25">
        <f t="shared" ca="1" si="787"/>
        <v>-22286770.013953902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-4179189.4641512036</v>
      </c>
      <c r="R971" s="25">
        <f t="array" aca="1" ref="R971" ca="1">INDEX('Lorri 401b'!L:L,MATCH('Retirement Calculator'!A971,'Lorri 401b'!N:N,0),0)</f>
        <v>-18230618.236993756</v>
      </c>
      <c r="S971" s="25">
        <f t="shared" ca="1" si="787"/>
        <v>-22409807.70114496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-4205033.3651055284</v>
      </c>
      <c r="R972" s="25">
        <f t="array" aca="1" ref="R972" ca="1">INDEX('Lorri 401b'!L:L,MATCH('Retirement Calculator'!A972,'Lorri 401b'!N:N,0),0)</f>
        <v>-18328324.680260453</v>
      </c>
      <c r="S972" s="25">
        <f t="shared" ca="1" si="787"/>
        <v>-22533358.045365982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-4230984.9489804963</v>
      </c>
      <c r="R973" s="25">
        <f t="array" aca="1" ref="R973" ca="1">INDEX('Lorri 401b'!L:L,MATCH('Retirement Calculator'!A973,'Lorri 401b'!N:N,0),0)</f>
        <v>-18426438.233707428</v>
      </c>
      <c r="S973" s="25">
        <f t="shared" ca="1" si="787"/>
        <v>-22657423.182687923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-4257044.6644549426</v>
      </c>
      <c r="R974" s="25">
        <f t="array" aca="1" ref="R974" ca="1">INDEX('Lorri 401b'!L:L,MATCH('Retirement Calculator'!A974,'Lorri 401b'!N:N,0),0)</f>
        <v>-18524960.593627099</v>
      </c>
      <c r="S974" s="25">
        <f t="shared" ca="1" si="787"/>
        <v>-22782005.25808204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-4283212.9620771995</v>
      </c>
      <c r="R975" s="25">
        <f t="array" aca="1" ref="R975" ca="1">INDEX('Lorri 401b'!L:L,MATCH('Retirement Calculator'!A975,'Lorri 401b'!N:N,0),0)</f>
        <v>-18623893.463379767</v>
      </c>
      <c r="S975" s="25">
        <f t="shared" ca="1" si="787"/>
        <v>-22907106.425456967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-4309490.2942728829</v>
      </c>
      <c r="R976" s="25">
        <f t="array" aca="1" ref="R976" ca="1">INDEX('Lorri 401b'!L:L,MATCH('Retirement Calculator'!A976,'Lorri 401b'!N:N,0),0)</f>
        <v>-18723238.553423069</v>
      </c>
      <c r="S976" s="25">
        <f t="shared" ca="1" si="787"/>
        <v>-23032728.847695954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-4335877.1153527144</v>
      </c>
      <c r="R977" s="25">
        <f t="array" aca="1" ref="R977" ca="1">INDEX('Lorri 401b'!L:L,MATCH('Retirement Calculator'!A977,'Lorri 401b'!N:N,0),0)</f>
        <v>-18822997.581341553</v>
      </c>
      <c r="S977" s="25">
        <f t="shared" ca="1" si="787"/>
        <v>-23158874.69669427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-4362373.8815203784</v>
      </c>
      <c r="R978" s="25">
        <f t="array" aca="1" ref="R978" ca="1">INDEX('Lorri 401b'!L:L,MATCH('Retirement Calculator'!A978,'Lorri 401b'!N:N,0),0)</f>
        <v>-18923172.271876365</v>
      </c>
      <c r="S978" s="25">
        <f t="shared" ca="1" si="787"/>
        <v>-23285546.153396744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-4388981.0508804079</v>
      </c>
      <c r="R979" s="25">
        <f t="array" aca="1" ref="R979" ca="1">INDEX('Lorri 401b'!L:L,MATCH('Retirement Calculator'!A979,'Lorri 401b'!N:N,0),0)</f>
        <v>-19023764.35695507</v>
      </c>
      <c r="S979" s="25">
        <f t="shared" ca="1" si="787"/>
        <v>-23412745.407835476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-4415699.0834461041</v>
      </c>
      <c r="R980" s="25">
        <f t="array" aca="1" ref="R980" ca="1">INDEX('Lorri 401b'!L:L,MATCH('Retirement Calculator'!A980,'Lorri 401b'!N:N,0),0)</f>
        <v>-19124775.575721603</v>
      </c>
      <c r="S980" s="25">
        <f t="shared" ca="1" si="787"/>
        <v>-23540474.659167707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-4442528.4411474904</v>
      </c>
      <c r="R981" s="25">
        <f t="array" aca="1" ref="R981" ca="1">INDEX('Lorri 401b'!L:L,MATCH('Retirement Calculator'!A981,'Lorri 401b'!N:N,0),0)</f>
        <v>-19226207.674566332</v>
      </c>
      <c r="S981" s="25">
        <f t="shared" ca="1" si="787"/>
        <v>-23668736.115713824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-4469469.5878392998</v>
      </c>
      <c r="R982" s="25">
        <f t="array" aca="1" ref="R982" ca="1">INDEX('Lorri 401b'!L:L,MATCH('Retirement Calculator'!A982,'Lorri 401b'!N:N,0),0)</f>
        <v>-19328062.407156248</v>
      </c>
      <c r="S982" s="25">
        <f t="shared" ca="1" si="787"/>
        <v>-23797531.994995549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-4496522.9893089915</v>
      </c>
      <c r="R983" s="25">
        <f t="array" aca="1" ref="R983" ca="1">INDEX('Lorri 401b'!L:L,MATCH('Retirement Calculator'!A983,'Lorri 401b'!N:N,0),0)</f>
        <v>-19430341.534465287</v>
      </c>
      <c r="S983" s="25">
        <f t="shared" ca="1" si="787"/>
        <v>-23926864.523774277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-4523689.1132848067</v>
      </c>
      <c r="R984" s="25">
        <f t="array" aca="1" ref="R984" ca="1">INDEX('Lorri 401b'!L:L,MATCH('Retirement Calculator'!A984,'Lorri 401b'!N:N,0),0)</f>
        <v>-19533046.824804779</v>
      </c>
      <c r="S984" s="25">
        <f t="shared" ca="1" si="787"/>
        <v>-24056735.938089587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-4550968.4294438548</v>
      </c>
      <c r="R985" s="25">
        <f t="array" aca="1" ref="R985" ca="1">INDEX('Lorri 401b'!L:L,MATCH('Retirement Calculator'!A985,'Lorri 401b'!N:N,0),0)</f>
        <v>-19636180.053854022</v>
      </c>
      <c r="S985" s="25">
        <f t="shared" ca="1" si="787"/>
        <v>-24187148.483297877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-4578361.4094202323</v>
      </c>
      <c r="R986" s="25">
        <f t="array" aca="1" ref="R986" ca="1">INDEX('Lorri 401b'!L:L,MATCH('Retirement Calculator'!A986,'Lorri 401b'!N:N,0),0)</f>
        <v>-19739743.004690968</v>
      </c>
      <c r="S986" s="25">
        <f t="shared" ca="1" si="787"/>
        <v>-24318104.414111201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-4605868.5268131783</v>
      </c>
      <c r="R987" s="25">
        <f t="array" aca="1" ref="R987" ca="1">INDEX('Lorri 401b'!L:L,MATCH('Retirement Calculator'!A987,'Lorri 401b'!N:N,0),0)</f>
        <v>-19843737.46782307</v>
      </c>
      <c r="S987" s="25">
        <f t="shared" ca="1" si="787"/>
        <v>-24449605.994636249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-4633490.2571952613</v>
      </c>
      <c r="R988" s="25">
        <f t="array" aca="1" ref="R988" ca="1">INDEX('Lorri 401b'!L:L,MATCH('Retirement Calculator'!A988,'Lorri 401b'!N:N,0),0)</f>
        <v>-19948165.24121822</v>
      </c>
      <c r="S988" s="25">
        <f t="shared" ca="1" si="787"/>
        <v>-24581655.498413481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-4661227.0781206032</v>
      </c>
      <c r="R989" s="25">
        <f t="array" aca="1" ref="R989" ca="1">INDEX('Lorri 401b'!L:L,MATCH('Retirement Calculator'!A989,'Lorri 401b'!N:N,0),0)</f>
        <v>-20053028.130335853</v>
      </c>
      <c r="S989" s="25">
        <f t="shared" ca="1" si="787"/>
        <v>-24714255.208456457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-4689079.469133134</v>
      </c>
      <c r="R990" s="25">
        <f t="array" aca="1" ref="R990" ca="1">INDEX('Lorri 401b'!L:L,MATCH('Retirement Calculator'!A990,'Lorri 401b'!N:N,0),0)</f>
        <v>-20158327.948158141</v>
      </c>
      <c r="S990" s="25">
        <f t="shared" ca="1" si="787"/>
        <v>-24847407.417291276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-4717047.911774883</v>
      </c>
      <c r="R991" s="25">
        <f t="array" aca="1" ref="R991" ca="1">INDEX('Lorri 401b'!L:L,MATCH('Retirement Calculator'!A991,'Lorri 401b'!N:N,0),0)</f>
        <v>-20264066.515221354</v>
      </c>
      <c r="S991" s="25">
        <f t="shared" ca="1" si="787"/>
        <v>-24981114.426996239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-4745132.8895943062</v>
      </c>
      <c r="R992" s="25">
        <f t="array" aca="1" ref="R992" ca="1">INDEX('Lorri 401b'!L:L,MATCH('Retirement Calculator'!A992,'Lorri 401b'!N:N,0),0)</f>
        <v>-20370245.659647331</v>
      </c>
      <c r="S992" s="25">
        <f t="shared" ca="1" si="787"/>
        <v>-25115378.549241636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-4773334.8881546436</v>
      </c>
      <c r="R993" s="25">
        <f t="array" aca="1" ref="R993" ca="1">INDEX('Lorri 401b'!L:L,MATCH('Retirement Calculator'!A993,'Lorri 401b'!N:N,0),0)</f>
        <v>-20476867.217175081</v>
      </c>
      <c r="S993" s="25">
        <f t="shared" ca="1" si="787"/>
        <v>-25250202.105329726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-4801654.3950423161</v>
      </c>
      <c r="R994" s="25">
        <f t="array" aca="1" ref="R994" ca="1">INDEX('Lorri 401b'!L:L,MATCH('Retirement Calculator'!A994,'Lorri 401b'!N:N,0),0)</f>
        <v>-20583933.031192534</v>
      </c>
      <c r="S994" s="25">
        <f t="shared" ca="1" si="787"/>
        <v>-25385587.426234849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-4830091.899875354</v>
      </c>
      <c r="R995" s="25">
        <f t="array" aca="1" ref="R995" ca="1">INDEX('Lorri 401b'!L:L,MATCH('Retirement Calculator'!A995,'Lorri 401b'!N:N,0),0)</f>
        <v>-20691444.952768389</v>
      </c>
      <c r="S995" s="25">
        <f t="shared" ca="1" si="787"/>
        <v>-25521536.852643743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-4858647.894311863</v>
      </c>
      <c r="R996" s="25">
        <f t="array" aca="1" ref="R996" ca="1">INDEX('Lorri 401b'!L:L,MATCH('Retirement Calculator'!A996,'Lorri 401b'!N:N,0),0)</f>
        <v>-20799404.840684146</v>
      </c>
      <c r="S996" s="25">
        <f t="shared" ca="1" si="787"/>
        <v>-25658052.73499601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-4887322.8720585238</v>
      </c>
      <c r="R997" s="25">
        <f t="array" aca="1" ref="R997" ca="1">INDEX('Lorri 401b'!L:L,MATCH('Retirement Calculator'!A997,'Lorri 401b'!N:N,0),0)</f>
        <v>-20907814.561466217</v>
      </c>
      <c r="S997" s="25">
        <f t="shared" ca="1" si="787"/>
        <v>-25795137.433524743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-4916117.3288791291</v>
      </c>
      <c r="R998" s="25">
        <f t="array" aca="1" ref="R998" ca="1">INDEX('Lorri 401b'!L:L,MATCH('Retirement Calculator'!A998,'Lorri 401b'!N:N,0),0)</f>
        <v>-21016675.989418216</v>
      </c>
      <c r="S998" s="25">
        <f t="shared" ca="1" si="787"/>
        <v>-25932793.318297345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-4945031.7626031535</v>
      </c>
      <c r="R999" s="25">
        <f t="array" aca="1" ref="R999" ca="1">INDEX('Lorri 401b'!L:L,MATCH('Retirement Calculator'!A999,'Lorri 401b'!N:N,0),0)</f>
        <v>-21125991.006653346</v>
      </c>
      <c r="S999" s="25">
        <f t="shared" ca="1" si="787"/>
        <v>-26071022.769256499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-4974066.6731343614</v>
      </c>
      <c r="R1000" s="25">
        <f t="array" aca="1" ref="R1000" ca="1">INDEX('Lorri 401b'!L:L,MATCH('Retirement Calculator'!A1000,'Lorri 401b'!N:N,0),0)</f>
        <v>-21235761.503126957</v>
      </c>
      <c r="S1000" s="25">
        <f t="shared" ca="1" si="787"/>
        <v>-26209828.176261317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-5003222.5624594493</v>
      </c>
      <c r="R1001" s="25">
        <f t="array" aca="1" ref="R1001" ca="1">INDEX('Lorri 401b'!L:L,MATCH('Retirement Calculator'!A1001,'Lorri 401b'!N:N,0),0)</f>
        <v>-21345989.376669206</v>
      </c>
      <c r="S1001" s="25">
        <f t="shared" ca="1" si="787"/>
        <v>-26349211.939128656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-5032499.9346567253</v>
      </c>
      <c r="R1002" s="25">
        <f t="array" aca="1" ref="R1002" ca="1">INDEX('Lorri 401b'!L:L,MATCH('Retirement Calculator'!A1002,'Lorri 401b'!N:N,0),0)</f>
        <v>-21456676.533017881</v>
      </c>
      <c r="S1002" s="25">
        <f t="shared" ca="1" si="787"/>
        <v>-26489176.467674606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-5061899.2959048226</v>
      </c>
      <c r="R1003" s="25">
        <f t="array" aca="1" ref="R1003" ca="1">INDEX('Lorri 401b'!L:L,MATCH('Retirement Calculator'!A1003,'Lorri 401b'!N:N,0),0)</f>
        <v>-21567824.885851342</v>
      </c>
      <c r="S1003" s="25">
        <f t="shared" ca="1" si="787"/>
        <v>-26629724.181756165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-5091421.1544914544</v>
      </c>
      <c r="R1004" s="25">
        <f t="array" aca="1" ref="R1004" ca="1">INDEX('Lorri 401b'!L:L,MATCH('Retirement Calculator'!A1004,'Lorri 401b'!N:N,0),0)</f>
        <v>-21679436.356821612</v>
      </c>
      <c r="S1004" s="25">
        <f t="shared" ca="1" si="787"/>
        <v>-26770857.511313066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-5121066.0208221972</v>
      </c>
      <c r="R1005" s="25">
        <f t="array" aca="1" ref="R1005" ca="1">INDEX('Lorri 401b'!L:L,MATCH('Retirement Calculator'!A1005,'Lorri 401b'!N:N,0),0)</f>
        <v>-21791512.87558759</v>
      </c>
      <c r="S1005" s="25">
        <f t="shared" ca="1" si="787"/>
        <v>-26912578.896409787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-5150834.4074293179</v>
      </c>
      <c r="R1006" s="25">
        <f t="array" aca="1" ref="R1006" ca="1">INDEX('Lorri 401b'!L:L,MATCH('Retirement Calculator'!A1006,'Lorri 401b'!N:N,0),0)</f>
        <v>-21904056.379848428</v>
      </c>
      <c r="S1006" s="25">
        <f t="shared" ca="1" si="787"/>
        <v>-27054890.787277747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-5180726.8289806349</v>
      </c>
      <c r="R1007" s="25">
        <f t="array" aca="1" ref="R1007" ca="1">INDEX('Lorri 401b'!L:L,MATCH('Retirement Calculator'!A1007,'Lorri 401b'!N:N,0),0)</f>
        <v>-22017068.815377019</v>
      </c>
      <c r="S1007" s="25">
        <f t="shared" ca="1" si="787"/>
        <v>-27197795.644357655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-5210743.8022884158</v>
      </c>
      <c r="R1008" s="25">
        <f t="array" aca="1" ref="R1008" ca="1">INDEX('Lorri 401b'!L:L,MATCH('Retirement Calculator'!A1008,'Lorri 401b'!N:N,0),0)</f>
        <v>-22130552.136053644</v>
      </c>
      <c r="S1008" s="25">
        <f t="shared" ca="1" si="787"/>
        <v>-27341295.938342061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-5240885.846318312</v>
      </c>
      <c r="R1009" s="25">
        <f t="array" aca="1" ref="R1009" ca="1">INDEX('Lorri 401b'!L:L,MATCH('Retirement Calculator'!A1009,'Lorri 401b'!N:N,0),0)</f>
        <v>-22244508.303899758</v>
      </c>
      <c r="S1009" s="25">
        <f t="shared" ca="1" si="787"/>
        <v>-27485394.15021807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-5271153.4821983334</v>
      </c>
      <c r="R1010" s="25">
        <f t="array" aca="1" ref="R1010" ca="1">INDEX('Lorri 401b'!L:L,MATCH('Retirement Calculator'!A1010,'Lorri 401b'!N:N,0),0)</f>
        <v>-22358939.289111894</v>
      </c>
      <c r="S1010" s="25">
        <f t="shared" ca="1" si="787"/>
        <v>-27630092.771310225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-5301547.2332278546</v>
      </c>
      <c r="R1011" s="25">
        <f t="array" aca="1" ref="R1011" ca="1">INDEX('Lorri 401b'!L:L,MATCH('Retirement Calculator'!A1011,'Lorri 401b'!N:N,0),0)</f>
        <v>-22473847.070095748</v>
      </c>
      <c r="S1011" s="25">
        <f t="shared" ca="1" si="787"/>
        <v>-27775394.303323604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-5332067.6248866655</v>
      </c>
      <c r="R1012" s="25">
        <f t="array" aca="1" ref="R1012" ca="1">INDEX('Lorri 401b'!L:L,MATCH('Retirement Calculator'!A1012,'Lorri 401b'!N:N,0),0)</f>
        <v>-22589233.633500367</v>
      </c>
      <c r="S1012" s="25">
        <f t="shared" ca="1" si="787"/>
        <v>-27921301.258387033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-5362715.1848440543</v>
      </c>
      <c r="R1013" s="25">
        <f t="array" aca="1" ref="R1013" ca="1">INDEX('Lorri 401b'!L:L,MATCH('Retirement Calculator'!A1013,'Lorri 401b'!N:N,0),0)</f>
        <v>-22705100.974252507</v>
      </c>
      <c r="S1013" s="25">
        <f t="shared" ca="1" si="787"/>
        <v>-28067816.159096561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-5393490.4429679327</v>
      </c>
      <c r="R1014" s="25">
        <f t="array" aca="1" ref="R1014" ca="1">INDEX('Lorri 401b'!L:L,MATCH('Retirement Calculator'!A1014,'Lorri 401b'!N:N,0),0)</f>
        <v>-22821451.095591113</v>
      </c>
      <c r="S1014" s="25">
        <f t="shared" ca="1" si="787"/>
        <v>-28214941.538559046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-5424393.9313339936</v>
      </c>
      <c r="R1015" s="25">
        <f t="array" aca="1" ref="R1015" ca="1">INDEX('Lorri 401b'!L:L,MATCH('Retirement Calculator'!A1015,'Lorri 401b'!N:N,0),0)</f>
        <v>-22938286.009101965</v>
      </c>
      <c r="S1015" s="25">
        <f t="shared" ca="1" si="787"/>
        <v>-28362679.940435957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-5455426.1842349134</v>
      </c>
      <c r="R1016" s="25">
        <f t="array" aca="1" ref="R1016" ca="1">INDEX('Lorri 401b'!L:L,MATCH('Retirement Calculator'!A1016,'Lorri 401b'!N:N,0),0)</f>
        <v>-23055607.734752443</v>
      </c>
      <c r="S1016" s="25">
        <f t="shared" ca="1" si="787"/>
        <v>-28511033.918987356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-5486587.7381895874</v>
      </c>
      <c r="R1017" s="25">
        <f t="array" aca="1" ref="R1017" ca="1">INDEX('Lorri 401b'!L:L,MATCH('Retirement Calculator'!A1017,'Lorri 401b'!N:N,0),0)</f>
        <v>-23173418.300926466</v>
      </c>
      <c r="S1017" s="25">
        <f t="shared" ca="1" si="787"/>
        <v>-28660006.039116055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-5517879.131952405</v>
      </c>
      <c r="R1018" s="25">
        <f t="array" aca="1" ref="R1018" ca="1">INDEX('Lorri 401b'!L:L,MATCH('Retirement Calculator'!A1018,'Lorri 401b'!N:N,0),0)</f>
        <v>-23291719.744459547</v>
      </c>
      <c r="S1018" s="25">
        <f t="shared" ca="1" si="787"/>
        <v>-28809598.876411952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-5549300.9065225683</v>
      </c>
      <c r="R1019" s="25">
        <f t="array" aca="1" ref="R1019" ca="1">INDEX('Lorri 401b'!L:L,MATCH('Retirement Calculator'!A1019,'Lorri 401b'!N:N,0),0)</f>
        <v>-23410514.110674016</v>
      </c>
      <c r="S1019" s="25">
        <f t="shared" ca="1" si="787"/>
        <v>-28959815.017196584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-5580853.6051534405</v>
      </c>
      <c r="R1020" s="25">
        <f t="array" aca="1" ref="R1020" ca="1">INDEX('Lorri 401b'!L:L,MATCH('Retirement Calculator'!A1020,'Lorri 401b'!N:N,0),0)</f>
        <v>-23529803.453414381</v>
      </c>
      <c r="S1020" s="25">
        <f t="shared" ca="1" si="787"/>
        <v>-29110657.058567822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-5612537.7733619409</v>
      </c>
      <c r="R1021" s="25">
        <f t="array" aca="1" ref="R1021" ca="1">INDEX('Lorri 401b'!L:L,MATCH('Retirement Calculator'!A1021,'Lorri 401b'!N:N,0),0)</f>
        <v>-23649589.835082829</v>
      </c>
      <c r="S1021" s="25">
        <f t="shared" ca="1" si="787"/>
        <v>-29262127.608444769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-5644353.9589379765</v>
      </c>
      <c r="R1022" s="25">
        <f t="array" aca="1" ref="R1022" ca="1">INDEX('Lorri 401b'!L:L,MATCH('Retirement Calculator'!A1022,'Lorri 401b'!N:N,0),0)</f>
        <v>-23769875.326674897</v>
      </c>
      <c r="S1022" s="25">
        <f t="shared" ca="1" si="787"/>
        <v>-29414229.285612874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-5676302.7119539129</v>
      </c>
      <c r="R1023" s="25">
        <f t="array" aca="1" ref="R1023" ca="1">INDEX('Lorri 401b'!L:L,MATCH('Retirement Calculator'!A1023,'Lorri 401b'!N:N,0),0)</f>
        <v>-23890662.007815264</v>
      </c>
      <c r="S1023" s="25">
        <f t="shared" ca="1" si="787"/>
        <v>-29566964.719769176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-5708384.5847740825</v>
      </c>
      <c r="R1024" s="25">
        <f t="array" aca="1" ref="R1024" ca="1">INDEX('Lorri 401b'!L:L,MATCH('Retirement Calculator'!A1024,'Lorri 401b'!N:N,0),0)</f>
        <v>-24011951.966793716</v>
      </c>
      <c r="S1024" s="25">
        <f t="shared" ca="1" si="787"/>
        <v>-29720336.5515678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-5740600.132064336</v>
      </c>
      <c r="R1025" s="25">
        <f t="array" aca="1" ref="R1025" ca="1">INDEX('Lorri 401b'!L:L,MATCH('Retirement Calculator'!A1025,'Lorri 401b'!N:N,0),0)</f>
        <v>-24133747.300601244</v>
      </c>
      <c r="S1025" s="25">
        <f t="shared" ca="1" si="787"/>
        <v>-29874347.432665579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-5772949.9108016323</v>
      </c>
      <c r="R1026" s="25">
        <f t="array" aca="1" ref="R1026" ca="1">INDEX('Lorri 401b'!L:L,MATCH('Retirement Calculator'!A1026,'Lorri 401b'!N:N,0),0)</f>
        <v>-24256050.114966303</v>
      </c>
      <c r="S1026" s="25">
        <f t="shared" ca="1" si="787"/>
        <v>-30029000.025767937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-5805434.4802836673</v>
      </c>
      <c r="R1027" s="25">
        <f t="array" aca="1" ref="R1027" ca="1">INDEX('Lorri 401b'!L:L,MATCH('Retirement Calculator'!A1027,'Lorri 401b'!N:N,0),0)</f>
        <v>-24378862.524391219</v>
      </c>
      <c r="S1027" s="25">
        <f t="shared" ca="1" si="787"/>
        <v>-30184297.004674885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-5838054.4021385442</v>
      </c>
      <c r="R1028" s="25">
        <f t="array" aca="1" ref="R1028" ca="1">INDEX('Lorri 401b'!L:L,MATCH('Retirement Calculator'!A1028,'Lorri 401b'!N:N,0),0)</f>
        <v>-24502186.652188737</v>
      </c>
      <c r="S1028" s="25">
        <f t="shared" ca="1" si="787"/>
        <v>-30340241.054327279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-5870810.2403344829</v>
      </c>
      <c r="R1029" s="25">
        <f t="array" aca="1" ref="R1029" ca="1">INDEX('Lorri 401b'!L:L,MATCH('Retirement Calculator'!A1029,'Lorri 401b'!N:N,0),0)</f>
        <v>-24626024.630518746</v>
      </c>
      <c r="S1029" s="25">
        <f t="shared" ca="1" si="787"/>
        <v>-30496834.87085323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-5903702.5611895714</v>
      </c>
      <c r="R1030" s="25">
        <f t="array" aca="1" ref="R1030" ca="1">INDEX('Lorri 401b'!L:L,MATCH('Retirement Calculator'!A1030,'Lorri 401b'!N:N,0),0)</f>
        <v>-24750378.600425128</v>
      </c>
      <c r="S1030" s="25">
        <f t="shared" ca="1" si="787"/>
        <v>-30654081.161614701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-5936731.9333815556</v>
      </c>
      <c r="R1031" s="25">
        <f t="array" aca="1" ref="R1031" ca="1">INDEX('Lorri 401b'!L:L,MATCH('Retirement Calculator'!A1031,'Lorri 401b'!N:N,0),0)</f>
        <v>-24875250.711872786</v>
      </c>
      <c r="S1031" s="25">
        <f t="shared" ref="S1031:S1171" ca="1" si="1047">SUM(Q1031:R1031)</f>
        <v>-30811982.645254344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-5969898.9279576736</v>
      </c>
      <c r="R1032" s="25">
        <f t="array" aca="1" ref="R1032" ca="1">INDEX('Lorri 401b'!L:L,MATCH('Retirement Calculator'!A1032,'Lorri 401b'!N:N,0),0)</f>
        <v>-25000643.12378481</v>
      </c>
      <c r="S1032" s="25">
        <f t="shared" ca="1" si="1047"/>
        <v>-30970542.051742483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-6003204.1183445249</v>
      </c>
      <c r="R1033" s="25">
        <f t="array" aca="1" ref="R1033" ca="1">INDEX('Lorri 401b'!L:L,MATCH('Retirement Calculator'!A1033,'Lorri 401b'!N:N,0),0)</f>
        <v>-25126558.0040798</v>
      </c>
      <c r="S1033" s="25">
        <f t="shared" ca="1" si="1047"/>
        <v>-31129762.122424327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-6036648.0803579884</v>
      </c>
      <c r="R1034" s="25">
        <f t="array" aca="1" ref="R1034" ca="1">INDEX('Lorri 401b'!L:L,MATCH('Retirement Calculator'!A1034,'Lorri 401b'!N:N,0),0)</f>
        <v>-25252997.529709354</v>
      </c>
      <c r="S1034" s="25">
        <f t="shared" ca="1" si="1047"/>
        <v>-31289645.610067341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-6070231.3922131751</v>
      </c>
      <c r="R1035" s="25">
        <f t="array" aca="1" ref="R1035" ca="1">INDEX('Lorri 401b'!L:L,MATCH('Retirement Calculator'!A1035,'Lorri 401b'!N:N,0),0)</f>
        <v>-25379963.886695698</v>
      </c>
      <c r="S1035" s="25">
        <f t="shared" ca="1" si="1047"/>
        <v>-31450195.278908871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-6103954.6345344242</v>
      </c>
      <c r="R1036" s="25">
        <f t="array" aca="1" ref="R1036" ca="1">INDEX('Lorri 401b'!L:L,MATCH('Retirement Calculator'!A1036,'Lorri 401b'!N:N,0),0)</f>
        <v>-25507459.270169485</v>
      </c>
      <c r="S1036" s="25">
        <f t="shared" ca="1" si="1047"/>
        <v>-31611413.904703908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-6137818.3903653454</v>
      </c>
      <c r="R1037" s="25">
        <f t="array" aca="1" ref="R1037" ca="1">INDEX('Lorri 401b'!L:L,MATCH('Retirement Calculator'!A1037,'Lorri 401b'!N:N,0),0)</f>
        <v>-25635485.884407748</v>
      </c>
      <c r="S1037" s="25">
        <f t="shared" ca="1" si="1047"/>
        <v>-31773304.274773091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-6171823.245178896</v>
      </c>
      <c r="R1038" s="25">
        <f t="array" aca="1" ref="R1038" ca="1">INDEX('Lorri 401b'!L:L,MATCH('Retirement Calculator'!A1038,'Lorri 401b'!N:N,0),0)</f>
        <v>-25764045.942872003</v>
      </c>
      <c r="S1038" s="25">
        <f t="shared" ca="1" si="1047"/>
        <v>-31935869.1880509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-6205969.7868875023</v>
      </c>
      <c r="R1039" s="25">
        <f t="array" aca="1" ref="R1039" ca="1">INDEX('Lorri 401b'!L:L,MATCH('Retirement Calculator'!A1039,'Lorri 401b'!N:N,0),0)</f>
        <v>-25893141.668246523</v>
      </c>
      <c r="S1039" s="25">
        <f t="shared" ca="1" si="1047"/>
        <v>-32099111.455134027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-6240258.6058532279</v>
      </c>
      <c r="R1040" s="25">
        <f t="array" aca="1" ref="R1040" ca="1">INDEX('Lorri 401b'!L:L,MATCH('Retirement Calculator'!A1040,'Lorri 401b'!N:N,0),0)</f>
        <v>-26022775.29247677</v>
      </c>
      <c r="S1040" s="25">
        <f t="shared" ca="1" si="1047"/>
        <v>-32263033.898329996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-6274690.2948979773</v>
      </c>
      <c r="R1041" s="25">
        <f t="array" aca="1" ref="R1041" ca="1">INDEX('Lorri 401b'!L:L,MATCH('Retirement Calculator'!A1041,'Lorri 401b'!N:N,0),0)</f>
        <v>-26152949.056807976</v>
      </c>
      <c r="S1041" s="25">
        <f t="shared" ca="1" si="1047"/>
        <v>-32427639.351705953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-6309265.4493137468</v>
      </c>
      <c r="R1042" s="25">
        <f t="array" aca="1" ref="R1042" ca="1">INDEX('Lorri 401b'!L:L,MATCH('Retirement Calculator'!A1042,'Lorri 401b'!N:N,0),0)</f>
        <v>-26283665.211823899</v>
      </c>
      <c r="S1042" s="25">
        <f t="shared" ca="1" si="1047"/>
        <v>-32592930.661137648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-6343984.6668729158</v>
      </c>
      <c r="R1043" s="25">
        <f t="array" aca="1" ref="R1043" ca="1">INDEX('Lorri 401b'!L:L,MATCH('Retirement Calculator'!A1043,'Lorri 401b'!N:N,0),0)</f>
        <v>-26414926.017485719</v>
      </c>
      <c r="S1043" s="25">
        <f t="shared" ca="1" si="1047"/>
        <v>-32758910.684358634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-6378848.5478385808</v>
      </c>
      <c r="R1044" s="25">
        <f t="array" aca="1" ref="R1044" ca="1">INDEX('Lorri 401b'!L:L,MATCH('Retirement Calculator'!A1044,'Lorri 401b'!N:N,0),0)</f>
        <v>-26546733.743171129</v>
      </c>
      <c r="S1044" s="25">
        <f t="shared" ca="1" si="1047"/>
        <v>-32925582.291009709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-6413857.6949749365</v>
      </c>
      <c r="R1045" s="25">
        <f t="array" aca="1" ref="R1045" ca="1">INDEX('Lorri 401b'!L:L,MATCH('Retirement Calculator'!A1045,'Lorri 401b'!N:N,0),0)</f>
        <v>-26679090.667713564</v>
      </c>
      <c r="S1045" s="25">
        <f t="shared" ca="1" si="1047"/>
        <v>-33092948.3626885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-6449012.7135576932</v>
      </c>
      <c r="R1046" s="25">
        <f t="array" aca="1" ref="R1046" ca="1">INDEX('Lorri 401b'!L:L,MATCH('Retirement Calculator'!A1046,'Lorri 401b'!N:N,0),0)</f>
        <v>-26811999.079441592</v>
      </c>
      <c r="S1046" s="25">
        <f t="shared" ca="1" si="1047"/>
        <v>-33261011.792999286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-6484314.2113845451</v>
      </c>
      <c r="R1047" s="25">
        <f t="array" aca="1" ref="R1047" ca="1">INDEX('Lorri 401b'!L:L,MATCH('Retirement Calculator'!A1047,'Lorri 401b'!N:N,0),0)</f>
        <v>-26945461.276218485</v>
      </c>
      <c r="S1047" s="25">
        <f t="shared" ca="1" si="1047"/>
        <v>-33429775.487603031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-6519762.7987856753</v>
      </c>
      <c r="R1048" s="25">
        <f t="array" aca="1" ref="R1048" ca="1">INDEX('Lorri 401b'!L:L,MATCH('Retirement Calculator'!A1048,'Lorri 401b'!N:N,0),0)</f>
        <v>-27079479.56548195</v>
      </c>
      <c r="S1048" s="25">
        <f t="shared" ca="1" si="1047"/>
        <v>-33599242.364267625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-6555359.0886343103</v>
      </c>
      <c r="R1049" s="25">
        <f t="array" aca="1" ref="R1049" ca="1">INDEX('Lorri 401b'!L:L,MATCH('Retirement Calculator'!A1049,'Lorri 401b'!N:N,0),0)</f>
        <v>-27214056.264284011</v>
      </c>
      <c r="S1049" s="25">
        <f t="shared" ca="1" si="1047"/>
        <v>-33769415.352918319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-6591103.6963573145</v>
      </c>
      <c r="R1050" s="25">
        <f t="array" aca="1" ref="R1050" ca="1">INDEX('Lorri 401b'!L:L,MATCH('Retirement Calculator'!A1050,'Lorri 401b'!N:N,0),0)</f>
        <v>-27349193.699331082</v>
      </c>
      <c r="S1050" s="25">
        <f t="shared" ca="1" si="1047"/>
        <v>-33940297.3956884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-6626997.2399458317</v>
      </c>
      <c r="R1051" s="25">
        <f t="array" aca="1" ref="R1051" ca="1">INDEX('Lorri 401b'!L:L,MATCH('Retirement Calculator'!A1051,'Lorri 401b'!N:N,0),0)</f>
        <v>-27484894.207024183</v>
      </c>
      <c r="S1051" s="25">
        <f t="shared" ca="1" si="1047"/>
        <v>-34111891.446970016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-6663040.3399659675</v>
      </c>
      <c r="R1052" s="25">
        <f t="array" aca="1" ref="R1052" ca="1">INDEX('Lorri 401b'!L:L,MATCH('Retirement Calculator'!A1052,'Lorri 401b'!N:N,0),0)</f>
        <v>-27621160.133499339</v>
      </c>
      <c r="S1052" s="25">
        <f t="shared" ca="1" si="1047"/>
        <v>-34284200.473465309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-6699233.6195695205</v>
      </c>
      <c r="R1053" s="25">
        <f t="array" aca="1" ref="R1053" ca="1">INDEX('Lorri 401b'!L:L,MATCH('Retirement Calculator'!A1053,'Lorri 401b'!N:N,0),0)</f>
        <v>-27757993.834668141</v>
      </c>
      <c r="S1053" s="25">
        <f t="shared" ca="1" si="1047"/>
        <v>-34457227.454237662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-6735577.7045047544</v>
      </c>
      <c r="R1054" s="25">
        <f t="array" aca="1" ref="R1054" ca="1">INDEX('Lorri 401b'!L:L,MATCH('Retirement Calculator'!A1054,'Lorri 401b'!N:N,0),0)</f>
        <v>-27895397.676258478</v>
      </c>
      <c r="S1054" s="25">
        <f t="shared" ca="1" si="1047"/>
        <v>-34630975.380763233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-6772073.2231272189</v>
      </c>
      <c r="R1055" s="25">
        <f t="array" aca="1" ref="R1055" ca="1">INDEX('Lorri 401b'!L:L,MATCH('Retirement Calculator'!A1055,'Lorri 401b'!N:N,0),0)</f>
        <v>-28033374.033855442</v>
      </c>
      <c r="S1055" s="25">
        <f t="shared" ca="1" si="1047"/>
        <v>-34805447.256982662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-6808720.8064106107</v>
      </c>
      <c r="R1056" s="25">
        <f t="array" aca="1" ref="R1056" ca="1">INDEX('Lorri 401b'!L:L,MATCH('Retirement Calculator'!A1056,'Lorri 401b'!N:N,0),0)</f>
        <v>-28171925.292942394</v>
      </c>
      <c r="S1056" s="25">
        <f t="shared" ca="1" si="1047"/>
        <v>-34980646.099353001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-6845521.087957683</v>
      </c>
      <c r="R1057" s="25">
        <f t="array" aca="1" ref="R1057" ca="1">INDEX('Lorri 401b'!L:L,MATCH('Retirement Calculator'!A1057,'Lorri 401b'!N:N,0),0)</f>
        <v>-28311053.848942209</v>
      </c>
      <c r="S1057" s="25">
        <f t="shared" ca="1" si="1047"/>
        <v>-35156574.936899893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-6882474.7040112009</v>
      </c>
      <c r="R1058" s="25">
        <f t="array" aca="1" ref="R1058" ca="1">INDEX('Lorri 401b'!L:L,MATCH('Retirement Calculator'!A1058,'Lorri 401b'!N:N,0),0)</f>
        <v>-28450762.107258689</v>
      </c>
      <c r="S1058" s="25">
        <f t="shared" ca="1" si="1047"/>
        <v>-35333236.811269887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-6919582.2934649419</v>
      </c>
      <c r="R1059" s="25">
        <f t="array" aca="1" ref="R1059" ca="1">INDEX('Lorri 401b'!L:L,MATCH('Retirement Calculator'!A1059,'Lorri 401b'!N:N,0),0)</f>
        <v>-28591052.483318154</v>
      </c>
      <c r="S1059" s="25">
        <f t="shared" ca="1" si="1047"/>
        <v>-35510634.776783094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-6956844.4978747405</v>
      </c>
      <c r="R1060" s="25">
        <f t="array" aca="1" ref="R1060" ca="1">INDEX('Lorri 401b'!L:L,MATCH('Retirement Calculator'!A1060,'Lorri 401b'!N:N,0),0)</f>
        <v>-28731927.4026112</v>
      </c>
      <c r="S1060" s="25">
        <f t="shared" ca="1" si="1047"/>
        <v>-35688771.90048594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-6994261.9614695795</v>
      </c>
      <c r="R1061" s="25">
        <f t="array" aca="1" ref="R1061" ca="1">INDEX('Lorri 401b'!L:L,MATCH('Retirement Calculator'!A1061,'Lorri 401b'!N:N,0),0)</f>
        <v>-28873389.300734635</v>
      </c>
      <c r="S1061" s="25">
        <f t="shared" ca="1" si="1047"/>
        <v>-35867651.262204215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-7031835.3311627312</v>
      </c>
      <c r="R1062" s="25">
        <f t="array" aca="1" ref="R1062" ca="1">INDEX('Lorri 401b'!L:L,MATCH('Retirement Calculator'!A1062,'Lorri 401b'!N:N,0),0)</f>
        <v>-29015440.623433586</v>
      </c>
      <c r="S1062" s="25">
        <f t="shared" ca="1" si="1047"/>
        <v>-36047275.954596318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-7069565.2565629371</v>
      </c>
      <c r="R1063" s="25">
        <f t="array" aca="1" ref="R1063" ca="1">INDEX('Lorri 401b'!L:L,MATCH('Retirement Calculator'!A1063,'Lorri 401b'!N:N,0),0)</f>
        <v>-29158083.82664378</v>
      </c>
      <c r="S1063" s="25">
        <f t="shared" ca="1" si="1047"/>
        <v>-36227649.083206713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-7107452.3899856443</v>
      </c>
      <c r="R1064" s="25">
        <f t="array" aca="1" ref="R1064" ca="1">INDEX('Lorri 401b'!L:L,MATCH('Retirement Calculator'!A1064,'Lorri 401b'!N:N,0),0)</f>
        <v>-29301321.376534019</v>
      </c>
      <c r="S1064" s="25">
        <f t="shared" ca="1" si="1047"/>
        <v>-36408773.766519666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-7145497.3864642791</v>
      </c>
      <c r="R1065" s="25">
        <f t="array" aca="1" ref="R1065" ca="1">INDEX('Lorri 401b'!L:L,MATCH('Retirement Calculator'!A1065,'Lorri 401b'!N:N,0),0)</f>
        <v>-29445155.7495488</v>
      </c>
      <c r="S1065" s="25">
        <f t="shared" ca="1" si="1047"/>
        <v>-36590653.136013076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-7183700.903761575</v>
      </c>
      <c r="R1066" s="25">
        <f t="array" aca="1" ref="R1066" ca="1">INDEX('Lorri 401b'!L:L,MATCH('Retirement Calculator'!A1066,'Lorri 401b'!N:N,0),0)</f>
        <v>-29589589.43245114</v>
      </c>
      <c r="S1066" s="25">
        <f t="shared" ca="1" si="1047"/>
        <v>-36773290.336212717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-7222063.6023809426</v>
      </c>
      <c r="R1067" s="25">
        <f t="array" aca="1" ref="R1067" ca="1">INDEX('Lorri 401b'!L:L,MATCH('Retirement Calculator'!A1067,'Lorri 401b'!N:N,0),0)</f>
        <v>-29734624.922365576</v>
      </c>
      <c r="S1067" s="25">
        <f t="shared" ca="1" si="1047"/>
        <v>-36956688.524746522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-7260586.1455778908</v>
      </c>
      <c r="R1068" s="25">
        <f t="array" aca="1" ref="R1068" ca="1">INDEX('Lorri 401b'!L:L,MATCH('Retirement Calculator'!A1068,'Lorri 401b'!N:N,0),0)</f>
        <v>-29880264.726821322</v>
      </c>
      <c r="S1068" s="25">
        <f t="shared" ca="1" si="1047"/>
        <v>-37140850.872399211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-7299269.1993714934</v>
      </c>
      <c r="R1069" s="25">
        <f t="array" aca="1" ref="R1069" ca="1">INDEX('Lorri 401b'!L:L,MATCH('Retirement Calculator'!A1069,'Lorri 401b'!N:N,0),0)</f>
        <v>-30026511.363795631</v>
      </c>
      <c r="S1069" s="25">
        <f t="shared" ca="1" si="1047"/>
        <v>-37325780.563167125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-7338113.4325559027</v>
      </c>
      <c r="R1070" s="25">
        <f t="array" aca="1" ref="R1070" ca="1">INDEX('Lorri 401b'!L:L,MATCH('Retirement Calculator'!A1070,'Lorri 401b'!N:N,0),0)</f>
        <v>-30173367.361757334</v>
      </c>
      <c r="S1070" s="25">
        <f t="shared" ca="1" si="1047"/>
        <v>-37511480.794313237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-7377119.516711914</v>
      </c>
      <c r="R1071" s="25">
        <f t="array" aca="1" ref="R1071" ca="1">INDEX('Lorri 401b'!L:L,MATCH('Retirement Calculator'!A1071,'Lorri 401b'!N:N,0),0)</f>
        <v>-30320835.259710547</v>
      </c>
      <c r="S1071" s="25">
        <f t="shared" ca="1" si="1047"/>
        <v>-37697954.776422463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-7416288.1262185751</v>
      </c>
      <c r="R1072" s="25">
        <f t="array" aca="1" ref="R1072" ca="1">INDEX('Lorri 401b'!L:L,MATCH('Retirement Calculator'!A1072,'Lorri 401b'!N:N,0),0)</f>
        <v>-30468917.607238561</v>
      </c>
      <c r="S1072" s="25">
        <f t="shared" ca="1" si="1047"/>
        <v>-37885205.733457133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-7455619.9382648468</v>
      </c>
      <c r="R1073" s="25">
        <f t="array" aca="1" ref="R1073" ca="1">INDEX('Lorri 401b'!L:L,MATCH('Retirement Calculator'!A1073,'Lorri 401b'!N:N,0),0)</f>
        <v>-30617616.964547943</v>
      </c>
      <c r="S1073" s="25">
        <f t="shared" ca="1" si="1047"/>
        <v>-38073236.902812794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-7495115.6328613115</v>
      </c>
      <c r="R1074" s="25">
        <f t="array" aca="1" ref="R1074" ca="1">INDEX('Lorri 401b'!L:L,MATCH('Retirement Calculator'!A1074,'Lorri 401b'!N:N,0),0)</f>
        <v>-30766935.902512781</v>
      </c>
      <c r="S1074" s="25">
        <f t="shared" ca="1" si="1047"/>
        <v>-38262051.53537409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-7534775.8928519282</v>
      </c>
      <c r="R1075" s="25">
        <f t="array" aca="1" ref="R1075" ca="1">INDEX('Lorri 401b'!L:L,MATCH('Retirement Calculator'!A1075,'Lorri 401b'!N:N,0),0)</f>
        <v>-30916877.002719138</v>
      </c>
      <c r="S1075" s="25">
        <f t="shared" ca="1" si="1047"/>
        <v>-38451652.895571068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-7574601.4039258389</v>
      </c>
      <c r="R1076" s="25">
        <f t="array" aca="1" ref="R1076" ca="1">INDEX('Lorri 401b'!L:L,MATCH('Retirement Calculator'!A1076,'Lorri 401b'!N:N,0),0)</f>
        <v>-31067442.857509688</v>
      </c>
      <c r="S1076" s="25">
        <f t="shared" ca="1" si="1047"/>
        <v>-38642044.261435524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-7614592.8546292242</v>
      </c>
      <c r="R1077" s="25">
        <f t="array" aca="1" ref="R1077" ca="1">INDEX('Lorri 401b'!L:L,MATCH('Retirement Calculator'!A1077,'Lorri 401b'!N:N,0),0)</f>
        <v>-31218636.070028532</v>
      </c>
      <c r="S1077" s="25">
        <f t="shared" ca="1" si="1047"/>
        <v>-38833228.924657755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-7654750.9363772068</v>
      </c>
      <c r="R1078" s="25">
        <f t="array" aca="1" ref="R1078" ca="1">INDEX('Lorri 401b'!L:L,MATCH('Retirement Calculator'!A1078,'Lorri 401b'!N:N,0),0)</f>
        <v>-31370459.254266206</v>
      </c>
      <c r="S1078" s="25">
        <f t="shared" ca="1" si="1047"/>
        <v>-39025210.190643415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-7695076.3434658069</v>
      </c>
      <c r="R1079" s="25">
        <f t="array" aca="1" ref="R1079" ca="1">INDEX('Lorri 401b'!L:L,MATCH('Retirement Calculator'!A1079,'Lorri 401b'!N:N,0),0)</f>
        <v>-31522915.035104871</v>
      </c>
      <c r="S1079" s="25">
        <f t="shared" ca="1" si="1047"/>
        <v>-39217991.378570676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-7735569.773083942</v>
      </c>
      <c r="R1080" s="25">
        <f t="array" aca="1" ref="R1080" ca="1">INDEX('Lorri 401b'!L:L,MATCH('Retirement Calculator'!A1080,'Lorri 401b'!N:N,0),0)</f>
        <v>-31676006.048363697</v>
      </c>
      <c r="S1080" s="25">
        <f t="shared" ca="1" si="1047"/>
        <v>-39411575.821447641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-7776231.9253254868</v>
      </c>
      <c r="R1081" s="25">
        <f t="array" aca="1" ref="R1081" ca="1">INDEX('Lorri 401b'!L:L,MATCH('Retirement Calculator'!A1081,'Lorri 401b'!N:N,0),0)</f>
        <v>-31829734.940844435</v>
      </c>
      <c r="S1081" s="25">
        <f t="shared" ca="1" si="1047"/>
        <v>-39605966.866169922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-7817063.5032013711</v>
      </c>
      <c r="R1082" s="25">
        <f t="array" aca="1" ref="R1082" ca="1">INDEX('Lorri 401b'!L:L,MATCH('Retirement Calculator'!A1082,'Lorri 401b'!N:N,0),0)</f>
        <v>-31984104.370377176</v>
      </c>
      <c r="S1082" s="25">
        <f t="shared" ca="1" si="1047"/>
        <v>-39801167.873578548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-7858065.212651738</v>
      </c>
      <c r="R1083" s="25">
        <f t="array" aca="1" ref="R1083" ca="1">INDEX('Lorri 401b'!L:L,MATCH('Retirement Calculator'!A1083,'Lorri 401b'!N:N,0),0)</f>
        <v>-32139117.0058663</v>
      </c>
      <c r="S1083" s="25">
        <f t="shared" ca="1" si="1047"/>
        <v>-39997182.218518041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-7899237.7625581482</v>
      </c>
      <c r="R1084" s="25">
        <f t="array" aca="1" ref="R1084" ca="1">INDEX('Lorri 401b'!L:L,MATCH('Retirement Calculator'!A1084,'Lorri 401b'!N:N,0),0)</f>
        <v>-32294775.527336631</v>
      </c>
      <c r="S1084" s="25">
        <f t="shared" ca="1" si="1047"/>
        <v>-40194013.289894782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-7940581.8647558354</v>
      </c>
      <c r="R1085" s="25">
        <f t="array" aca="1" ref="R1085" ca="1">INDEX('Lorri 401b'!L:L,MATCH('Retirement Calculator'!A1085,'Lorri 401b'!N:N,0),0)</f>
        <v>-32451082.625979755</v>
      </c>
      <c r="S1085" s="25">
        <f t="shared" ca="1" si="1047"/>
        <v>-40391664.49073559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-7982098.2340460131</v>
      </c>
      <c r="R1086" s="25">
        <f t="array" aca="1" ref="R1086" ca="1">INDEX('Lorri 401b'!L:L,MATCH('Retirement Calculator'!A1086,'Lorri 401b'!N:N,0),0)</f>
        <v>-32608041.004200559</v>
      </c>
      <c r="S1086" s="25">
        <f t="shared" ca="1" si="1047"/>
        <v>-40590139.238246575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-8023787.588208233</v>
      </c>
      <c r="R1087" s="25">
        <f t="array" aca="1" ref="R1087" ca="1">INDEX('Lorri 401b'!L:L,MATCH('Retirement Calculator'!A1087,'Lorri 401b'!N:N,0),0)</f>
        <v>-32765653.375663951</v>
      </c>
      <c r="S1087" s="25">
        <f t="shared" ca="1" si="1047"/>
        <v>-40789440.963872187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-8065650.6480127955</v>
      </c>
      <c r="R1088" s="25">
        <f t="array" aca="1" ref="R1088" ca="1">INDEX('Lorri 401b'!L:L,MATCH('Retirement Calculator'!A1088,'Lorri 401b'!N:N,0),0)</f>
        <v>-32923922.465341773</v>
      </c>
      <c r="S1088" s="25">
        <f t="shared" ca="1" si="1047"/>
        <v>-40989573.113354571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-8107688.1372332098</v>
      </c>
      <c r="R1089" s="25">
        <f t="array" aca="1" ref="R1089" ca="1">INDEX('Lorri 401b'!L:L,MATCH('Retirement Calculator'!A1089,'Lorri 401b'!N:N,0),0)</f>
        <v>-33082851.009559918</v>
      </c>
      <c r="S1089" s="25">
        <f t="shared" ca="1" si="1047"/>
        <v>-41190539.146793127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-8149900.7826587092</v>
      </c>
      <c r="R1090" s="25">
        <f t="array" aca="1" ref="R1090" ca="1">INDEX('Lorri 401b'!L:L,MATCH('Retirement Calculator'!A1090,'Lorri 401b'!N:N,0),0)</f>
        <v>-33242441.75604564</v>
      </c>
      <c r="S1090" s="25">
        <f t="shared" ca="1" si="1047"/>
        <v>-41392342.538704351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-8192289.3141068155</v>
      </c>
      <c r="R1091" s="25">
        <f t="array" aca="1" ref="R1091" ca="1">INDEX('Lorri 401b'!L:L,MATCH('Retirement Calculator'!A1091,'Lorri 401b'!N:N,0),0)</f>
        <v>-33402697.46397505</v>
      </c>
      <c r="S1091" s="25">
        <f t="shared" ca="1" si="1047"/>
        <v>-41594986.778081864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-8234854.4644359555</v>
      </c>
      <c r="R1092" s="25">
        <f t="array" aca="1" ref="R1092" ca="1">INDEX('Lorri 401b'!L:L,MATCH('Retirement Calculator'!A1092,'Lorri 401b'!N:N,0),0)</f>
        <v>-33563620.904020831</v>
      </c>
      <c r="S1092" s="25">
        <f t="shared" ca="1" si="1047"/>
        <v>-41798475.368456788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-8277596.9695581337</v>
      </c>
      <c r="R1093" s="25">
        <f t="array" aca="1" ref="R1093" ca="1">INDEX('Lorri 401b'!L:L,MATCH('Retirement Calculator'!A1093,'Lorri 401b'!N:N,0),0)</f>
        <v>-33725214.858400136</v>
      </c>
      <c r="S1093" s="25">
        <f t="shared" ca="1" si="1047"/>
        <v>-42002811.827958271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-8320517.5684516542</v>
      </c>
      <c r="R1094" s="25">
        <f t="array" aca="1" ref="R1094" ca="1">INDEX('Lorri 401b'!L:L,MATCH('Retirement Calculator'!A1094,'Lorri 401b'!N:N,0),0)</f>
        <v>-33887482.120922692</v>
      </c>
      <c r="S1094" s="25">
        <f t="shared" ca="1" si="1047"/>
        <v>-42207999.689374343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-8363617.003173897</v>
      </c>
      <c r="R1095" s="25">
        <f t="array" aca="1" ref="R1095" ca="1">INDEX('Lorri 401b'!L:L,MATCH('Retirement Calculator'!A1095,'Lorri 401b'!N:N,0),0)</f>
        <v>-34050425.497039095</v>
      </c>
      <c r="S1095" s="25">
        <f t="shared" ca="1" si="1047"/>
        <v>-42414042.50021299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-8406896.0188741498</v>
      </c>
      <c r="R1096" s="25">
        <f t="array" aca="1" ref="R1096" ca="1">INDEX('Lorri 401b'!L:L,MATCH('Retirement Calculator'!A1096,'Lorri 401b'!N:N,0),0)</f>
        <v>-34214047.803889312</v>
      </c>
      <c r="S1096" s="25">
        <f t="shared" ca="1" si="1047"/>
        <v>-42620943.822763458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-8450355.3638064861</v>
      </c>
      <c r="R1097" s="25">
        <f t="array" aca="1" ref="R1097" ca="1">INDEX('Lorri 401b'!L:L,MATCH('Retirement Calculator'!A1097,'Lorri 401b'!N:N,0),0)</f>
        <v>-34378351.870351404</v>
      </c>
      <c r="S1097" s="25">
        <f t="shared" ca="1" si="1047"/>
        <v>-42828707.23415789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-8493995.789342707</v>
      </c>
      <c r="R1098" s="25">
        <f t="array" aca="1" ref="R1098" ca="1">INDEX('Lorri 401b'!L:L,MATCH('Retirement Calculator'!A1098,'Lorri 401b'!N:N,0),0)</f>
        <v>-34543340.537090421</v>
      </c>
      <c r="S1098" s="25">
        <f t="shared" ca="1" si="1047"/>
        <v>-43037336.32643313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-8537818.0499853306</v>
      </c>
      <c r="R1099" s="25">
        <f t="array" aca="1" ref="R1099" ca="1">INDEX('Lorri 401b'!L:L,MATCH('Retirement Calculator'!A1099,'Lorri 401b'!N:N,0),0)</f>
        <v>-34709016.656607516</v>
      </c>
      <c r="S1099" s="25">
        <f t="shared" ca="1" si="1047"/>
        <v>-43246834.706592843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-8581822.9033806305</v>
      </c>
      <c r="R1100" s="25">
        <f t="array" aca="1" ref="R1100" ca="1">INDEX('Lorri 401b'!L:L,MATCH('Retirement Calculator'!A1100,'Lorri 401b'!N:N,0),0)</f>
        <v>-34875383.093289271</v>
      </c>
      <c r="S1100" s="25">
        <f t="shared" ca="1" si="1047"/>
        <v>-43457205.996669903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-8626011.110331744</v>
      </c>
      <c r="R1101" s="25">
        <f t="array" aca="1" ref="R1101" ca="1">INDEX('Lorri 401b'!L:L,MATCH('Retirement Calculator'!A1101,'Lorri 401b'!N:N,0),0)</f>
        <v>-35042442.723457195</v>
      </c>
      <c r="S1101" s="25">
        <f t="shared" ca="1" si="1047"/>
        <v>-43668453.833788939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-8670383.4348118212</v>
      </c>
      <c r="R1102" s="25">
        <f t="array" aca="1" ref="R1102" ca="1">INDEX('Lorri 401b'!L:L,MATCH('Retirement Calculator'!A1102,'Lorri 401b'!N:N,0),0)</f>
        <v>-35210198.435417488</v>
      </c>
      <c r="S1102" s="25">
        <f t="shared" ca="1" si="1047"/>
        <v>-43880581.870229311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-8714940.6439772323</v>
      </c>
      <c r="R1103" s="25">
        <f t="array" aca="1" ref="R1103" ca="1">INDEX('Lorri 401b'!L:L,MATCH('Retirement Calculator'!A1103,'Lorri 401b'!N:N,0),0)</f>
        <v>-35378653.129510947</v>
      </c>
      <c r="S1103" s="25">
        <f t="shared" ca="1" si="1047"/>
        <v>-44093593.773488179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-8759683.5081808325</v>
      </c>
      <c r="R1104" s="25">
        <f t="array" aca="1" ref="R1104" ca="1">INDEX('Lorri 401b'!L:L,MATCH('Retirement Calculator'!A1104,'Lorri 401b'!N:N,0),0)</f>
        <v>-35547809.718163133</v>
      </c>
      <c r="S1104" s="25">
        <f t="shared" ca="1" si="1047"/>
        <v>-44307493.226343967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-8804612.8009852804</v>
      </c>
      <c r="R1105" s="25">
        <f t="array" aca="1" ref="R1105" ca="1">INDEX('Lorri 401b'!L:L,MATCH('Retirement Calculator'!A1105,'Lorri 401b'!N:N,0),0)</f>
        <v>-35717671.125934698</v>
      </c>
      <c r="S1105" s="25">
        <f t="shared" ca="1" si="1047"/>
        <v>-44522283.926919982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-8849729.2991764136</v>
      </c>
      <c r="R1106" s="25">
        <f t="array" aca="1" ref="R1106" ca="1">INDEX('Lorri 401b'!L:L,MATCH('Retirement Calculator'!A1106,'Lorri 401b'!N:N,0),0)</f>
        <v>-35888240.289571978</v>
      </c>
      <c r="S1106" s="25">
        <f t="shared" ca="1" si="1047"/>
        <v>-44737969.588748395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-8895033.7827766761</v>
      </c>
      <c r="R1107" s="25">
        <f t="array" aca="1" ref="R1107" ca="1">INDEX('Lorri 401b'!L:L,MATCH('Retirement Calculator'!A1107,'Lorri 401b'!N:N,0),0)</f>
        <v>-36059520.158057749</v>
      </c>
      <c r="S1107" s="25">
        <f t="shared" ca="1" si="1047"/>
        <v>-44954553.940834425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-8940527.0350586064</v>
      </c>
      <c r="R1108" s="25">
        <f t="array" aca="1" ref="R1108" ca="1">INDEX('Lorri 401b'!L:L,MATCH('Retirement Calculator'!A1108,'Lorri 401b'!N:N,0),0)</f>
        <v>-36231513.692662209</v>
      </c>
      <c r="S1108" s="25">
        <f t="shared" ca="1" si="1047"/>
        <v>-45172040.727720812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-8986209.8425583784</v>
      </c>
      <c r="R1109" s="25">
        <f t="array" aca="1" ref="R1109" ca="1">INDEX('Lorri 401b'!L:L,MATCH('Retirement Calculator'!A1109,'Lorri 401b'!N:N,0),0)</f>
        <v>-36404223.866994187</v>
      </c>
      <c r="S1109" s="25">
        <f t="shared" ca="1" si="1047"/>
        <v>-45390433.709552564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-9032082.9950893987</v>
      </c>
      <c r="R1110" s="25">
        <f t="array" aca="1" ref="R1110" ca="1">INDEX('Lorri 401b'!L:L,MATCH('Retirement Calculator'!A1110,'Lorri 401b'!N:N,0),0)</f>
        <v>-36577653.667052552</v>
      </c>
      <c r="S1110" s="25">
        <f t="shared" ca="1" si="1047"/>
        <v>-45609736.662141949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-9078147.2857559659</v>
      </c>
      <c r="R1111" s="25">
        <f t="array" aca="1" ref="R1111" ca="1">INDEX('Lorri 401b'!L:L,MATCH('Retirement Calculator'!A1111,'Lorri 401b'!N:N,0),0)</f>
        <v>-36751806.091277823</v>
      </c>
      <c r="S1111" s="25">
        <f t="shared" ca="1" si="1047"/>
        <v>-45829953.377033785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-9124403.5109669771</v>
      </c>
      <c r="R1112" s="25">
        <f t="array" aca="1" ref="R1112" ca="1">INDEX('Lorri 401b'!L:L,MATCH('Retirement Calculator'!A1112,'Lorri 401b'!N:N,0),0)</f>
        <v>-36926684.150604032</v>
      </c>
      <c r="S1112" s="25">
        <f t="shared" ca="1" si="1047"/>
        <v>-46051087.661571011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-9170852.470449701</v>
      </c>
      <c r="R1113" s="25">
        <f t="array" aca="1" ref="R1113" ca="1">INDEX('Lorri 401b'!L:L,MATCH('Retirement Calculator'!A1113,'Lorri 401b'!N:N,0),0)</f>
        <v>-37102290.868510768</v>
      </c>
      <c r="S1113" s="25">
        <f t="shared" ca="1" si="1047"/>
        <v>-46273143.338960469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-9217494.9672636036</v>
      </c>
      <c r="R1114" s="25">
        <f t="array" aca="1" ref="R1114" ca="1">INDEX('Lorri 401b'!L:L,MATCH('Retirement Calculator'!A1114,'Lorri 401b'!N:N,0),0)</f>
        <v>-37278629.281075448</v>
      </c>
      <c r="S1114" s="25">
        <f t="shared" ca="1" si="1047"/>
        <v>-46496124.24833905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-9264331.8078142293</v>
      </c>
      <c r="R1115" s="25">
        <f t="array" aca="1" ref="R1115" ca="1">INDEX('Lorri 401b'!L:L,MATCH('Retirement Calculator'!A1115,'Lorri 401b'!N:N,0),0)</f>
        <v>-37455702.437025815</v>
      </c>
      <c r="S1115" s="25">
        <f t="shared" ca="1" si="1047"/>
        <v>-46720034.244840041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-9311363.8018671498</v>
      </c>
      <c r="R1116" s="25">
        <f t="array" aca="1" ref="R1116" ca="1">INDEX('Lorri 401b'!L:L,MATCH('Retirement Calculator'!A1116,'Lorri 401b'!N:N,0),0)</f>
        <v>-37633513.397792645</v>
      </c>
      <c r="S1116" s="25">
        <f t="shared" ca="1" si="1047"/>
        <v>-46944877.199659795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-9358591.7625619583</v>
      </c>
      <c r="R1117" s="25">
        <f t="array" aca="1" ref="R1117" ca="1">INDEX('Lorri 401b'!L:L,MATCH('Retirement Calculator'!A1117,'Lorri 401b'!N:N,0),0)</f>
        <v>-37812065.237562671</v>
      </c>
      <c r="S1117" s="25">
        <f t="shared" ca="1" si="1047"/>
        <v>-47170657.000124633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-9406016.5064263269</v>
      </c>
      <c r="R1118" s="25">
        <f t="array" aca="1" ref="R1118" ca="1">INDEX('Lorri 401b'!L:L,MATCH('Retirement Calculator'!A1118,'Lorri 401b'!N:N,0),0)</f>
        <v>-37991361.043331735</v>
      </c>
      <c r="S1118" s="25">
        <f t="shared" ca="1" si="1047"/>
        <v>-47397377.549758062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-9453638.8533901311</v>
      </c>
      <c r="R1119" s="25">
        <f t="array" aca="1" ref="R1119" ca="1">INDEX('Lorri 401b'!L:L,MATCH('Retirement Calculator'!A1119,'Lorri 401b'!N:N,0),0)</f>
        <v>-38171403.914958172</v>
      </c>
      <c r="S1119" s="25">
        <f t="shared" ca="1" si="1047"/>
        <v>-47625042.768348306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-9501459.6267996188</v>
      </c>
      <c r="R1120" s="25">
        <f t="array" aca="1" ref="R1120" ca="1">INDEX('Lorri 401b'!L:L,MATCH('Retirement Calculator'!A1120,'Lorri 401b'!N:N,0),0)</f>
        <v>-38352196.965216383</v>
      </c>
      <c r="S1120" s="25">
        <f t="shared" ca="1" si="1047"/>
        <v>-47853656.592016004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-9549479.6534316447</v>
      </c>
      <c r="R1121" s="25">
        <f t="array" aca="1" ref="R1121" ca="1">INDEX('Lorri 401b'!L:L,MATCH('Retirement Calculator'!A1121,'Lorri 401b'!N:N,0),0)</f>
        <v>-38533743.319850676</v>
      </c>
      <c r="S1121" s="25">
        <f t="shared" ca="1" si="1047"/>
        <v>-48083222.973282322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-9597699.7635079715</v>
      </c>
      <c r="R1122" s="25">
        <f t="array" aca="1" ref="R1122" ca="1">INDEX('Lorri 401b'!L:L,MATCH('Retirement Calculator'!A1122,'Lorri 401b'!N:N,0),0)</f>
        <v>-38716046.117629275</v>
      </c>
      <c r="S1122" s="25">
        <f t="shared" ca="1" si="1047"/>
        <v>-48313745.881137244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-9646120.7907096166</v>
      </c>
      <c r="R1123" s="25">
        <f t="array" aca="1" ref="R1123" ca="1">INDEX('Lorri 401b'!L:L,MATCH('Retirement Calculator'!A1123,'Lorri 401b'!N:N,0),0)</f>
        <v>-38899108.510398619</v>
      </c>
      <c r="S1123" s="25">
        <f t="shared" ca="1" si="1047"/>
        <v>-48545229.301108234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-9694743.5721912682</v>
      </c>
      <c r="R1124" s="25">
        <f t="array" aca="1" ref="R1124" ca="1">INDEX('Lorri 401b'!L:L,MATCH('Retirement Calculator'!A1124,'Lorri 401b'!N:N,0),0)</f>
        <v>-39082933.663137838</v>
      </c>
      <c r="S1124" s="25">
        <f t="shared" ca="1" si="1047"/>
        <v>-48777677.235329106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-9743568.9485957604</v>
      </c>
      <c r="R1125" s="25">
        <f t="array" aca="1" ref="R1125" ca="1">INDEX('Lorri 401b'!L:L,MATCH('Retirement Calculator'!A1125,'Lorri 401b'!N:N,0),0)</f>
        <v>-39267524.754013464</v>
      </c>
      <c r="S1125" s="25">
        <f t="shared" ca="1" si="1047"/>
        <v>-49011093.702609226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-9792597.7640686035</v>
      </c>
      <c r="R1126" s="25">
        <f t="array" aca="1" ref="R1126" ca="1">INDEX('Lorri 401b'!L:L,MATCH('Retirement Calculator'!A1126,'Lorri 401b'!N:N,0),0)</f>
        <v>-39452884.974434406</v>
      </c>
      <c r="S1126" s="25">
        <f t="shared" ca="1" si="1047"/>
        <v>-49245482.738503009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-9841830.8662725836</v>
      </c>
      <c r="R1127" s="25">
        <f t="array" aca="1" ref="R1127" ca="1">INDEX('Lorri 401b'!L:L,MATCH('Retirement Calculator'!A1127,'Lorri 401b'!N:N,0),0)</f>
        <v>-39639017.529107101</v>
      </c>
      <c r="S1127" s="25">
        <f t="shared" ca="1" si="1047"/>
        <v>-49480848.395379685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-9891269.1064024139</v>
      </c>
      <c r="R1128" s="25">
        <f t="array" aca="1" ref="R1128" ca="1">INDEX('Lorri 401b'!L:L,MATCH('Retirement Calculator'!A1128,'Lorri 401b'!N:N,0),0)</f>
        <v>-39825925.636090934</v>
      </c>
      <c r="S1128" s="25">
        <f t="shared" ca="1" si="1047"/>
        <v>-49717194.742493346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-9940913.3391994517</v>
      </c>
      <c r="R1129" s="25">
        <f t="array" aca="1" ref="R1129" ca="1">INDEX('Lorri 401b'!L:L,MATCH('Retirement Calculator'!A1129,'Lorri 401b'!N:N,0),0)</f>
        <v>-40013612.526853867</v>
      </c>
      <c r="S1129" s="25">
        <f t="shared" ca="1" si="1047"/>
        <v>-49954525.86605332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-9990764.4229664765</v>
      </c>
      <c r="R1130" s="25">
        <f t="array" aca="1" ref="R1130" ca="1">INDEX('Lorri 401b'!L:L,MATCH('Retirement Calculator'!A1130,'Lorri 401b'!N:N,0),0)</f>
        <v>-40202081.446328312</v>
      </c>
      <c r="S1130" s="25">
        <f t="shared" ca="1" si="1047"/>
        <v>-50192845.869294792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-10040823.219582532</v>
      </c>
      <c r="R1131" s="25">
        <f t="array" aca="1" ref="R1131" ca="1">INDEX('Lorri 401b'!L:L,MATCH('Retirement Calculator'!A1131,'Lorri 401b'!N:N,0),0)</f>
        <v>-40391335.652967237</v>
      </c>
      <c r="S1131" s="25">
        <f t="shared" ca="1" si="1047"/>
        <v>-50432158.872549772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-10091090.59451782</v>
      </c>
      <c r="R1132" s="25">
        <f t="array" aca="1" ref="R1132" ca="1">INDEX('Lorri 401b'!L:L,MATCH('Retirement Calculator'!A1132,'Lorri 401b'!N:N,0),0)</f>
        <v>-40581378.418800488</v>
      </c>
      <c r="S1132" s="25">
        <f t="shared" ca="1" si="1047"/>
        <v>-50672469.013318308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-10141567.416848673</v>
      </c>
      <c r="R1133" s="25">
        <f t="array" aca="1" ref="R1133" ca="1">INDEX('Lorri 401b'!L:L,MATCH('Retirement Calculator'!A1133,'Lorri 401b'!N:N,0),0)</f>
        <v>-40772213.02949138</v>
      </c>
      <c r="S1133" s="25">
        <f t="shared" ca="1" si="1047"/>
        <v>-50913780.446340054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-10192254.559272571</v>
      </c>
      <c r="R1134" s="25">
        <f t="array" aca="1" ref="R1134" ca="1">INDEX('Lorri 401b'!L:L,MATCH('Retirement Calculator'!A1134,'Lorri 401b'!N:N,0),0)</f>
        <v>-40963842.784393482</v>
      </c>
      <c r="S1134" s="25">
        <f t="shared" ca="1" si="1047"/>
        <v>-51156097.343666054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-10243152.898123235</v>
      </c>
      <c r="R1135" s="25">
        <f t="array" aca="1" ref="R1135" ca="1">INDEX('Lorri 401b'!L:L,MATCH('Retirement Calculator'!A1135,'Lorri 401b'!N:N,0),0)</f>
        <v>-41156270.996607676</v>
      </c>
      <c r="S1135" s="25">
        <f t="shared" ca="1" si="1047"/>
        <v>-51399423.894730911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-10294263.313385775</v>
      </c>
      <c r="R1136" s="25">
        <f t="array" aca="1" ref="R1136" ca="1">INDEX('Lorri 401b'!L:L,MATCH('Retirement Calculator'!A1136,'Lorri 401b'!N:N,0),0)</f>
        <v>-41349500.993039429</v>
      </c>
      <c r="S1136" s="25">
        <f t="shared" ca="1" si="1047"/>
        <v>-51643764.306425206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-10345586.688711911</v>
      </c>
      <c r="R1137" s="25">
        <f t="array" aca="1" ref="R1137" ca="1">INDEX('Lorri 401b'!L:L,MATCH('Retirement Calculator'!A1137,'Lorri 401b'!N:N,0),0)</f>
        <v>-41543536.114456318</v>
      </c>
      <c r="S1137" s="25">
        <f t="shared" ca="1" si="1047"/>
        <v>-51889122.80316823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-10397123.911435239</v>
      </c>
      <c r="R1138" s="25">
        <f t="array" aca="1" ref="R1138" ca="1">INDEX('Lorri 401b'!L:L,MATCH('Retirement Calculator'!A1138,'Lorri 401b'!N:N,0),0)</f>
        <v>-41738379.715545774</v>
      </c>
      <c r="S1138" s="25">
        <f t="shared" ca="1" si="1047"/>
        <v>-52135503.626981013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-10448875.87258658</v>
      </c>
      <c r="R1139" s="25">
        <f t="array" aca="1" ref="R1139" ca="1">INDEX('Lorri 401b'!L:L,MATCH('Retirement Calculator'!A1139,'Lorri 401b'!N:N,0),0)</f>
        <v>-41934035.164973103</v>
      </c>
      <c r="S1139" s="25">
        <f t="shared" ca="1" si="1047"/>
        <v>-52382911.037559681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-10500843.466909386</v>
      </c>
      <c r="R1140" s="25">
        <f t="array" aca="1" ref="R1140" ca="1">INDEX('Lorri 401b'!L:L,MATCH('Retirement Calculator'!A1140,'Lorri 401b'!N:N,0),0)</f>
        <v>-42130505.84543971</v>
      </c>
      <c r="S1140" s="25">
        <f t="shared" ca="1" si="1047"/>
        <v>-52631349.312349096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-10553027.592875203</v>
      </c>
      <c r="R1141" s="25">
        <f t="array" aca="1" ref="R1141" ca="1">INDEX('Lorri 401b'!L:L,MATCH('Retirement Calculator'!A1141,'Lorri 401b'!N:N,0),0)</f>
        <v>-42327795.153741598</v>
      </c>
      <c r="S1141" s="25">
        <f t="shared" ca="1" si="1047"/>
        <v>-52880822.746616803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-10605429.152699212</v>
      </c>
      <c r="R1142" s="25">
        <f t="array" aca="1" ref="R1142" ca="1">INDEX('Lorri 401b'!L:L,MATCH('Retirement Calculator'!A1142,'Lorri 401b'!N:N,0),0)</f>
        <v>-42525906.50082808</v>
      </c>
      <c r="S1142" s="25">
        <f t="shared" ca="1" si="1047"/>
        <v>-53131335.65352729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-10658049.05235582</v>
      </c>
      <c r="R1143" s="25">
        <f t="array" aca="1" ref="R1143" ca="1">INDEX('Lorri 401b'!L:L,MATCH('Retirement Calculator'!A1143,'Lorri 401b'!N:N,0),0)</f>
        <v>-42724843.311860755</v>
      </c>
      <c r="S1143" s="25">
        <f t="shared" ca="1" si="1047"/>
        <v>-53382892.364216574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-10710888.20159433</v>
      </c>
      <c r="R1144" s="25">
        <f t="array" aca="1" ref="R1144" ca="1">INDEX('Lorri 401b'!L:L,MATCH('Retirement Calculator'!A1144,'Lorri 401b'!N:N,0),0)</f>
        <v>-42924609.026272729</v>
      </c>
      <c r="S1144" s="25">
        <f t="shared" ca="1" si="1047"/>
        <v>-53635497.227867059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-10763947.513954667</v>
      </c>
      <c r="R1145" s="25">
        <f t="array" aca="1" ref="R1145" ca="1">INDEX('Lorri 401b'!L:L,MATCH('Retirement Calculator'!A1145,'Lorri 401b'!N:N,0),0)</f>
        <v>-43125207.09782809</v>
      </c>
      <c r="S1145" s="25">
        <f t="shared" ca="1" si="1047"/>
        <v>-53889154.611782759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-10817227.906783173</v>
      </c>
      <c r="R1146" s="25">
        <f t="array" aca="1" ref="R1146" ca="1">INDEX('Lorri 401b'!L:L,MATCH('Retirement Calculator'!A1146,'Lorri 401b'!N:N,0),0)</f>
        <v>-43326640.994681597</v>
      </c>
      <c r="S1146" s="25">
        <f t="shared" ca="1" si="1047"/>
        <v>-54143868.901464768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-10870730.301248465</v>
      </c>
      <c r="R1147" s="25">
        <f t="array" aca="1" ref="R1147" ca="1">INDEX('Lorri 401b'!L:L,MATCH('Retirement Calculator'!A1147,'Lorri 401b'!N:N,0),0)</f>
        <v>-43528914.199438661</v>
      </c>
      <c r="S1147" s="25">
        <f t="shared" ca="1" si="1047"/>
        <v>-54399644.500687122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-10924455.622357361</v>
      </c>
      <c r="R1148" s="25">
        <f t="array" aca="1" ref="R1148" ca="1">INDEX('Lorri 401b'!L:L,MATCH('Retirement Calculator'!A1148,'Lorri 401b'!N:N,0),0)</f>
        <v>-43732030.209215544</v>
      </c>
      <c r="S1148" s="25">
        <f t="shared" ca="1" si="1047"/>
        <v>-54656485.831572905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-10978404.798970878</v>
      </c>
      <c r="R1149" s="25">
        <f t="array" aca="1" ref="R1149" ca="1">INDEX('Lorri 401b'!L:L,MATCH('Retirement Calculator'!A1149,'Lorri 401b'!N:N,0),0)</f>
        <v>-43935992.535699829</v>
      </c>
      <c r="S1149" s="25">
        <f t="shared" ca="1" si="1047"/>
        <v>-54914397.334670708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-11032578.763820285</v>
      </c>
      <c r="R1150" s="25">
        <f t="array" aca="1" ref="R1150" ca="1">INDEX('Lorri 401b'!L:L,MATCH('Retirement Calculator'!A1150,'Lorri 401b'!N:N,0),0)</f>
        <v>-44140804.705211133</v>
      </c>
      <c r="S1150" s="25">
        <f t="shared" ca="1" si="1047"/>
        <v>-55173383.469031416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-11086978.453523232</v>
      </c>
      <c r="R1151" s="25">
        <f t="array" aca="1" ref="R1151" ca="1">INDEX('Lorri 401b'!L:L,MATCH('Retirement Calculator'!A1151,'Lorri 401b'!N:N,0),0)</f>
        <v>-44346470.258762069</v>
      </c>
      <c r="S1151" s="25">
        <f t="shared" ca="1" si="1047"/>
        <v>-55433448.712285303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-11141604.80859994</v>
      </c>
      <c r="R1152" s="25">
        <f t="array" aca="1" ref="R1152" ca="1">INDEX('Lorri 401b'!L:L,MATCH('Retirement Calculator'!A1152,'Lorri 401b'!N:N,0),0)</f>
        <v>-44552992.752119467</v>
      </c>
      <c r="S1152" s="25">
        <f t="shared" ca="1" si="1047"/>
        <v>-55694597.560719408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-11196458.773489468</v>
      </c>
      <c r="R1153" s="25">
        <f t="array" aca="1" ref="R1153" ca="1">INDEX('Lorri 401b'!L:L,MATCH('Retirement Calculator'!A1153,'Lorri 401b'!N:N,0),0)</f>
        <v>-44760375.75586585</v>
      </c>
      <c r="S1153" s="25">
        <f t="shared" ca="1" si="1047"/>
        <v>-55956834.529355317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-11251541.296566036</v>
      </c>
      <c r="R1154" s="25">
        <f t="array" aca="1" ref="R1154" ca="1">INDEX('Lorri 401b'!L:L,MATCH('Retirement Calculator'!A1154,'Lorri 401b'!N:N,0),0)</f>
        <v>-44968622.85546118</v>
      </c>
      <c r="S1154" s="25">
        <f t="shared" ca="1" si="1047"/>
        <v>-56220164.15202722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-11306853.330155423</v>
      </c>
      <c r="R1155" s="25">
        <f t="array" aca="1" ref="R1155" ca="1">INDEX('Lorri 401b'!L:L,MATCH('Retirement Calculator'!A1155,'Lorri 401b'!N:N,0),0)</f>
        <v>-45177737.651304826</v>
      </c>
      <c r="S1155" s="25">
        <f t="shared" ca="1" si="1047"/>
        <v>-56484590.981460251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-11362395.830551432</v>
      </c>
      <c r="R1156" s="25">
        <f t="array" aca="1" ref="R1156" ca="1">INDEX('Lorri 401b'!L:L,MATCH('Retirement Calculator'!A1156,'Lorri 401b'!N:N,0),0)</f>
        <v>-45387723.758797817</v>
      </c>
      <c r="S1156" s="25">
        <f t="shared" ca="1" si="1047"/>
        <v>-56750119.589349248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-11418169.758032424</v>
      </c>
      <c r="R1157" s="25">
        <f t="array" aca="1" ref="R1157" ca="1">INDEX('Lorri 401b'!L:L,MATCH('Retirement Calculator'!A1157,'Lorri 401b'!N:N,0),0)</f>
        <v>-45598584.808405362</v>
      </c>
      <c r="S1157" s="25">
        <f t="shared" ca="1" si="1047"/>
        <v>-57016754.566437788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-11474176.07687792</v>
      </c>
      <c r="R1158" s="25">
        <f t="array" aca="1" ref="R1158" ca="1">INDEX('Lorri 401b'!L:L,MATCH('Retirement Calculator'!A1158,'Lorri 401b'!N:N,0),0)</f>
        <v>-45810324.445719607</v>
      </c>
      <c r="S1158" s="25">
        <f t="shared" ca="1" si="1047"/>
        <v>-57284500.522597529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-11530415.755385272</v>
      </c>
      <c r="R1159" s="25">
        <f t="array" aca="1" ref="R1159" ca="1">INDEX('Lorri 401b'!L:L,MATCH('Retirement Calculator'!A1159,'Lorri 401b'!N:N,0),0)</f>
        <v>-46022946.331522658</v>
      </c>
      <c r="S1159" s="25">
        <f t="shared" ca="1" si="1047"/>
        <v>-57553362.086907931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-11586889.765886405</v>
      </c>
      <c r="R1160" s="25">
        <f t="array" aca="1" ref="R1160" ca="1">INDEX('Lorri 401b'!L:L,MATCH('Retirement Calculator'!A1160,'Lorri 401b'!N:N,0),0)</f>
        <v>-46236454.14184989</v>
      </c>
      <c r="S1160" s="25">
        <f t="shared" ca="1" si="1047"/>
        <v>-57823343.907736294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-11643599.084764628</v>
      </c>
      <c r="R1161" s="25">
        <f t="array" aca="1" ref="R1161" ca="1">INDEX('Lorri 401b'!L:L,MATCH('Retirement Calculator'!A1161,'Lorri 401b'!N:N,0),0)</f>
        <v>-46450851.568053484</v>
      </c>
      <c r="S1161" s="25">
        <f t="shared" ca="1" si="1047"/>
        <v>-58094450.652818114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-11700544.692471508</v>
      </c>
      <c r="R1162" s="25">
        <f t="array" aca="1" ref="R1162" ca="1">INDEX('Lorri 401b'!L:L,MATCH('Retirement Calculator'!A1162,'Lorri 401b'!N:N,0),0)</f>
        <v>-46666142.316866264</v>
      </c>
      <c r="S1162" s="25">
        <f t="shared" ca="1" si="1047"/>
        <v>-58366687.009337768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-11757727.573543834</v>
      </c>
      <c r="R1163" s="25">
        <f t="array" aca="1" ref="R1163" ca="1">INDEX('Lorri 401b'!L:L,MATCH('Retirement Calculator'!A1163,'Lorri 401b'!N:N,0),0)</f>
        <v>-46882330.110465765</v>
      </c>
      <c r="S1163" s="25">
        <f t="shared" ca="1" si="1047"/>
        <v>-58640057.684009597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-11815148.716620628</v>
      </c>
      <c r="R1164" s="25">
        <f t="array" aca="1" ref="R1164" ca="1">INDEX('Lorri 401b'!L:L,MATCH('Retirement Calculator'!A1164,'Lorri 401b'!N:N,0),0)</f>
        <v>-47099418.686538592</v>
      </c>
      <c r="S1164" s="25">
        <f t="shared" ca="1" si="1047"/>
        <v>-58914567.403159216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-11872809.114460241</v>
      </c>
      <c r="R1165" s="25">
        <f t="array" aca="1" ref="R1165" ca="1">INDEX('Lorri 401b'!L:L,MATCH('Retirement Calculator'!A1165,'Lorri 401b'!N:N,0),0)</f>
        <v>-47317411.798345059</v>
      </c>
      <c r="S1165" s="25">
        <f t="shared" ca="1" si="1047"/>
        <v>-59190220.912805304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-11930709.763957521</v>
      </c>
      <c r="R1166" s="25">
        <f t="array" aca="1" ref="R1166" ca="1">INDEX('Lorri 401b'!L:L,MATCH('Retirement Calculator'!A1166,'Lorri 401b'!N:N,0),0)</f>
        <v>-47536313.214784048</v>
      </c>
      <c r="S1166" s="25">
        <f t="shared" ca="1" si="1047"/>
        <v>-59467022.978741571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-11988851.666161038</v>
      </c>
      <c r="R1167" s="25">
        <f t="array" aca="1" ref="R1167" ca="1">INDEX('Lorri 401b'!L:L,MATCH('Retirement Calculator'!A1167,'Lorri 401b'!N:N,0),0)</f>
        <v>-47756126.720458202</v>
      </c>
      <c r="S1167" s="25">
        <f t="shared" ca="1" si="1047"/>
        <v>-59744978.38661924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-12047235.826290404</v>
      </c>
      <c r="R1168" s="25">
        <f t="array" aca="1" ref="R1168" ca="1">INDEX('Lorri 401b'!L:L,MATCH('Retirement Calculator'!A1168,'Lorri 401b'!N:N,0),0)</f>
        <v>-47976856.115739331</v>
      </c>
      <c r="S1168" s="25">
        <f t="shared" ca="1" si="1047"/>
        <v>-60024091.942029737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-12105863.253753642</v>
      </c>
      <c r="R1169" s="25">
        <f t="array" aca="1" ref="R1169" ca="1">INDEX('Lorri 401b'!L:L,MATCH('Retirement Calculator'!A1169,'Lorri 401b'!N:N,0),0)</f>
        <v>-48198505.216834135</v>
      </c>
      <c r="S1169" s="25">
        <f t="shared" ca="1" si="1047"/>
        <v>-60304368.470587775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-12164734.962164642</v>
      </c>
      <c r="R1170" s="25">
        <f t="array" aca="1" ref="R1170" ca="1">INDEX('Lorri 401b'!L:L,MATCH('Retirement Calculator'!A1170,'Lorri 401b'!N:N,0),0)</f>
        <v>-48421077.855850168</v>
      </c>
      <c r="S1170" s="25">
        <f t="shared" ca="1" si="1047"/>
        <v>-60585812.818014808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-12223851.969360691</v>
      </c>
      <c r="R1171" s="25">
        <f t="array" aca="1" ref="R1171" ca="1">INDEX('Lorri 401b'!L:L,MATCH('Retirement Calculator'!A1171,'Lorri 401b'!N:N,0),0)</f>
        <v>-48644577.880862094</v>
      </c>
      <c r="S1171" s="25">
        <f t="shared" ca="1" si="1047"/>
        <v>-60868429.850222781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A82" sqref="A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16.12054794520548</v>
      </c>
      <c r="R1" s="400"/>
      <c r="S1" s="400"/>
      <c r="T1" s="400"/>
      <c r="U1" s="400"/>
      <c r="V1" s="401">
        <f ca="1">(TODAY()-B16)/365</f>
        <v>16.616438356164384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18.87123287671233</v>
      </c>
      <c r="B2" s="338">
        <v>39356</v>
      </c>
      <c r="C2" s="338">
        <f ca="1">TODAY()</f>
        <v>46244</v>
      </c>
      <c r="D2" s="399">
        <f>-(SUM(D7:D82))</f>
        <v>-449565.82000000007</v>
      </c>
      <c r="E2" s="399">
        <f>(H83+L83+Q83+V83)*-1</f>
        <v>1140431.42</v>
      </c>
      <c r="F2" s="285">
        <f ca="1">D4</f>
        <v>0.11541724801063538</v>
      </c>
      <c r="G2" s="402">
        <f ca="1">(72/(F2*100))</f>
        <v>6.2382357265497612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0.11541724801063538</v>
      </c>
      <c r="E4" s="400"/>
      <c r="F4" s="296"/>
      <c r="G4" s="296"/>
      <c r="H4" s="296"/>
      <c r="I4" s="400"/>
      <c r="J4" s="296">
        <f ca="1">XIRR(H8:H83,B8:B83)</f>
        <v>0.11723845601081848</v>
      </c>
      <c r="K4" s="296"/>
      <c r="L4" s="296"/>
      <c r="M4" s="296"/>
      <c r="N4" s="400"/>
      <c r="O4" s="296">
        <f ca="1">XIRR(L7:L83,B7:B83)</f>
        <v>0.11407739520072938</v>
      </c>
      <c r="P4" s="296"/>
      <c r="Q4" s="296"/>
      <c r="R4" s="400"/>
      <c r="S4" s="400"/>
      <c r="T4" s="296">
        <f ca="1">XIRR(Q18:Q83,B18:B83)</f>
        <v>0.1142253935337067</v>
      </c>
      <c r="U4" s="296"/>
      <c r="V4" s="296"/>
      <c r="W4" s="296"/>
      <c r="X4" s="400"/>
      <c r="Y4" s="296">
        <f ca="1">XIRR(V16:V83,B16:B83)</f>
        <v>0.11378586888313294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46241</v>
      </c>
      <c r="D82" s="399">
        <f t="shared" si="0"/>
        <v>5109.75</v>
      </c>
      <c r="E82" s="341">
        <f t="shared" si="87"/>
        <v>12029.38</v>
      </c>
      <c r="F82" s="341">
        <f t="shared" si="87"/>
        <v>1140431.42</v>
      </c>
      <c r="G82" s="285">
        <f t="shared" si="4"/>
        <v>1.0684646077926801E-2</v>
      </c>
      <c r="H82" s="408">
        <v>1202.8800000000001</v>
      </c>
      <c r="I82" s="408">
        <v>5987.4</v>
      </c>
      <c r="J82" s="408">
        <f t="shared" si="9"/>
        <v>447784.89</v>
      </c>
      <c r="K82" s="412">
        <f t="shared" si="5"/>
        <v>1.357083772622171E-2</v>
      </c>
      <c r="L82" s="409">
        <v>580.29</v>
      </c>
      <c r="M82" s="409"/>
      <c r="N82" s="409">
        <v>488.44</v>
      </c>
      <c r="O82" s="409">
        <f t="shared" si="82"/>
        <v>144213.21999999997</v>
      </c>
      <c r="P82" s="413">
        <f t="shared" si="7"/>
        <v>3.4053142046201056E-3</v>
      </c>
      <c r="Q82" s="408">
        <v>2217.7199999999998</v>
      </c>
      <c r="R82" s="408">
        <v>-4.75</v>
      </c>
      <c r="S82" s="408">
        <v>4538.8900000000003</v>
      </c>
      <c r="T82" s="408">
        <f t="shared" si="21"/>
        <v>420136.04999999993</v>
      </c>
      <c r="U82" s="412">
        <f t="shared" si="22"/>
        <v>1.0950461051156348E-2</v>
      </c>
      <c r="V82" s="409">
        <v>1108.8599999999999</v>
      </c>
      <c r="W82" s="409">
        <v>-4.75</v>
      </c>
      <c r="X82" s="409">
        <v>1014.65</v>
      </c>
      <c r="Y82" s="409">
        <f t="shared" si="17"/>
        <v>128297.26000000005</v>
      </c>
      <c r="Z82" s="413">
        <f t="shared" si="18"/>
        <v>8.006206437427112E-3</v>
      </c>
    </row>
    <row r="83" spans="1:26" ht="11.25" customHeight="1" x14ac:dyDescent="0.3">
      <c r="A83" s="424"/>
      <c r="B83" s="411">
        <f ca="1">TODAY()</f>
        <v>46244</v>
      </c>
      <c r="C83" s="425"/>
      <c r="D83" s="426">
        <f>-F82</f>
        <v>-1140431.42</v>
      </c>
      <c r="E83" s="426"/>
      <c r="F83" s="426"/>
      <c r="G83" s="426"/>
      <c r="H83" s="426">
        <f>-J82</f>
        <v>-447784.89</v>
      </c>
      <c r="I83" s="427"/>
      <c r="J83" s="426"/>
      <c r="K83" s="426"/>
      <c r="L83" s="426">
        <f>-O82</f>
        <v>-144213.21999999997</v>
      </c>
      <c r="M83" s="426"/>
      <c r="N83" s="427"/>
      <c r="O83" s="426"/>
      <c r="P83" s="426"/>
      <c r="Q83" s="426">
        <f>-T82</f>
        <v>-420136.04999999993</v>
      </c>
      <c r="R83" s="426"/>
      <c r="S83" s="426"/>
      <c r="T83" s="426"/>
      <c r="U83" s="426"/>
      <c r="V83" s="426">
        <f>-Y82</f>
        <v>-128297.26000000005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5.6499202952375947E-2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2.2456124288194941E-2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13.809719370294319</v>
      </c>
      <c r="D3" s="429" t="s">
        <v>633</v>
      </c>
      <c r="E3" s="441">
        <f ca="1">'TSP-401K'!J4</f>
        <v>0.11723845601081848</v>
      </c>
      <c r="F3" s="429" t="s">
        <v>633</v>
      </c>
      <c r="G3" s="441">
        <f ca="1">'TSP-401K'!O4</f>
        <v>0.11407739520072938</v>
      </c>
      <c r="H3" s="429" t="s">
        <v>633</v>
      </c>
      <c r="I3" s="441">
        <f ca="1">'TSP-401K'!T4</f>
        <v>0.1142253935337067</v>
      </c>
      <c r="J3" s="429" t="s">
        <v>633</v>
      </c>
      <c r="K3" s="441">
        <f ca="1">'TSP-401K'!Y4</f>
        <v>0.11378586888313294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13.809719370294319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1140431.42</v>
      </c>
      <c r="D6" s="429" t="s">
        <v>637</v>
      </c>
      <c r="E6" s="445">
        <f>'TSP-401K'!H83*-1</f>
        <v>447784.89</v>
      </c>
      <c r="F6" s="429" t="s">
        <v>637</v>
      </c>
      <c r="G6" s="445">
        <f>'TSP-401K'!L83*-1</f>
        <v>144213.21999999997</v>
      </c>
      <c r="H6" s="429" t="s">
        <v>637</v>
      </c>
      <c r="I6" s="445">
        <f>'TSP-401K'!Q83*-1</f>
        <v>420136.04999999993</v>
      </c>
      <c r="J6" s="429" t="s">
        <v>637</v>
      </c>
      <c r="K6" s="445">
        <f>'TSP-401K'!V83*-1</f>
        <v>128297.26000000005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6920459.7774627674</v>
      </c>
      <c r="D8" s="429" t="s">
        <v>639</v>
      </c>
      <c r="E8" s="445">
        <f ca="1">FV(E3/26,C3*26,-(E2*0.1)/26,-E6,1)</f>
        <v>2612246.8168296828</v>
      </c>
      <c r="F8" s="429" t="s">
        <v>639</v>
      </c>
      <c r="G8" s="445">
        <f ca="1">FV(G3/12,12*C3,-(G2*0.1)/12,-G6,1)</f>
        <v>752230.14468928799</v>
      </c>
      <c r="H8" s="429" t="s">
        <v>639</v>
      </c>
      <c r="I8" s="445">
        <f ca="1">FV(I3/24,C5*24,-(I2*0.1)/24,-I6,1)</f>
        <v>2617274.2879410083</v>
      </c>
      <c r="J8" s="429" t="s">
        <v>639</v>
      </c>
      <c r="K8" s="445">
        <f ca="1">FV(K3/24,C5*24,-(K2*0.055)/24,-K6,1)</f>
        <v>938708.52800278855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3364476.9615189708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57.666666666666664</v>
      </c>
      <c r="C4" s="463">
        <f ca="1">(SUMIFS(H:H,I:I,"&gt;0",L:L,"&lt;0"))</f>
        <v>692</v>
      </c>
      <c r="D4" s="456">
        <f t="array" aca="1" ref="D4" ca="1">INDEX(N:N,MATCH(C4,H:H,0),0)</f>
        <v>72321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3364476.9615189708</v>
      </c>
      <c r="C8" s="447">
        <f t="shared" ref="C8:C136" si="0">SUMIF(G:G,A8,J:J)</f>
        <v>398963.19893278764</v>
      </c>
      <c r="D8" s="447">
        <f ca="1">SUMIF(G:G,1,K:K)</f>
        <v>161160.96061255681</v>
      </c>
      <c r="E8" s="447">
        <f t="shared" ref="E8:E136" ca="1" si="1">B8-C8+D8</f>
        <v>3126674.7231987398</v>
      </c>
      <c r="F8" s="431"/>
      <c r="G8" s="459">
        <v>1</v>
      </c>
      <c r="H8" s="459">
        <v>1</v>
      </c>
      <c r="I8" s="444">
        <f ca="1">B1</f>
        <v>3364476.9615189708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13880.125117810716</v>
      </c>
      <c r="L8" s="444">
        <f t="shared" ref="L8:L262" ca="1" si="3">I8-J8+K8</f>
        <v>3345110.1533923829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3126674.7231987398</v>
      </c>
      <c r="C9" s="447">
        <f t="shared" si="0"/>
        <v>398963.19893278764</v>
      </c>
      <c r="D9" s="447">
        <f ca="1">SUMIF(G:G,2,K:K)</f>
        <v>148994.54677956973</v>
      </c>
      <c r="E9" s="447">
        <f t="shared" ca="1" si="1"/>
        <v>2876706.0710455221</v>
      </c>
      <c r="F9" s="431"/>
      <c r="G9" s="459">
        <v>1</v>
      </c>
      <c r="H9" s="459">
        <v>2</v>
      </c>
      <c r="I9" s="444">
        <f t="shared" ref="I9:I263" ca="1" si="5">L8</f>
        <v>3345110.1533923829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13799.430083949934</v>
      </c>
      <c r="L9" s="444">
        <f t="shared" ca="1" si="3"/>
        <v>3325662.6502319342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2876706.0710455221</v>
      </c>
      <c r="C10" s="447">
        <f t="shared" si="0"/>
        <v>398963.19893278764</v>
      </c>
      <c r="D10" s="447">
        <f ca="1">SUMIF(G:G,3,K:K)</f>
        <v>136205.67612447246</v>
      </c>
      <c r="E10" s="447">
        <f t="shared" ca="1" si="1"/>
        <v>2613948.5482372069</v>
      </c>
      <c r="F10" s="431"/>
      <c r="G10" s="459">
        <v>1</v>
      </c>
      <c r="H10" s="459">
        <v>3</v>
      </c>
      <c r="I10" s="444">
        <f t="shared" ca="1" si="5"/>
        <v>3325662.6502319342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13718.398820781396</v>
      </c>
      <c r="L10" s="444">
        <f t="shared" ca="1" si="3"/>
        <v>3306134.115808317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2613948.5482372069</v>
      </c>
      <c r="C11" s="447">
        <f t="shared" si="0"/>
        <v>394307.19893278764</v>
      </c>
      <c r="D11" s="447">
        <f ca="1">SUMIF(G:G,4,K:K)</f>
        <v>122830.87607229177</v>
      </c>
      <c r="E11" s="447">
        <f t="shared" ca="1" si="1"/>
        <v>2342472.2253767108</v>
      </c>
      <c r="F11" s="431"/>
      <c r="G11" s="459">
        <v>1</v>
      </c>
      <c r="H11" s="459">
        <v>4</v>
      </c>
      <c r="I11" s="444">
        <f t="shared" ca="1" si="5"/>
        <v>3306134.115808317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13637.029927349658</v>
      </c>
      <c r="L11" s="444">
        <f t="shared" ca="1" si="3"/>
        <v>3286524.2124912678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2342472.2253767108</v>
      </c>
      <c r="C12" s="447">
        <f t="shared" si="0"/>
        <v>389651.19893278764</v>
      </c>
      <c r="D12" s="447">
        <f ca="1">SUMIF(G:G,5,K:K)</f>
        <v>109129.35216164954</v>
      </c>
      <c r="E12" s="447">
        <f t="shared" ca="1" si="1"/>
        <v>2061950.3786055727</v>
      </c>
      <c r="F12" s="431"/>
      <c r="G12" s="459">
        <v>1</v>
      </c>
      <c r="H12" s="459">
        <v>5</v>
      </c>
      <c r="I12" s="444">
        <f t="shared" ca="1" si="5"/>
        <v>3286524.2124912678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13555.321996861954</v>
      </c>
      <c r="L12" s="444">
        <f t="shared" ca="1" si="3"/>
        <v>3266832.6012437311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2061950.3786055727</v>
      </c>
      <c r="C13" s="447">
        <f t="shared" si="0"/>
        <v>272655.17935989378</v>
      </c>
      <c r="D13" s="447">
        <f ca="1">SUMIF(G:G,6,K:K)</f>
        <v>96247.92248389883</v>
      </c>
      <c r="E13" s="447">
        <f t="shared" ca="1" si="1"/>
        <v>1885543.1217295779</v>
      </c>
      <c r="F13" s="431"/>
      <c r="G13" s="459">
        <v>1</v>
      </c>
      <c r="H13" s="459">
        <v>6</v>
      </c>
      <c r="I13" s="444">
        <f t="shared" ca="1" si="5"/>
        <v>3266832.6012437311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13473.273616663884</v>
      </c>
      <c r="L13" s="444">
        <f t="shared" ca="1" si="3"/>
        <v>3247058.9416159964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1885543.1217295779</v>
      </c>
      <c r="C14" s="447">
        <f t="shared" si="0"/>
        <v>108860.75195784221</v>
      </c>
      <c r="D14" s="447">
        <f ca="1">SUMIF(G:G,7,K:K)</f>
        <v>93474.136213876613</v>
      </c>
      <c r="E14" s="447">
        <f t="shared" ca="1" si="1"/>
        <v>1870156.5059856123</v>
      </c>
      <c r="F14" s="431"/>
      <c r="G14" s="459">
        <v>1</v>
      </c>
      <c r="H14" s="459">
        <v>7</v>
      </c>
      <c r="I14" s="444">
        <f t="shared" ca="1" si="5"/>
        <v>3247058.9416159964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13390.883368214991</v>
      </c>
      <c r="L14" s="444">
        <f t="shared" ca="1" si="3"/>
        <v>3227202.8917398127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1870156.5059856123</v>
      </c>
      <c r="C15" s="447">
        <f t="shared" si="0"/>
        <v>108860.75195784221</v>
      </c>
      <c r="D15" s="447">
        <f ca="1">SUMIF(G:G,8,K:K)</f>
        <v>92686.927750438364</v>
      </c>
      <c r="E15" s="447">
        <f t="shared" ca="1" si="1"/>
        <v>1853982.6817782086</v>
      </c>
      <c r="F15" s="431"/>
      <c r="G15" s="459">
        <v>1</v>
      </c>
      <c r="H15" s="459">
        <v>8</v>
      </c>
      <c r="I15" s="444">
        <f t="shared" ca="1" si="5"/>
        <v>3227202.8917398127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13308.149827064224</v>
      </c>
      <c r="L15" s="444">
        <f t="shared" ca="1" si="3"/>
        <v>3207264.1083224779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1853982.6817782086</v>
      </c>
      <c r="C16" s="447">
        <f t="shared" si="0"/>
        <v>101423.65635784219</v>
      </c>
      <c r="D16" s="447">
        <f ca="1">SUMIF(G:G,9,K:K)</f>
        <v>92047.978294321394</v>
      </c>
      <c r="E16" s="447">
        <f t="shared" ca="1" si="1"/>
        <v>1844607.0037146877</v>
      </c>
      <c r="F16" s="431"/>
      <c r="G16" s="459">
        <v>1</v>
      </c>
      <c r="H16" s="459">
        <v>9</v>
      </c>
      <c r="I16" s="444">
        <f t="shared" ca="1" si="5"/>
        <v>3207264.1083224779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13225.071562825329</v>
      </c>
      <c r="L16" s="444">
        <f t="shared" ca="1" si="3"/>
        <v>3187242.2466409043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1844607.0037146877</v>
      </c>
      <c r="C17" s="447">
        <f t="shared" si="0"/>
        <v>100747.55675784221</v>
      </c>
      <c r="D17" s="447">
        <f ca="1">SUMIF(G:G,10,K:K)</f>
        <v>91602.891349356636</v>
      </c>
      <c r="E17" s="447">
        <f t="shared" ca="1" si="1"/>
        <v>1835462.3383062021</v>
      </c>
      <c r="F17" s="431"/>
      <c r="G17" s="459">
        <v>1</v>
      </c>
      <c r="H17" s="459">
        <v>10</v>
      </c>
      <c r="I17" s="444">
        <f t="shared" ca="1" si="5"/>
        <v>3187242.2466409043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13141.647139152106</v>
      </c>
      <c r="L17" s="444">
        <f t="shared" ca="1" si="3"/>
        <v>3167136.9605356576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1835462.3383062021</v>
      </c>
      <c r="C18" s="447">
        <f t="shared" si="0"/>
        <v>100747.55675784221</v>
      </c>
      <c r="D18" s="447">
        <f ca="1">SUMIF(G:G,11,K:K)</f>
        <v>91135.032911565097</v>
      </c>
      <c r="E18" s="447">
        <f t="shared" ca="1" si="1"/>
        <v>1825849.8144599251</v>
      </c>
      <c r="F18" s="431"/>
      <c r="G18" s="459">
        <v>1</v>
      </c>
      <c r="H18" s="459">
        <v>11</v>
      </c>
      <c r="I18" s="444">
        <f t="shared" ca="1" si="5"/>
        <v>3167136.9605356576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13057.875113713579</v>
      </c>
      <c r="L18" s="444">
        <f t="shared" ca="1" si="3"/>
        <v>3146947.9024049724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1825849.8144599251</v>
      </c>
      <c r="C19" s="447">
        <f t="shared" si="0"/>
        <v>100747.55675784221</v>
      </c>
      <c r="D19" s="447">
        <f ca="1">SUMIF(G:G,12,K:K)</f>
        <v>90643.237948156166</v>
      </c>
      <c r="E19" s="447">
        <f t="shared" ca="1" si="1"/>
        <v>1815745.4956502391</v>
      </c>
      <c r="F19" s="431"/>
      <c r="G19" s="459">
        <v>1</v>
      </c>
      <c r="H19" s="459">
        <v>12</v>
      </c>
      <c r="I19" s="444">
        <f t="shared" ca="1" si="5"/>
        <v>3146947.9024049724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12973.754038169056</v>
      </c>
      <c r="L19" s="444">
        <f t="shared" ca="1" si="3"/>
        <v>3126674.7231987426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1815745.4956502391</v>
      </c>
      <c r="C20" s="447">
        <f t="shared" si="0"/>
        <v>100747.55675784221</v>
      </c>
      <c r="D20" s="447">
        <f ca="1">SUMIF(G:G,13,K:K)</f>
        <v>90126.281821050536</v>
      </c>
      <c r="E20" s="447">
        <f t="shared" ca="1" si="1"/>
        <v>1805124.2207134473</v>
      </c>
      <c r="F20" s="431"/>
      <c r="G20" s="459">
        <v>2</v>
      </c>
      <c r="H20" s="459">
        <v>13</v>
      </c>
      <c r="I20" s="444">
        <f t="shared" ca="1" si="5"/>
        <v>3126674.7231987426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12889.2824581431</v>
      </c>
      <c r="L20" s="444">
        <f t="shared" ca="1" si="3"/>
        <v>3106317.0724124871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1805124.2207134473</v>
      </c>
      <c r="C21" s="447">
        <f t="shared" si="0"/>
        <v>100747.55675784221</v>
      </c>
      <c r="D21" s="447">
        <f ca="1">SUMIF(G:G,14,K:K)</f>
        <v>89582.87723736059</v>
      </c>
      <c r="E21" s="447">
        <f t="shared" ca="1" si="1"/>
        <v>1793959.5411929658</v>
      </c>
      <c r="F21" s="431"/>
      <c r="G21" s="459">
        <v>2</v>
      </c>
      <c r="H21" s="459">
        <v>14</v>
      </c>
      <c r="I21" s="444">
        <f t="shared" ca="1" si="5"/>
        <v>3106317.0724124871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12804.458913200368</v>
      </c>
      <c r="L21" s="444">
        <f t="shared" ca="1" si="3"/>
        <v>3085874.5980812889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1793959.5411929658</v>
      </c>
      <c r="C22" s="447">
        <f t="shared" si="0"/>
        <v>100747.55675784221</v>
      </c>
      <c r="D22" s="447">
        <f ca="1">SUMIF(G:G,15,K:K)</f>
        <v>89011.671043851442</v>
      </c>
      <c r="E22" s="447">
        <f t="shared" ca="1" si="1"/>
        <v>1782223.655478975</v>
      </c>
      <c r="F22" s="431"/>
      <c r="G22" s="459">
        <v>2</v>
      </c>
      <c r="H22" s="459">
        <v>15</v>
      </c>
      <c r="I22" s="444">
        <f t="shared" ca="1" si="5"/>
        <v>3085874.5980812889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12719.281936820375</v>
      </c>
      <c r="L22" s="444">
        <f t="shared" ca="1" si="3"/>
        <v>3065346.9467737107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1782223.655478975</v>
      </c>
      <c r="C23" s="447">
        <f t="shared" si="0"/>
        <v>100747.55675784221</v>
      </c>
      <c r="D23" s="447">
        <f ca="1">SUMIF(G:G,16,K:K)</f>
        <v>88411.240857400553</v>
      </c>
      <c r="E23" s="447">
        <f t="shared" ca="1" si="1"/>
        <v>1769887.3395785333</v>
      </c>
      <c r="F23" s="431"/>
      <c r="G23" s="459">
        <v>2</v>
      </c>
      <c r="H23" s="459">
        <v>16</v>
      </c>
      <c r="I23" s="444">
        <f t="shared" ca="1" si="5"/>
        <v>3065346.9467737107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12633.750056372133</v>
      </c>
      <c r="L23" s="444">
        <f t="shared" ca="1" si="3"/>
        <v>3044733.7635856839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1769887.3395785333</v>
      </c>
      <c r="C24" s="447">
        <f t="shared" si="0"/>
        <v>100747.55675784221</v>
      </c>
      <c r="D24" s="447">
        <f ca="1">SUMIF(G:G,17,K:K)</f>
        <v>87780.091523065334</v>
      </c>
      <c r="E24" s="447">
        <f t="shared" ca="1" si="1"/>
        <v>1756919.8743437564</v>
      </c>
      <c r="F24" s="431"/>
      <c r="G24" s="459">
        <v>2</v>
      </c>
      <c r="H24" s="459">
        <v>17</v>
      </c>
      <c r="I24" s="444">
        <f t="shared" ca="1" si="5"/>
        <v>3044733.7635856839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12547.861793088689</v>
      </c>
      <c r="L24" s="444">
        <f t="shared" ca="1" si="3"/>
        <v>3024034.6921343738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1756919.8743437564</v>
      </c>
      <c r="C25" s="447">
        <f t="shared" si="0"/>
        <v>100747.55675784221</v>
      </c>
      <c r="D25" s="447">
        <f ca="1">SUMIF(G:G,18,K:K)</f>
        <v>87116.651390938758</v>
      </c>
      <c r="E25" s="447">
        <f t="shared" ca="1" si="1"/>
        <v>1743288.9689768529</v>
      </c>
      <c r="F25" s="431"/>
      <c r="G25" s="459">
        <v>2</v>
      </c>
      <c r="H25" s="459">
        <v>18</v>
      </c>
      <c r="I25" s="444">
        <f t="shared" ca="1" si="5"/>
        <v>3024034.6921343738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12461.615662041562</v>
      </c>
      <c r="L25" s="444">
        <f t="shared" ca="1" si="3"/>
        <v>3003249.3745520166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1743288.9689768529</v>
      </c>
      <c r="C26" s="447">
        <f t="shared" si="0"/>
        <v>100747.55675784221</v>
      </c>
      <c r="D26" s="447">
        <f ca="1">SUMIF(G:G,19,K:K)</f>
        <v>86419.268402521688</v>
      </c>
      <c r="E26" s="447">
        <f t="shared" ca="1" si="1"/>
        <v>1728960.6806215325</v>
      </c>
      <c r="F26" s="431"/>
      <c r="G26" s="459">
        <v>2</v>
      </c>
      <c r="H26" s="459">
        <v>19</v>
      </c>
      <c r="I26" s="444">
        <f t="shared" ca="1" si="5"/>
        <v>3003249.3745520166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12375.010172115075</v>
      </c>
      <c r="L26" s="444">
        <f t="shared" ca="1" si="3"/>
        <v>2982377.451479733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1728960.6806215325</v>
      </c>
      <c r="C27" s="447">
        <f t="shared" si="0"/>
        <v>100747.55675784221</v>
      </c>
      <c r="D27" s="447">
        <f ca="1">SUMIF(G:G,20,K:K)</f>
        <v>85686.205976866768</v>
      </c>
      <c r="E27" s="447">
        <f t="shared" ca="1" si="1"/>
        <v>1713899.3298405572</v>
      </c>
      <c r="F27" s="431"/>
      <c r="G27" s="459">
        <v>2</v>
      </c>
      <c r="H27" s="459">
        <v>20</v>
      </c>
      <c r="I27" s="444">
        <f t="shared" ca="1" si="5"/>
        <v>2982377.451479733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12288.04382598056</v>
      </c>
      <c r="L27" s="444">
        <f t="shared" ca="1" si="3"/>
        <v>2961418.5620613149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1713899.3298405572</v>
      </c>
      <c r="C28" s="447">
        <f t="shared" si="0"/>
        <v>100747.55675784221</v>
      </c>
      <c r="D28" s="447">
        <f ca="1">SUMIF(G:G,21,K:K)</f>
        <v>84915.638686249556</v>
      </c>
      <c r="E28" s="447">
        <f t="shared" ca="1" si="1"/>
        <v>1698067.4117689645</v>
      </c>
      <c r="F28" s="431"/>
      <c r="G28" s="459">
        <v>2</v>
      </c>
      <c r="H28" s="459">
        <v>21</v>
      </c>
      <c r="I28" s="444">
        <f t="shared" ca="1" si="5"/>
        <v>2961418.5620613149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12200.715120070483</v>
      </c>
      <c r="L28" s="444">
        <f t="shared" ca="1" si="3"/>
        <v>2940372.3439369868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1698067.4117689645</v>
      </c>
      <c r="C29" s="447">
        <f t="shared" si="0"/>
        <v>100747.55675784221</v>
      </c>
      <c r="D29" s="447">
        <f ca="1">SUMIF(G:G,22,K:K)</f>
        <v>84105.647710598787</v>
      </c>
      <c r="E29" s="447">
        <f t="shared" ca="1" si="1"/>
        <v>1681425.5027217211</v>
      </c>
      <c r="F29" s="431"/>
      <c r="G29" s="459">
        <v>2</v>
      </c>
      <c r="H29" s="459">
        <v>22</v>
      </c>
      <c r="I29" s="444">
        <f t="shared" ca="1" si="5"/>
        <v>2940372.3439369868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12113.02254455245</v>
      </c>
      <c r="L29" s="444">
        <f t="shared" ca="1" si="3"/>
        <v>2919238.4332371405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1681425.5027217211</v>
      </c>
      <c r="C30" s="447">
        <f t="shared" si="0"/>
        <v>100747.55675784221</v>
      </c>
      <c r="D30" s="447">
        <f ca="1">SUMIF(G:G,23,K:K)</f>
        <v>83254.216059366619</v>
      </c>
      <c r="E30" s="447">
        <f t="shared" ca="1" si="1"/>
        <v>1663932.1620232456</v>
      </c>
      <c r="F30" s="431"/>
      <c r="G30" s="459">
        <v>2</v>
      </c>
      <c r="H30" s="459">
        <v>23</v>
      </c>
      <c r="I30" s="444">
        <f t="shared" ca="1" si="5"/>
        <v>2919238.4332371405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12024.96458330309</v>
      </c>
      <c r="L30" s="444">
        <f t="shared" ca="1" si="3"/>
        <v>2898016.4645760451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1663932.1620232456</v>
      </c>
      <c r="C31" s="447">
        <f t="shared" si="0"/>
        <v>100747.55675784221</v>
      </c>
      <c r="D31" s="447">
        <f ca="1">SUMIF(G:G,24,K:K)</f>
        <v>82359.223548940849</v>
      </c>
      <c r="E31" s="447">
        <f t="shared" ca="1" si="1"/>
        <v>1645543.8288143442</v>
      </c>
      <c r="F31" s="431"/>
      <c r="G31" s="459">
        <v>2</v>
      </c>
      <c r="H31" s="459">
        <v>24</v>
      </c>
      <c r="I31" s="444">
        <f t="shared" ca="1" si="5"/>
        <v>2898016.4645760451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11936.539713881859</v>
      </c>
      <c r="L31" s="444">
        <f t="shared" ca="1" si="3"/>
        <v>2876706.0710455282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1645543.8288143442</v>
      </c>
      <c r="C32" s="447">
        <f t="shared" si="0"/>
        <v>100747.55675784221</v>
      </c>
      <c r="D32" s="447">
        <f ca="1">SUMIF(G:G,25,K:K)</f>
        <v>81418.441523091766</v>
      </c>
      <c r="E32" s="447">
        <f t="shared" ca="1" si="1"/>
        <v>1626214.7135795939</v>
      </c>
      <c r="F32" s="431"/>
      <c r="G32" s="459">
        <v>3</v>
      </c>
      <c r="H32" s="459">
        <v>25</v>
      </c>
      <c r="I32" s="444">
        <f t="shared" ca="1" si="5"/>
        <v>2876706.0710455282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11847.746407504706</v>
      </c>
      <c r="L32" s="444">
        <f t="shared" ca="1" si="3"/>
        <v>2855306.884208634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1626214.7135795939</v>
      </c>
      <c r="C33" s="447">
        <f t="shared" si="0"/>
        <v>100747.55675784221</v>
      </c>
      <c r="D33" s="447">
        <f ca="1">SUMIF(G:G,26,K:K)</f>
        <v>80429.527303307186</v>
      </c>
      <c r="E33" s="447">
        <f t="shared" ca="1" si="1"/>
        <v>1605896.6841250588</v>
      </c>
      <c r="F33" s="431"/>
      <c r="G33" s="459">
        <v>3</v>
      </c>
      <c r="H33" s="459">
        <v>26</v>
      </c>
      <c r="I33" s="444">
        <f t="shared" ca="1" si="5"/>
        <v>2855306.884208634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11758.583129017647</v>
      </c>
      <c r="L33" s="444">
        <f t="shared" ca="1" si="3"/>
        <v>2833818.5340932528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1605896.6841250588</v>
      </c>
      <c r="C34" s="447">
        <f t="shared" si="0"/>
        <v>100747.55675784221</v>
      </c>
      <c r="D34" s="447">
        <f ca="1">SUMIF(G:G,27,K:K)</f>
        <v>79390.018355196225</v>
      </c>
      <c r="E34" s="447">
        <f t="shared" ca="1" si="1"/>
        <v>1584539.145722413</v>
      </c>
      <c r="F34" s="431"/>
      <c r="G34" s="459">
        <v>3</v>
      </c>
      <c r="H34" s="459">
        <v>27</v>
      </c>
      <c r="I34" s="444">
        <f t="shared" ca="1" si="5"/>
        <v>2833818.5340932528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11669.048336870224</v>
      </c>
      <c r="L34" s="444">
        <f t="shared" ca="1" si="3"/>
        <v>2812240.6491857241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1584539.145722413</v>
      </c>
      <c r="C35" s="447">
        <f t="shared" si="0"/>
        <v>100747.55675784221</v>
      </c>
      <c r="D35" s="447">
        <f ca="1">SUMIF(G:G,28,K:K)</f>
        <v>78297.326156434865</v>
      </c>
      <c r="E35" s="447">
        <f t="shared" ca="1" si="1"/>
        <v>1562088.9151210056</v>
      </c>
      <c r="F35" s="431"/>
      <c r="G35" s="459">
        <v>3</v>
      </c>
      <c r="H35" s="459">
        <v>28</v>
      </c>
      <c r="I35" s="444">
        <f t="shared" ca="1" si="5"/>
        <v>2812240.6491857241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11579.140483088855</v>
      </c>
      <c r="L35" s="444">
        <f t="shared" ca="1" si="3"/>
        <v>2790572.8564244141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1562088.9151210056</v>
      </c>
      <c r="C36" s="447">
        <f t="shared" si="0"/>
        <v>100747.55675784221</v>
      </c>
      <c r="D36" s="447">
        <f ca="1">SUMIF(G:G,29,K:K)</f>
        <v>77148.729750984305</v>
      </c>
      <c r="E36" s="447">
        <f t="shared" ca="1" si="1"/>
        <v>1538490.0881141478</v>
      </c>
      <c r="F36" s="431"/>
      <c r="G36" s="459">
        <v>3</v>
      </c>
      <c r="H36" s="459">
        <v>29</v>
      </c>
      <c r="I36" s="444">
        <f t="shared" ca="1" si="5"/>
        <v>2790572.8564244141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11488.858013250063</v>
      </c>
      <c r="L36" s="444">
        <f t="shared" ca="1" si="3"/>
        <v>2768814.7811932652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1538490.0881141478</v>
      </c>
      <c r="C37" s="447">
        <f t="shared" si="0"/>
        <v>100747.55675784221</v>
      </c>
      <c r="D37" s="447">
        <f ca="1">SUMIF(G:G,30,K:K)</f>
        <v>75941.368973530727</v>
      </c>
      <c r="E37" s="447">
        <f t="shared" ca="1" si="1"/>
        <v>1513683.9003298364</v>
      </c>
      <c r="F37" s="431"/>
      <c r="G37" s="459">
        <v>3</v>
      </c>
      <c r="H37" s="459">
        <v>30</v>
      </c>
      <c r="I37" s="444">
        <f t="shared" ca="1" si="5"/>
        <v>2768814.7811932652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11398.199366453609</v>
      </c>
      <c r="L37" s="444">
        <f t="shared" ca="1" si="3"/>
        <v>2746966.04731532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1513683.9003298364</v>
      </c>
      <c r="C38" s="447">
        <f t="shared" si="0"/>
        <v>100747.55675784221</v>
      </c>
      <c r="D38" s="447">
        <f ca="1">SUMIF(G:G,31,K:K)</f>
        <v>74672.237327274721</v>
      </c>
      <c r="E38" s="447">
        <f t="shared" ca="1" si="1"/>
        <v>1487608.5808992689</v>
      </c>
      <c r="F38" s="431"/>
      <c r="G38" s="459">
        <v>3</v>
      </c>
      <c r="H38" s="459">
        <v>31</v>
      </c>
      <c r="I38" s="444">
        <f t="shared" ca="1" si="5"/>
        <v>2746966.04731532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11307.162975295505</v>
      </c>
      <c r="L38" s="444">
        <f t="shared" ca="1" si="3"/>
        <v>2725026.2770462167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1487608.5808992689</v>
      </c>
      <c r="C39" s="447">
        <f t="shared" si="0"/>
        <v>100747.55675784221</v>
      </c>
      <c r="D39" s="447">
        <f ca="1">SUMIF(G:G,32,K:K)</f>
        <v>73338.174497334461</v>
      </c>
      <c r="E39" s="447">
        <f t="shared" ca="1" si="1"/>
        <v>1460199.1986387612</v>
      </c>
      <c r="F39" s="431"/>
      <c r="G39" s="459">
        <v>3</v>
      </c>
      <c r="H39" s="459">
        <v>32</v>
      </c>
      <c r="I39" s="444">
        <f t="shared" ca="1" si="5"/>
        <v>2725026.2770462167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11215.747265840908</v>
      </c>
      <c r="L39" s="444">
        <f t="shared" ca="1" si="3"/>
        <v>2702995.0910676587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1460199.1986387612</v>
      </c>
      <c r="C40" s="447">
        <f t="shared" si="0"/>
        <v>100747.55675784221</v>
      </c>
      <c r="D40" s="447">
        <f ca="1">SUMIF(G:G,33,K:K)</f>
        <v>71935.858481120944</v>
      </c>
      <c r="E40" s="447">
        <f t="shared" ca="1" si="1"/>
        <v>1431387.50036204</v>
      </c>
      <c r="F40" s="431"/>
      <c r="G40" s="459">
        <v>3</v>
      </c>
      <c r="H40" s="459">
        <v>33</v>
      </c>
      <c r="I40" s="444">
        <f t="shared" ca="1" si="5"/>
        <v>2702995.0910676587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11123.950657596917</v>
      </c>
      <c r="L40" s="444">
        <f t="shared" ca="1" si="3"/>
        <v>2680872.1084808568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1431387.50036204</v>
      </c>
      <c r="C41" s="447">
        <f t="shared" si="0"/>
        <v>100747.55675784221</v>
      </c>
      <c r="D41" s="447">
        <f ca="1">SUMIF(G:G,34,K:K)</f>
        <v>70461.797316088036</v>
      </c>
      <c r="E41" s="447">
        <f t="shared" ca="1" si="1"/>
        <v>1401101.7409202859</v>
      </c>
      <c r="F41" s="431"/>
      <c r="G41" s="459">
        <v>3</v>
      </c>
      <c r="H41" s="459">
        <v>34</v>
      </c>
      <c r="I41" s="444">
        <f t="shared" ca="1" si="5"/>
        <v>2680872.1084808568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11031.771563485241</v>
      </c>
      <c r="L41" s="444">
        <f t="shared" ca="1" si="3"/>
        <v>2658656.9467999432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1401101.7409202859</v>
      </c>
      <c r="C42" s="447">
        <f t="shared" si="0"/>
        <v>100747.55675784221</v>
      </c>
      <c r="D42" s="447">
        <f ca="1">SUMIF(G:G,35,K:K)</f>
        <v>68912.320384258273</v>
      </c>
      <c r="E42" s="447">
        <f t="shared" ca="1" si="1"/>
        <v>1369266.5045467019</v>
      </c>
      <c r="F42" s="431"/>
      <c r="G42" s="459">
        <v>3</v>
      </c>
      <c r="H42" s="459">
        <v>35</v>
      </c>
      <c r="I42" s="444">
        <f t="shared" ca="1" si="5"/>
        <v>2658656.9467999432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10939.208389814768</v>
      </c>
      <c r="L42" s="444">
        <f t="shared" ca="1" si="3"/>
        <v>2636349.2219453594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1369266.5045467019</v>
      </c>
      <c r="C43" s="447">
        <f t="shared" si="0"/>
        <v>100747.55675784221</v>
      </c>
      <c r="D43" s="447">
        <f ca="1">SUMIF(G:G,36,K:K)</f>
        <v>67283.56927187214</v>
      </c>
      <c r="E43" s="447">
        <f t="shared" ca="1" si="1"/>
        <v>1335802.5170607318</v>
      </c>
      <c r="F43" s="431"/>
      <c r="G43" s="459">
        <v>3</v>
      </c>
      <c r="H43" s="459">
        <v>36</v>
      </c>
      <c r="I43" s="444">
        <f t="shared" ca="1" si="5"/>
        <v>2636349.2219453594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10846.259536254001</v>
      </c>
      <c r="L43" s="444">
        <f t="shared" ca="1" si="3"/>
        <v>2613948.5482372148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1335802.5170607318</v>
      </c>
      <c r="C44" s="447">
        <f t="shared" si="0"/>
        <v>100747.55675784221</v>
      </c>
      <c r="D44" s="447">
        <f ca="1">SUMIF(G:G,37,K:K)</f>
        <v>65571.488161399364</v>
      </c>
      <c r="E44" s="447">
        <f t="shared" ca="1" si="1"/>
        <v>1300626.4484642888</v>
      </c>
      <c r="F44" s="431"/>
      <c r="G44" s="459">
        <v>4</v>
      </c>
      <c r="H44" s="459">
        <v>37</v>
      </c>
      <c r="I44" s="444">
        <f t="shared" ca="1" si="5"/>
        <v>2613948.5482372148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10752.9233958034</v>
      </c>
      <c r="L44" s="444">
        <f t="shared" ca="1" si="3"/>
        <v>2591454.5383886192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1300626.4484642888</v>
      </c>
      <c r="C45" s="447">
        <f t="shared" si="0"/>
        <v>100747.55675784221</v>
      </c>
      <c r="D45" s="447">
        <f ca="1">SUMIF(G:G,38,K:K)</f>
        <v>63771.813731987328</v>
      </c>
      <c r="E45" s="447">
        <f t="shared" ca="1" si="1"/>
        <v>1263650.7054384339</v>
      </c>
      <c r="F45" s="431"/>
      <c r="G45" s="459">
        <v>4</v>
      </c>
      <c r="H45" s="459">
        <v>38</v>
      </c>
      <c r="I45" s="444">
        <f t="shared" ca="1" si="5"/>
        <v>2591454.5383886192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10659.198354767585</v>
      </c>
      <c r="L45" s="444">
        <f t="shared" ca="1" si="3"/>
        <v>2568866.803498988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1263650.7054384339</v>
      </c>
      <c r="C46" s="447">
        <f t="shared" si="0"/>
        <v>100747.55675784221</v>
      </c>
      <c r="D46" s="447">
        <f ca="1">SUMIF(G:G,39,K:K)</f>
        <v>61880.064543197346</v>
      </c>
      <c r="E46" s="447">
        <f t="shared" ca="1" si="1"/>
        <v>1224783.2132237891</v>
      </c>
      <c r="F46" s="431"/>
      <c r="G46" s="459">
        <v>4</v>
      </c>
      <c r="H46" s="459">
        <v>39</v>
      </c>
      <c r="I46" s="444">
        <f t="shared" ca="1" si="5"/>
        <v>2568866.803498988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10565.082792727455</v>
      </c>
      <c r="L46" s="444">
        <f t="shared" ca="1" si="3"/>
        <v>2546184.9530473165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1224783.2132237891</v>
      </c>
      <c r="C47" s="447">
        <f t="shared" si="0"/>
        <v>100747.55675784221</v>
      </c>
      <c r="D47" s="447">
        <f ca="1">SUMIF(G:G,40,K:K)</f>
        <v>59891.52987559262</v>
      </c>
      <c r="E47" s="447">
        <f t="shared" ca="1" si="1"/>
        <v>1183927.1863415395</v>
      </c>
      <c r="F47" s="431"/>
      <c r="G47" s="459">
        <v>4</v>
      </c>
      <c r="H47" s="459">
        <v>40</v>
      </c>
      <c r="I47" s="444">
        <f t="shared" ca="1" si="5"/>
        <v>2546184.9530473165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10470.575082512158</v>
      </c>
      <c r="L47" s="444">
        <f t="shared" ca="1" si="3"/>
        <v>2523408.5948854298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1183927.1863415395</v>
      </c>
      <c r="C48" s="447">
        <f t="shared" si="0"/>
        <v>100747.55675784221</v>
      </c>
      <c r="D48" s="447">
        <f ca="1">SUMIF(G:G,41,K:K)</f>
        <v>57801.258000389629</v>
      </c>
      <c r="E48" s="447">
        <f t="shared" ca="1" si="1"/>
        <v>1140980.887584087</v>
      </c>
      <c r="F48" s="431"/>
      <c r="G48" s="459">
        <v>4</v>
      </c>
      <c r="H48" s="459">
        <v>41</v>
      </c>
      <c r="I48" s="444">
        <f t="shared" ca="1" si="5"/>
        <v>2523408.5948854298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10375.673590170962</v>
      </c>
      <c r="L48" s="444">
        <f t="shared" ca="1" si="3"/>
        <v>2500537.3352312022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1140980.887584087</v>
      </c>
      <c r="C49" s="447">
        <f t="shared" si="0"/>
        <v>100747.55675784221</v>
      </c>
      <c r="D49" s="447">
        <f ca="1">SUMIF(G:G,42,K:K)</f>
        <v>55604.043848962421</v>
      </c>
      <c r="E49" s="447">
        <f t="shared" ca="1" si="1"/>
        <v>1095837.3746752073</v>
      </c>
      <c r="F49" s="431"/>
      <c r="G49" s="459">
        <v>4</v>
      </c>
      <c r="H49" s="459">
        <v>42</v>
      </c>
      <c r="I49" s="444">
        <f t="shared" ca="1" si="5"/>
        <v>2500537.3352312022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10280.376674945013</v>
      </c>
      <c r="L49" s="444">
        <f t="shared" ca="1" si="3"/>
        <v>2477570.7786617484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1095837.3746752073</v>
      </c>
      <c r="C50" s="447">
        <f t="shared" si="0"/>
        <v>100747.55675784221</v>
      </c>
      <c r="D50" s="447">
        <f ca="1">SUMIF(G:G,43,K:K)</f>
        <v>53294.416051495609</v>
      </c>
      <c r="E50" s="447">
        <f t="shared" ca="1" si="1"/>
        <v>1048384.2339688607</v>
      </c>
      <c r="F50" s="431"/>
      <c r="G50" s="459">
        <v>4</v>
      </c>
      <c r="H50" s="459">
        <v>43</v>
      </c>
      <c r="I50" s="444">
        <f t="shared" ca="1" si="5"/>
        <v>2477570.7786617484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10187.91602257229</v>
      </c>
      <c r="L50" s="444">
        <f t="shared" ca="1" si="3"/>
        <v>2455287.7614399218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1048384.2339688607</v>
      </c>
      <c r="C51" s="447">
        <f t="shared" si="0"/>
        <v>100747.55675784221</v>
      </c>
      <c r="D51" s="447">
        <f ca="1">SUMIF(G:G,44,K:K)</f>
        <v>50866.623312509997</v>
      </c>
      <c r="E51" s="447">
        <f t="shared" ca="1" si="1"/>
        <v>998503.30052352848</v>
      </c>
      <c r="F51" s="431"/>
      <c r="G51" s="459">
        <v>4</v>
      </c>
      <c r="H51" s="459">
        <v>44</v>
      </c>
      <c r="I51" s="444">
        <f t="shared" ca="1" si="5"/>
        <v>2455287.7614399218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10095.070117481346</v>
      </c>
      <c r="L51" s="444">
        <f t="shared" ca="1" si="3"/>
        <v>2432911.8983130045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998503.30052352848</v>
      </c>
      <c r="C52" s="447">
        <f t="shared" si="0"/>
        <v>100747.55675784221</v>
      </c>
      <c r="D52" s="447">
        <f ca="1">SUMIF(G:G,45,K:K)</f>
        <v>48314.620089334378</v>
      </c>
      <c r="E52" s="447">
        <f t="shared" ca="1" si="1"/>
        <v>946070.36385502061</v>
      </c>
      <c r="F52" s="431"/>
      <c r="G52" s="459">
        <v>4</v>
      </c>
      <c r="H52" s="459">
        <v>45</v>
      </c>
      <c r="I52" s="444">
        <f t="shared" ca="1" si="5"/>
        <v>2432911.8983130045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10001.837354452524</v>
      </c>
      <c r="L52" s="444">
        <f t="shared" ca="1" si="3"/>
        <v>2410442.8024230581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946070.36385502061</v>
      </c>
      <c r="C53" s="447">
        <f t="shared" si="0"/>
        <v>100747.55675784221</v>
      </c>
      <c r="D53" s="447">
        <f ca="1">SUMIF(G:G,46,K:K)</f>
        <v>45632.051537860789</v>
      </c>
      <c r="E53" s="447">
        <f t="shared" ca="1" si="1"/>
        <v>890954.85863503919</v>
      </c>
      <c r="F53" s="431"/>
      <c r="G53" s="459">
        <v>4</v>
      </c>
      <c r="H53" s="459">
        <v>46</v>
      </c>
      <c r="I53" s="444">
        <f t="shared" ca="1" si="5"/>
        <v>2410442.8024230581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9908.2161215777469</v>
      </c>
      <c r="L53" s="444">
        <f t="shared" ca="1" si="3"/>
        <v>2387880.0853002369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890954.85863503919</v>
      </c>
      <c r="C54" s="447">
        <f t="shared" si="0"/>
        <v>100747.55675784221</v>
      </c>
      <c r="D54" s="447">
        <f ca="1">SUMIF(G:G,47,K:K)</f>
        <v>42812.237688095971</v>
      </c>
      <c r="E54" s="447">
        <f t="shared" ca="1" si="1"/>
        <v>833019.539565293</v>
      </c>
      <c r="F54" s="431"/>
      <c r="G54" s="459">
        <v>4</v>
      </c>
      <c r="H54" s="459">
        <v>47</v>
      </c>
      <c r="I54" s="444">
        <f t="shared" ca="1" si="5"/>
        <v>2387880.0853002369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9814.2048002326592</v>
      </c>
      <c r="L54" s="444">
        <f t="shared" ca="1" si="3"/>
        <v>2365223.3568560709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833019.539565293</v>
      </c>
      <c r="C55" s="447">
        <f t="shared" si="0"/>
        <v>100747.55675784221</v>
      </c>
      <c r="D55" s="447">
        <f ca="1">SUMIF(G:G,48,K:K)</f>
        <v>39848.156810103988</v>
      </c>
      <c r="E55" s="447">
        <f t="shared" ca="1" si="1"/>
        <v>772120.13961755484</v>
      </c>
      <c r="F55" s="431"/>
      <c r="G55" s="459">
        <v>4</v>
      </c>
      <c r="H55" s="459">
        <v>48</v>
      </c>
      <c r="I55" s="444">
        <f t="shared" ca="1" si="5"/>
        <v>2365223.3568560709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9719.8017650486345</v>
      </c>
      <c r="L55" s="444">
        <f t="shared" ca="1" si="3"/>
        <v>2342472.2253767205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772120.13961755484</v>
      </c>
      <c r="C56" s="447">
        <f t="shared" si="0"/>
        <v>100747.55675784221</v>
      </c>
      <c r="D56" s="447">
        <f ca="1">SUMIF(G:G,49,K:K)</f>
        <v>36732.427928918958</v>
      </c>
      <c r="E56" s="447">
        <f t="shared" ca="1" si="1"/>
        <v>708105.01078863163</v>
      </c>
      <c r="F56" s="431"/>
      <c r="G56" s="459">
        <f>G55+1</f>
        <v>5</v>
      </c>
      <c r="H56" s="459">
        <v>49</v>
      </c>
      <c r="I56" s="444">
        <f t="shared" ca="1" si="5"/>
        <v>2342472.2253767205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9625.0053838846743</v>
      </c>
      <c r="L56" s="444">
        <f t="shared" ca="1" si="3"/>
        <v>2319626.2975162063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708105.01078863163</v>
      </c>
      <c r="C57" s="447">
        <f t="shared" si="0"/>
        <v>100747.55675784221</v>
      </c>
      <c r="D57" s="447">
        <f ca="1">SUMIF(G:G,50,K:K)</f>
        <v>33457.292444887593</v>
      </c>
      <c r="E57" s="447">
        <f t="shared" ca="1" si="1"/>
        <v>640814.74647567701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2319626.2975162063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9529.8140177991972</v>
      </c>
      <c r="L57" s="444">
        <f t="shared" ca="1" si="3"/>
        <v>2296685.1782896067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640814.74647567701</v>
      </c>
      <c r="C58" s="447">
        <f t="shared" si="0"/>
        <v>100747.55675784221</v>
      </c>
      <c r="D58" s="447">
        <f ca="1">SUMIF(G:G,51,K:K)</f>
        <v>30014.594813673368</v>
      </c>
      <c r="E58" s="447">
        <f t="shared" ca="1" si="1"/>
        <v>570081.78453150822</v>
      </c>
      <c r="F58" s="431"/>
      <c r="G58" s="459">
        <f t="shared" si="8"/>
        <v>5</v>
      </c>
      <c r="H58" s="459">
        <v>51</v>
      </c>
      <c r="I58" s="444">
        <f t="shared" ca="1" si="5"/>
        <v>2296685.1782896067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9434.2260210216991</v>
      </c>
      <c r="L58" s="444">
        <f t="shared" ca="1" si="3"/>
        <v>2273648.4710662295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570081.78453150822</v>
      </c>
      <c r="C59" s="447">
        <f t="shared" si="0"/>
        <v>100747.55675784221</v>
      </c>
      <c r="D59" s="447">
        <f ca="1">SUMIF(G:G,52,K:K)</f>
        <v>26395.762237813276</v>
      </c>
      <c r="E59" s="447">
        <f t="shared" ca="1" si="1"/>
        <v>495729.9900114793</v>
      </c>
      <c r="F59" s="431"/>
      <c r="G59" s="459">
        <f t="shared" si="8"/>
        <v>5</v>
      </c>
      <c r="H59" s="459">
        <v>52</v>
      </c>
      <c r="I59" s="444">
        <f t="shared" ca="1" si="5"/>
        <v>2273648.4710662295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9338.2397409242949</v>
      </c>
      <c r="L59" s="444">
        <f t="shared" ca="1" si="3"/>
        <v>2250515.7775627552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495729.9900114793</v>
      </c>
      <c r="C60" s="447">
        <f t="shared" si="0"/>
        <v>100747.55675784221</v>
      </c>
      <c r="D60" s="447">
        <f ca="1">SUMIF(G:G,53,K:K)</f>
        <v>22591.783319255948</v>
      </c>
      <c r="E60" s="447">
        <f t="shared" ca="1" si="1"/>
        <v>417574.21657289308</v>
      </c>
      <c r="F60" s="431"/>
      <c r="G60" s="459">
        <f t="shared" si="8"/>
        <v>5</v>
      </c>
      <c r="H60" s="459">
        <v>53</v>
      </c>
      <c r="I60" s="444">
        <f t="shared" ca="1" si="5"/>
        <v>2250515.7775627552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9241.8535179931514</v>
      </c>
      <c r="L60" s="444">
        <f t="shared" ca="1" si="3"/>
        <v>2227286.6978363497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417574.21657289308</v>
      </c>
      <c r="C61" s="447">
        <f t="shared" si="0"/>
        <v>100747.55675784221</v>
      </c>
      <c r="D61" s="447">
        <f ca="1">SUMIF(G:G,54,K:K)</f>
        <v>18593.185619723121</v>
      </c>
      <c r="E61" s="447">
        <f t="shared" ca="1" si="1"/>
        <v>335419.845434774</v>
      </c>
      <c r="F61" s="431"/>
      <c r="G61" s="459">
        <f t="shared" si="8"/>
        <v>5</v>
      </c>
      <c r="H61" s="459">
        <v>54</v>
      </c>
      <c r="I61" s="444">
        <f t="shared" ca="1" si="5"/>
        <v>2227286.6978363497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9145.0656857997947</v>
      </c>
      <c r="L61" s="444">
        <f t="shared" ca="1" si="3"/>
        <v>2203960.8302777507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335419.845434774</v>
      </c>
      <c r="C62" s="447">
        <f t="shared" si="0"/>
        <v>100747.55675784221</v>
      </c>
      <c r="D62" s="447">
        <f ca="1">SUMIF(G:G,55,K:K)</f>
        <v>14390.012073016665</v>
      </c>
      <c r="E62" s="447">
        <f t="shared" ca="1" si="1"/>
        <v>249062.30074994848</v>
      </c>
      <c r="F62" s="431"/>
      <c r="G62" s="459">
        <f t="shared" si="8"/>
        <v>5</v>
      </c>
      <c r="H62" s="459">
        <v>55</v>
      </c>
      <c r="I62" s="444">
        <f t="shared" ca="1" si="5"/>
        <v>2203960.8302777507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9047.8745709722989</v>
      </c>
      <c r="L62" s="444">
        <f t="shared" ca="1" si="3"/>
        <v>2180537.7716043242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249062.30074994848</v>
      </c>
      <c r="C63" s="447">
        <f t="shared" si="0"/>
        <v>100747.55675784221</v>
      </c>
      <c r="D63" s="447">
        <f ca="1">SUMIF(G:G,56,K:K)</f>
        <v>9971.7961905344073</v>
      </c>
      <c r="E63" s="447">
        <f t="shared" ca="1" si="1"/>
        <v>158286.54018264069</v>
      </c>
      <c r="F63" s="431"/>
      <c r="G63" s="459">
        <f t="shared" si="8"/>
        <v>5</v>
      </c>
      <c r="H63" s="459">
        <v>56</v>
      </c>
      <c r="I63" s="444">
        <f t="shared" ca="1" si="5"/>
        <v>2180537.7716043242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8950.2784931663555</v>
      </c>
      <c r="L63" s="444">
        <f t="shared" ca="1" si="3"/>
        <v>2157017.1168530919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158286.54018264069</v>
      </c>
      <c r="C64" s="447">
        <f t="shared" si="0"/>
        <v>100747.55675784221</v>
      </c>
      <c r="D64" s="447">
        <f ca="1">SUMIF(G:G,57,K:K)</f>
        <v>5327.5359982531472</v>
      </c>
      <c r="E64" s="447">
        <f t="shared" ca="1" si="1"/>
        <v>62866.519423051628</v>
      </c>
      <c r="F64" s="431"/>
      <c r="G64" s="459">
        <f t="shared" si="8"/>
        <v>5</v>
      </c>
      <c r="H64" s="459">
        <v>57</v>
      </c>
      <c r="I64" s="444">
        <f t="shared" ca="1" si="5"/>
        <v>2157017.1168530919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8852.2757650362219</v>
      </c>
      <c r="L64" s="444">
        <f t="shared" ca="1" si="3"/>
        <v>2133398.4593737293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62866.519423051628</v>
      </c>
      <c r="C65" s="447">
        <f t="shared" si="0"/>
        <v>100747.55675784221</v>
      </c>
      <c r="D65" s="447">
        <f ca="1">SUMIF(G:G,58,K:K)</f>
        <v>445.66664027819058</v>
      </c>
      <c r="E65" s="447">
        <f t="shared" ca="1" si="1"/>
        <v>-37435.370694512385</v>
      </c>
      <c r="F65" s="431"/>
      <c r="G65" s="459">
        <f t="shared" si="8"/>
        <v>5</v>
      </c>
      <c r="H65" s="459">
        <v>58</v>
      </c>
      <c r="I65" s="444">
        <f t="shared" ca="1" si="5"/>
        <v>2133398.4593737293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8753.8646922055432</v>
      </c>
      <c r="L65" s="444">
        <f t="shared" ca="1" si="3"/>
        <v>2109681.3908215361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-37435.370694512385</v>
      </c>
      <c r="C66" s="447">
        <f t="shared" si="0"/>
        <v>100747.55675784221</v>
      </c>
      <c r="D66" s="447">
        <f ca="1">SUMIF(G:G,59,K:K)</f>
        <v>-4685.9684192614422</v>
      </c>
      <c r="E66" s="447">
        <f t="shared" ca="1" si="1"/>
        <v>-142868.89587161603</v>
      </c>
      <c r="F66" s="431"/>
      <c r="G66" s="459">
        <f t="shared" si="8"/>
        <v>5</v>
      </c>
      <c r="H66" s="459">
        <v>59</v>
      </c>
      <c r="I66" s="444">
        <f t="shared" ca="1" si="5"/>
        <v>2109681.3908215361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8655.0435732380702</v>
      </c>
      <c r="L66" s="444">
        <f t="shared" ca="1" si="3"/>
        <v>2085865.501150375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-142868.89587161603</v>
      </c>
      <c r="C67" s="447">
        <f t="shared" si="0"/>
        <v>100747.55675784221</v>
      </c>
      <c r="D67" s="447">
        <f t="shared" ref="D67:D136" ca="1" si="9">SUMIF(G:G,60,K:K)</f>
        <v>-10080.147667683566</v>
      </c>
      <c r="E67" s="447">
        <f t="shared" ca="1" si="1"/>
        <v>-253696.60029714179</v>
      </c>
      <c r="F67" s="431"/>
      <c r="G67" s="459">
        <f t="shared" si="8"/>
        <v>5</v>
      </c>
      <c r="H67" s="459">
        <v>60</v>
      </c>
      <c r="I67" s="444">
        <f t="shared" ca="1" si="5"/>
        <v>2085865.501150375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8555.8106996082315</v>
      </c>
      <c r="L67" s="444">
        <f t="shared" ca="1" si="3"/>
        <v>2061950.3786055841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-253696.60029714179</v>
      </c>
      <c r="C68" s="447">
        <f t="shared" si="0"/>
        <v>100747.55675784221</v>
      </c>
      <c r="D68" s="447">
        <f t="shared" ca="1" si="9"/>
        <v>-10080.147667683566</v>
      </c>
      <c r="E68" s="447">
        <f t="shared" ca="1" si="1"/>
        <v>-364524.30472266756</v>
      </c>
      <c r="F68" s="431"/>
      <c r="G68" s="459">
        <f>G67+1</f>
        <v>6</v>
      </c>
      <c r="H68" s="459">
        <v>61</v>
      </c>
      <c r="I68" s="444">
        <f t="shared" ca="1" si="5"/>
        <v>2061950.3786055841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8456.1643556716044</v>
      </c>
      <c r="L68" s="444">
        <f t="shared" ca="1" si="3"/>
        <v>2037935.6097168566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-364524.30472266756</v>
      </c>
      <c r="C69" s="447">
        <f t="shared" si="0"/>
        <v>100747.55675784221</v>
      </c>
      <c r="D69" s="447">
        <f t="shared" ca="1" si="9"/>
        <v>-10080.147667683566</v>
      </c>
      <c r="E69" s="447">
        <f t="shared" ca="1" si="1"/>
        <v>-475352.00914819329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2037935.6097168566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8356.1028186352396</v>
      </c>
      <c r="L69" s="444">
        <f t="shared" ca="1" si="3"/>
        <v>2013820.7792910929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-475352.00914819329</v>
      </c>
      <c r="C70" s="447">
        <f t="shared" si="0"/>
        <v>100747.55675784221</v>
      </c>
      <c r="D70" s="447">
        <f t="shared" ca="1" si="9"/>
        <v>-10080.147667683566</v>
      </c>
      <c r="E70" s="447">
        <f t="shared" ca="1" si="1"/>
        <v>-586179.71357371903</v>
      </c>
      <c r="F70" s="431"/>
      <c r="G70" s="459">
        <f t="shared" si="10"/>
        <v>6</v>
      </c>
      <c r="H70" s="459">
        <v>63</v>
      </c>
      <c r="I70" s="444">
        <f t="shared" ca="1" si="5"/>
        <v>2013820.7792910929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8255.6243585278917</v>
      </c>
      <c r="L70" s="444">
        <f t="shared" ca="1" si="3"/>
        <v>1989605.4704052217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-586179.71357371903</v>
      </c>
      <c r="C71" s="447">
        <f t="shared" si="0"/>
        <v>100747.55675784221</v>
      </c>
      <c r="D71" s="447">
        <f t="shared" ca="1" si="9"/>
        <v>-10080.147667683566</v>
      </c>
      <c r="E71" s="447">
        <f t="shared" ca="1" si="1"/>
        <v>-697007.41799924476</v>
      </c>
      <c r="F71" s="431"/>
      <c r="G71" s="459">
        <f t="shared" si="10"/>
        <v>6</v>
      </c>
      <c r="H71" s="459">
        <v>64</v>
      </c>
      <c r="I71" s="444">
        <f t="shared" ca="1" si="5"/>
        <v>1989605.4704052217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8154.7272381700941</v>
      </c>
      <c r="L71" s="444">
        <f t="shared" ca="1" si="3"/>
        <v>1965289.2643989928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-697007.41799924476</v>
      </c>
      <c r="C72" s="447">
        <f t="shared" si="0"/>
        <v>100747.55675784221</v>
      </c>
      <c r="D72" s="447">
        <f t="shared" ca="1" si="9"/>
        <v>-10080.147667683566</v>
      </c>
      <c r="E72" s="447">
        <f t="shared" ca="1" si="1"/>
        <v>-807835.1224247705</v>
      </c>
      <c r="F72" s="431"/>
      <c r="G72" s="459">
        <f t="shared" si="10"/>
        <v>6</v>
      </c>
      <c r="H72" s="459">
        <v>65</v>
      </c>
      <c r="I72" s="444">
        <f t="shared" ca="1" si="5"/>
        <v>1965289.2643989928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8053.4097131441404</v>
      </c>
      <c r="L72" s="444">
        <f t="shared" ca="1" si="3"/>
        <v>1940871.7408677379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-807835.1224247705</v>
      </c>
      <c r="C73" s="447">
        <f t="shared" si="0"/>
        <v>100747.55675784221</v>
      </c>
      <c r="D73" s="447">
        <f t="shared" ca="1" si="9"/>
        <v>-10080.147667683566</v>
      </c>
      <c r="E73" s="447">
        <f t="shared" ca="1" si="1"/>
        <v>-918662.82685029623</v>
      </c>
      <c r="F73" s="431"/>
      <c r="G73" s="459">
        <f t="shared" si="10"/>
        <v>6</v>
      </c>
      <c r="H73" s="459">
        <v>66</v>
      </c>
      <c r="I73" s="444">
        <f t="shared" ca="1" si="5"/>
        <v>1940871.7408677379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7951.6700317639106</v>
      </c>
      <c r="L73" s="444">
        <f t="shared" ca="1" si="3"/>
        <v>1916352.4776551027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-918662.82685029623</v>
      </c>
      <c r="C74" s="447">
        <f t="shared" si="0"/>
        <v>100747.55675784221</v>
      </c>
      <c r="D74" s="447">
        <f t="shared" ca="1" si="9"/>
        <v>-10080.147667683566</v>
      </c>
      <c r="E74" s="447">
        <f t="shared" ca="1" si="1"/>
        <v>-1029490.531275822</v>
      </c>
      <c r="F74" s="431"/>
      <c r="G74" s="459">
        <f t="shared" si="10"/>
        <v>6</v>
      </c>
      <c r="H74" s="459">
        <v>67</v>
      </c>
      <c r="I74" s="444">
        <f t="shared" ca="1" si="5"/>
        <v>1916352.4776551027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7849.5064350445973</v>
      </c>
      <c r="L74" s="444">
        <f t="shared" ca="1" si="3"/>
        <v>1891731.0508457483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-1029490.531275822</v>
      </c>
      <c r="C75" s="447">
        <f t="shared" si="0"/>
        <v>100747.55675784221</v>
      </c>
      <c r="D75" s="447">
        <f t="shared" ca="1" si="9"/>
        <v>-10080.147667683566</v>
      </c>
      <c r="E75" s="447">
        <f t="shared" ca="1" si="1"/>
        <v>-1140318.2357013479</v>
      </c>
      <c r="F75" s="431"/>
      <c r="G75" s="459">
        <f t="shared" si="10"/>
        <v>6</v>
      </c>
      <c r="H75" s="459">
        <v>68</v>
      </c>
      <c r="I75" s="444">
        <f t="shared" ca="1" si="5"/>
        <v>1891731.0508457483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7844.4138396497001</v>
      </c>
      <c r="L75" s="444">
        <f t="shared" ca="1" si="3"/>
        <v>1890503.7353555777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-1140318.2357013479</v>
      </c>
      <c r="C76" s="447">
        <f t="shared" si="0"/>
        <v>100747.55675784221</v>
      </c>
      <c r="D76" s="447">
        <f t="shared" ca="1" si="9"/>
        <v>-10080.147667683566</v>
      </c>
      <c r="E76" s="447">
        <f t="shared" ca="1" si="1"/>
        <v>-1251145.9401268738</v>
      </c>
      <c r="F76" s="431"/>
      <c r="G76" s="459">
        <f t="shared" si="10"/>
        <v>6</v>
      </c>
      <c r="H76" s="459">
        <v>69</v>
      </c>
      <c r="I76" s="444">
        <f t="shared" ca="1" si="5"/>
        <v>1890503.7353555777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7839.3000251073227</v>
      </c>
      <c r="L76" s="444">
        <f t="shared" ca="1" si="3"/>
        <v>1889271.3060508647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-1251145.9401268738</v>
      </c>
      <c r="C77" s="447">
        <f t="shared" si="0"/>
        <v>100747.55675784221</v>
      </c>
      <c r="D77" s="447">
        <f t="shared" ca="1" si="9"/>
        <v>-10080.147667683566</v>
      </c>
      <c r="E77" s="447">
        <f t="shared" ca="1" si="1"/>
        <v>-1361973.6445523996</v>
      </c>
      <c r="F77" s="431"/>
      <c r="G77" s="459">
        <f t="shared" si="10"/>
        <v>6</v>
      </c>
      <c r="H77" s="459">
        <v>70</v>
      </c>
      <c r="I77" s="444">
        <f t="shared" ca="1" si="5"/>
        <v>1889271.3060508647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7834.1649030043518</v>
      </c>
      <c r="L77" s="444">
        <f t="shared" ca="1" si="3"/>
        <v>1888033.7416240489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-1361973.6445523996</v>
      </c>
      <c r="C78" s="447">
        <f t="shared" si="0"/>
        <v>100747.55675784221</v>
      </c>
      <c r="D78" s="447">
        <f t="shared" ca="1" si="9"/>
        <v>-10080.147667683566</v>
      </c>
      <c r="E78" s="447">
        <f t="shared" ca="1" si="1"/>
        <v>-1472801.3489779255</v>
      </c>
      <c r="F78" s="431"/>
      <c r="G78" s="459">
        <f t="shared" si="10"/>
        <v>6</v>
      </c>
      <c r="H78" s="459">
        <v>71</v>
      </c>
      <c r="I78" s="444">
        <f t="shared" ca="1" si="5"/>
        <v>1888033.7416240489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7829.0083845592853</v>
      </c>
      <c r="L78" s="444">
        <f t="shared" ca="1" si="3"/>
        <v>1886791.020678788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-1472801.3489779255</v>
      </c>
      <c r="C79" s="447">
        <f t="shared" si="0"/>
        <v>100747.55675784221</v>
      </c>
      <c r="D79" s="447">
        <f t="shared" ca="1" si="9"/>
        <v>-10080.147667683566</v>
      </c>
      <c r="E79" s="447">
        <f t="shared" ca="1" si="1"/>
        <v>-1583629.0534034513</v>
      </c>
      <c r="F79" s="431"/>
      <c r="G79" s="459">
        <f t="shared" si="10"/>
        <v>6</v>
      </c>
      <c r="H79" s="459">
        <v>72</v>
      </c>
      <c r="I79" s="444">
        <f t="shared" ca="1" si="5"/>
        <v>1886791.020678788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7823.8303806206986</v>
      </c>
      <c r="L79" s="444">
        <f t="shared" ca="1" si="3"/>
        <v>1885543.1217295884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-1583629.0534034513</v>
      </c>
      <c r="C80" s="447">
        <f t="shared" si="0"/>
        <v>100747.55675784221</v>
      </c>
      <c r="D80" s="447">
        <f t="shared" ca="1" si="9"/>
        <v>-10080.147667683566</v>
      </c>
      <c r="E80" s="447">
        <f t="shared" ca="1" si="1"/>
        <v>-1694456.7578289772</v>
      </c>
      <c r="F80" s="431"/>
      <c r="G80" s="459">
        <f>G79+1</f>
        <v>7</v>
      </c>
      <c r="H80" s="459">
        <v>73</v>
      </c>
      <c r="I80" s="444">
        <f t="shared" ca="1" si="5"/>
        <v>1885543.1217295884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7818.6308016657003</v>
      </c>
      <c r="L80" s="444">
        <f t="shared" ca="1" si="3"/>
        <v>1884290.0232014337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-1694456.7578289772</v>
      </c>
      <c r="C81" s="447">
        <f t="shared" si="0"/>
        <v>100747.55675784221</v>
      </c>
      <c r="D81" s="447">
        <f t="shared" ca="1" si="9"/>
        <v>-10080.147667683566</v>
      </c>
      <c r="E81" s="447">
        <f t="shared" ca="1" si="1"/>
        <v>-1805284.462254503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1884290.0232014337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7813.4095577983881</v>
      </c>
      <c r="L81" s="444">
        <f t="shared" ca="1" si="3"/>
        <v>1883031.7034294119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-1805284.462254503</v>
      </c>
      <c r="C82" s="447">
        <f t="shared" si="0"/>
        <v>100747.55675784221</v>
      </c>
      <c r="D82" s="447">
        <f t="shared" ca="1" si="9"/>
        <v>-10080.147667683566</v>
      </c>
      <c r="E82" s="447">
        <f t="shared" ca="1" si="1"/>
        <v>-1916112.1666800289</v>
      </c>
      <c r="F82" s="431"/>
      <c r="G82" s="459">
        <f t="shared" si="11"/>
        <v>7</v>
      </c>
      <c r="H82" s="459">
        <v>75</v>
      </c>
      <c r="I82" s="444">
        <f t="shared" ca="1" si="5"/>
        <v>1883031.7034294119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7808.1665587482985</v>
      </c>
      <c r="L82" s="444">
        <f t="shared" ca="1" si="3"/>
        <v>1881768.14065834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-1916112.1666800289</v>
      </c>
      <c r="C83" s="447">
        <f t="shared" si="0"/>
        <v>100747.55675784221</v>
      </c>
      <c r="D83" s="447">
        <f t="shared" ca="1" si="9"/>
        <v>-10080.147667683566</v>
      </c>
      <c r="E83" s="447">
        <f t="shared" ca="1" si="1"/>
        <v>-2026939.8711055547</v>
      </c>
      <c r="F83" s="431"/>
      <c r="G83" s="459">
        <f t="shared" si="11"/>
        <v>7</v>
      </c>
      <c r="H83" s="459">
        <v>76</v>
      </c>
      <c r="I83" s="444">
        <f t="shared" ca="1" si="5"/>
        <v>1881768.14065834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7802.9017138688314</v>
      </c>
      <c r="L83" s="444">
        <f t="shared" ca="1" si="3"/>
        <v>1880499.3130423885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-2026939.8711055547</v>
      </c>
      <c r="C84" s="447">
        <f t="shared" si="0"/>
        <v>100747.55675784221</v>
      </c>
      <c r="D84" s="447">
        <f t="shared" ca="1" si="9"/>
        <v>-10080.147667683566</v>
      </c>
      <c r="E84" s="447">
        <f t="shared" ca="1" si="1"/>
        <v>-2137767.5755310808</v>
      </c>
      <c r="F84" s="431"/>
      <c r="G84" s="459">
        <f t="shared" si="11"/>
        <v>7</v>
      </c>
      <c r="H84" s="459">
        <v>77</v>
      </c>
      <c r="I84" s="444">
        <f t="shared" ca="1" si="5"/>
        <v>1880499.3130423885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7797.6149321356997</v>
      </c>
      <c r="L84" s="444">
        <f t="shared" ca="1" si="3"/>
        <v>1879225.198644704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-2137767.5755310808</v>
      </c>
      <c r="C85" s="447">
        <f t="shared" si="0"/>
        <v>100747.55675784221</v>
      </c>
      <c r="D85" s="447">
        <f t="shared" ca="1" si="9"/>
        <v>-10080.147667683566</v>
      </c>
      <c r="E85" s="447">
        <f t="shared" ca="1" si="1"/>
        <v>-2248595.2799566067</v>
      </c>
      <c r="F85" s="431"/>
      <c r="G85" s="459">
        <f t="shared" si="11"/>
        <v>7</v>
      </c>
      <c r="H85" s="459">
        <v>78</v>
      </c>
      <c r="I85" s="444">
        <f t="shared" ca="1" si="5"/>
        <v>1879225.198644704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7792.306122145349</v>
      </c>
      <c r="L85" s="444">
        <f t="shared" ca="1" si="3"/>
        <v>1877945.7754370291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-2248595.2799566067</v>
      </c>
      <c r="C86" s="447">
        <f t="shared" si="0"/>
        <v>100747.55675784221</v>
      </c>
      <c r="D86" s="447">
        <f t="shared" ca="1" si="9"/>
        <v>-10080.147667683566</v>
      </c>
      <c r="E86" s="447">
        <f t="shared" ca="1" si="1"/>
        <v>-2359422.9843821325</v>
      </c>
      <c r="F86" s="431"/>
      <c r="G86" s="459">
        <f t="shared" si="11"/>
        <v>7</v>
      </c>
      <c r="H86" s="459">
        <v>79</v>
      </c>
      <c r="I86" s="444">
        <f t="shared" ca="1" si="5"/>
        <v>1877945.7754370291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7786.9751921133702</v>
      </c>
      <c r="L86" s="444">
        <f t="shared" ca="1" si="3"/>
        <v>1876661.0212993221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-2359422.9843821325</v>
      </c>
      <c r="C87" s="447">
        <f t="shared" si="0"/>
        <v>100747.55675784221</v>
      </c>
      <c r="D87" s="447">
        <f t="shared" ca="1" si="9"/>
        <v>-10080.147667683566</v>
      </c>
      <c r="E87" s="447">
        <f t="shared" ca="1" si="1"/>
        <v>-2470250.6888076584</v>
      </c>
      <c r="F87" s="431"/>
      <c r="G87" s="459">
        <f t="shared" si="11"/>
        <v>7</v>
      </c>
      <c r="H87" s="459">
        <v>80</v>
      </c>
      <c r="I87" s="444">
        <f t="shared" ca="1" si="5"/>
        <v>1876661.0212993221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7781.6220498729244</v>
      </c>
      <c r="L87" s="444">
        <f t="shared" ca="1" si="3"/>
        <v>1875370.9140193749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-2470250.6888076584</v>
      </c>
      <c r="C88" s="447">
        <f t="shared" si="0"/>
        <v>100747.55675784221</v>
      </c>
      <c r="D88" s="447">
        <f t="shared" ca="1" si="9"/>
        <v>-10080.147667683566</v>
      </c>
      <c r="E88" s="447">
        <f t="shared" ca="1" si="1"/>
        <v>-2581078.3932331842</v>
      </c>
      <c r="F88" s="431"/>
      <c r="G88" s="459">
        <f t="shared" si="11"/>
        <v>7</v>
      </c>
      <c r="H88" s="459">
        <v>81</v>
      </c>
      <c r="I88" s="444">
        <f t="shared" ca="1" si="5"/>
        <v>1875370.9140193749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7776.2466028731433</v>
      </c>
      <c r="L88" s="444">
        <f t="shared" ca="1" si="3"/>
        <v>1874075.4312924277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-2581078.3932331842</v>
      </c>
      <c r="C89" s="447">
        <f t="shared" si="0"/>
        <v>100747.55675784221</v>
      </c>
      <c r="D89" s="447">
        <f t="shared" ca="1" si="9"/>
        <v>-10080.147667683566</v>
      </c>
      <c r="E89" s="447">
        <f t="shared" ca="1" si="1"/>
        <v>-2691906.0976587101</v>
      </c>
      <c r="F89" s="431"/>
      <c r="G89" s="459">
        <f t="shared" si="11"/>
        <v>7</v>
      </c>
      <c r="H89" s="459">
        <v>82</v>
      </c>
      <c r="I89" s="444">
        <f t="shared" ca="1" si="5"/>
        <v>1874075.4312924277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7770.8487581775298</v>
      </c>
      <c r="L89" s="444">
        <f t="shared" ca="1" si="3"/>
        <v>1872774.550720785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-2691906.0976587101</v>
      </c>
      <c r="C90" s="447">
        <f t="shared" si="0"/>
        <v>100747.55675784221</v>
      </c>
      <c r="D90" s="447">
        <f t="shared" ca="1" si="9"/>
        <v>-10080.147667683566</v>
      </c>
      <c r="E90" s="447">
        <f t="shared" ca="1" si="1"/>
        <v>-2802733.8020842359</v>
      </c>
      <c r="F90" s="431"/>
      <c r="G90" s="459">
        <f t="shared" si="11"/>
        <v>7</v>
      </c>
      <c r="H90" s="459">
        <v>83</v>
      </c>
      <c r="I90" s="444">
        <f t="shared" ca="1" si="5"/>
        <v>1872774.550720785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7765.4284224623525</v>
      </c>
      <c r="L90" s="444">
        <f t="shared" ca="1" si="3"/>
        <v>1871468.2498134272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-2802733.8020842359</v>
      </c>
      <c r="C91" s="447">
        <f t="shared" si="0"/>
        <v>100747.55675784221</v>
      </c>
      <c r="D91" s="447">
        <f t="shared" ca="1" si="9"/>
        <v>-10080.147667683566</v>
      </c>
      <c r="E91" s="447">
        <f t="shared" ca="1" si="1"/>
        <v>-2913561.5065097618</v>
      </c>
      <c r="F91" s="431"/>
      <c r="G91" s="459">
        <f t="shared" si="11"/>
        <v>7</v>
      </c>
      <c r="H91" s="459">
        <v>84</v>
      </c>
      <c r="I91" s="444">
        <f t="shared" ca="1" si="5"/>
        <v>1871468.2498134272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7759.9855020150299</v>
      </c>
      <c r="L91" s="444">
        <f t="shared" ca="1" si="3"/>
        <v>1870156.5059856221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-2913561.5065097618</v>
      </c>
      <c r="C92" s="447">
        <f t="shared" si="0"/>
        <v>100747.55675784221</v>
      </c>
      <c r="D92" s="447">
        <f t="shared" ca="1" si="9"/>
        <v>-10080.147667683566</v>
      </c>
      <c r="E92" s="447">
        <f t="shared" ca="1" si="1"/>
        <v>-3024389.2109352876</v>
      </c>
      <c r="F92" s="431"/>
      <c r="G92" s="459">
        <f>G91+1</f>
        <v>8</v>
      </c>
      <c r="H92" s="459">
        <v>85</v>
      </c>
      <c r="I92" s="444">
        <f t="shared" ca="1" si="5"/>
        <v>1870156.5059856221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7754.519902732507</v>
      </c>
      <c r="L92" s="444">
        <f t="shared" ca="1" si="3"/>
        <v>1868839.2965585343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-3024389.2109352876</v>
      </c>
      <c r="C93" s="447">
        <f t="shared" si="0"/>
        <v>100747.55675784221</v>
      </c>
      <c r="D93" s="447">
        <f t="shared" ca="1" si="9"/>
        <v>-10080.147667683566</v>
      </c>
      <c r="E93" s="447">
        <f t="shared" ca="1" si="1"/>
        <v>-3135216.9153608135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1868839.2965585343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7749.0315301196415</v>
      </c>
      <c r="L93" s="444">
        <f t="shared" ca="1" si="3"/>
        <v>1867516.5987588337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-3135216.9153608135</v>
      </c>
      <c r="C94" s="447">
        <f t="shared" si="0"/>
        <v>100747.55675784221</v>
      </c>
      <c r="D94" s="447">
        <f t="shared" ca="1" si="9"/>
        <v>-10080.147667683566</v>
      </c>
      <c r="E94" s="447">
        <f t="shared" ca="1" si="1"/>
        <v>-3246044.6197863393</v>
      </c>
      <c r="F94" s="431"/>
      <c r="G94" s="459">
        <f t="shared" si="12"/>
        <v>8</v>
      </c>
      <c r="H94" s="459">
        <v>87</v>
      </c>
      <c r="I94" s="444">
        <f t="shared" ca="1" si="5"/>
        <v>1867516.5987588337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7743.5202892875568</v>
      </c>
      <c r="L94" s="444">
        <f t="shared" ca="1" si="3"/>
        <v>1866188.3897183011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-3246044.6197863393</v>
      </c>
      <c r="C95" s="447">
        <f t="shared" si="0"/>
        <v>100747.55675784221</v>
      </c>
      <c r="D95" s="447">
        <f t="shared" ca="1" si="9"/>
        <v>-10080.147667683566</v>
      </c>
      <c r="E95" s="447">
        <f t="shared" ca="1" si="1"/>
        <v>-3356872.3242118652</v>
      </c>
      <c r="F95" s="431"/>
      <c r="G95" s="459">
        <f t="shared" si="12"/>
        <v>8</v>
      </c>
      <c r="H95" s="459">
        <v>88</v>
      </c>
      <c r="I95" s="444">
        <f t="shared" ca="1" si="5"/>
        <v>1866188.3897183011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7737.9860849520046</v>
      </c>
      <c r="L95" s="444">
        <f t="shared" ca="1" si="3"/>
        <v>1864854.6464734329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-3356872.3242118652</v>
      </c>
      <c r="C96" s="447">
        <f t="shared" si="0"/>
        <v>100747.55675784221</v>
      </c>
      <c r="D96" s="447">
        <f t="shared" ca="1" si="9"/>
        <v>-10080.147667683566</v>
      </c>
      <c r="E96" s="447">
        <f t="shared" ca="1" si="1"/>
        <v>-3467700.028637391</v>
      </c>
      <c r="F96" s="431"/>
      <c r="G96" s="459">
        <f t="shared" si="12"/>
        <v>8</v>
      </c>
      <c r="H96" s="459">
        <v>89</v>
      </c>
      <c r="I96" s="444">
        <f t="shared" ca="1" si="5"/>
        <v>1864854.6464734329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7732.4288214317194</v>
      </c>
      <c r="L96" s="444">
        <f t="shared" ca="1" si="3"/>
        <v>1863515.3459650443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-3467700.028637391</v>
      </c>
      <c r="C97" s="447">
        <f t="shared" si="0"/>
        <v>100747.55675784221</v>
      </c>
      <c r="D97" s="447">
        <f t="shared" ca="1" si="9"/>
        <v>-10080.147667683566</v>
      </c>
      <c r="E97" s="447">
        <f t="shared" ca="1" si="1"/>
        <v>-3578527.7330629169</v>
      </c>
      <c r="F97" s="431"/>
      <c r="G97" s="459">
        <f t="shared" si="12"/>
        <v>8</v>
      </c>
      <c r="H97" s="459">
        <v>90</v>
      </c>
      <c r="I97" s="444">
        <f t="shared" ca="1" si="5"/>
        <v>1863515.3459650443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7726.8484026467668</v>
      </c>
      <c r="L97" s="444">
        <f t="shared" ca="1" si="3"/>
        <v>1862170.4650378709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-3578527.7330629169</v>
      </c>
      <c r="C98" s="447">
        <f t="shared" si="0"/>
        <v>100747.55675784221</v>
      </c>
      <c r="D98" s="447">
        <f t="shared" ca="1" si="9"/>
        <v>-10080.147667683566</v>
      </c>
      <c r="E98" s="447">
        <f t="shared" ca="1" si="1"/>
        <v>-3689355.4374884428</v>
      </c>
      <c r="F98" s="431"/>
      <c r="G98" s="459">
        <f t="shared" si="12"/>
        <v>8</v>
      </c>
      <c r="H98" s="459">
        <v>91</v>
      </c>
      <c r="I98" s="444">
        <f t="shared" ca="1" si="5"/>
        <v>1862170.4650378709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7721.2447321168775</v>
      </c>
      <c r="L98" s="444">
        <f t="shared" ca="1" si="3"/>
        <v>1860819.9804401675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-3689355.4374884428</v>
      </c>
      <c r="C99" s="447">
        <f t="shared" si="0"/>
        <v>100747.55675784221</v>
      </c>
      <c r="D99" s="447">
        <f t="shared" ca="1" si="9"/>
        <v>-10080.147667683566</v>
      </c>
      <c r="E99" s="447">
        <f t="shared" ca="1" si="1"/>
        <v>-3800183.1419139686</v>
      </c>
      <c r="F99" s="431"/>
      <c r="G99" s="459">
        <f t="shared" si="12"/>
        <v>8</v>
      </c>
      <c r="H99" s="459">
        <v>92</v>
      </c>
      <c r="I99" s="444">
        <f t="shared" ca="1" si="5"/>
        <v>1860819.9804401675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7715.61771295978</v>
      </c>
      <c r="L99" s="444">
        <f t="shared" ca="1" si="3"/>
        <v>1859463.8688233071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-3800183.1419139686</v>
      </c>
      <c r="C100" s="447">
        <f t="shared" si="0"/>
        <v>100747.55675784221</v>
      </c>
      <c r="D100" s="447">
        <f t="shared" ca="1" si="9"/>
        <v>-10080.147667683566</v>
      </c>
      <c r="E100" s="447">
        <f t="shared" ca="1" si="1"/>
        <v>-3911010.8463394945</v>
      </c>
      <c r="F100" s="431"/>
      <c r="G100" s="459">
        <f t="shared" si="12"/>
        <v>8</v>
      </c>
      <c r="H100" s="459">
        <v>93</v>
      </c>
      <c r="I100" s="444">
        <f t="shared" ca="1" si="5"/>
        <v>1859463.8688233071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7709.9672478895282</v>
      </c>
      <c r="L100" s="444">
        <f t="shared" ca="1" si="3"/>
        <v>1858102.1067413765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-3911010.8463394945</v>
      </c>
      <c r="C101" s="447">
        <f t="shared" si="0"/>
        <v>100747.55675784221</v>
      </c>
      <c r="D101" s="447">
        <f t="shared" ca="1" si="9"/>
        <v>-10080.147667683566</v>
      </c>
      <c r="E101" s="447">
        <f t="shared" ca="1" si="1"/>
        <v>-4021838.5507650203</v>
      </c>
      <c r="F101" s="431"/>
      <c r="G101" s="459">
        <f t="shared" si="12"/>
        <v>8</v>
      </c>
      <c r="H101" s="459">
        <v>94</v>
      </c>
      <c r="I101" s="444">
        <f t="shared" ca="1" si="5"/>
        <v>1858102.1067413765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7704.2932392148168</v>
      </c>
      <c r="L101" s="444">
        <f t="shared" ca="1" si="3"/>
        <v>1856734.6706507711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-4021838.5507650203</v>
      </c>
      <c r="C102" s="447">
        <f t="shared" si="0"/>
        <v>100747.55675784221</v>
      </c>
      <c r="D102" s="447">
        <f t="shared" ca="1" si="9"/>
        <v>-10080.147667683566</v>
      </c>
      <c r="E102" s="447">
        <f t="shared" ca="1" si="1"/>
        <v>-4132666.2551905462</v>
      </c>
      <c r="F102" s="431"/>
      <c r="G102" s="459">
        <f t="shared" si="12"/>
        <v>8</v>
      </c>
      <c r="H102" s="459">
        <v>95</v>
      </c>
      <c r="I102" s="444">
        <f t="shared" ca="1" si="5"/>
        <v>1856734.6706507711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7698.5955888372955</v>
      </c>
      <c r="L102" s="444">
        <f t="shared" ca="1" si="3"/>
        <v>1855361.5369097881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-4132666.2551905462</v>
      </c>
      <c r="C103" s="447">
        <f t="shared" si="0"/>
        <v>100747.55675784221</v>
      </c>
      <c r="D103" s="447">
        <f t="shared" ca="1" si="9"/>
        <v>-10080.147667683566</v>
      </c>
      <c r="E103" s="447">
        <f t="shared" ca="1" si="1"/>
        <v>-4243493.9596160725</v>
      </c>
      <c r="F103" s="431"/>
      <c r="G103" s="459">
        <f t="shared" si="12"/>
        <v>8</v>
      </c>
      <c r="H103" s="459">
        <v>96</v>
      </c>
      <c r="I103" s="444">
        <f t="shared" ca="1" si="5"/>
        <v>1855361.5369097881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7692.8741982498659</v>
      </c>
      <c r="L103" s="444">
        <f t="shared" ca="1" si="3"/>
        <v>1853982.6817782177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-4243493.9596160725</v>
      </c>
      <c r="C104" s="447">
        <f t="shared" si="0"/>
        <v>75560.667568381657</v>
      </c>
      <c r="D104" s="447">
        <f t="shared" ca="1" si="9"/>
        <v>-10080.147667683566</v>
      </c>
      <c r="E104" s="447">
        <f t="shared" ca="1" si="1"/>
        <v>-4329134.774852138</v>
      </c>
      <c r="F104" s="431"/>
      <c r="G104" s="459">
        <f>G103+1</f>
        <v>9</v>
      </c>
      <c r="H104" s="459">
        <v>97</v>
      </c>
      <c r="I104" s="444">
        <f t="shared" ca="1" si="5"/>
        <v>1853982.6817782177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7687.1289685349893</v>
      </c>
      <c r="L104" s="444">
        <f t="shared" ca="1" si="3"/>
        <v>1852598.0814169324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-4329134.774852138</v>
      </c>
      <c r="C105" s="447">
        <f t="shared" si="0"/>
        <v>0</v>
      </c>
      <c r="D105" s="447">
        <f t="shared" ca="1" si="9"/>
        <v>-10080.147667683566</v>
      </c>
      <c r="E105" s="447">
        <f t="shared" ca="1" si="1"/>
        <v>-4339214.9225198217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1852598.0814169324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7684.1768820296338</v>
      </c>
      <c r="L105" s="444">
        <f t="shared" ca="1" si="3"/>
        <v>1851886.628569142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-4339214.9225198217</v>
      </c>
      <c r="C106" s="447">
        <f t="shared" si="0"/>
        <v>0</v>
      </c>
      <c r="D106" s="447">
        <f t="shared" ca="1" si="9"/>
        <v>-10080.147667683566</v>
      </c>
      <c r="E106" s="447">
        <f t="shared" ca="1" si="1"/>
        <v>-4349295.0701875053</v>
      </c>
      <c r="F106" s="431"/>
      <c r="G106" s="459">
        <f t="shared" si="13"/>
        <v>9</v>
      </c>
      <c r="H106" s="459">
        <v>99</v>
      </c>
      <c r="I106" s="444">
        <f t="shared" ca="1" si="5"/>
        <v>1851886.628569142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7681.2124951638407</v>
      </c>
      <c r="L106" s="444">
        <f t="shared" ca="1" si="3"/>
        <v>1851172.2113344856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-4349295.0701875053</v>
      </c>
      <c r="C107" s="447">
        <f t="shared" si="0"/>
        <v>0</v>
      </c>
      <c r="D107" s="447">
        <f t="shared" ca="1" si="9"/>
        <v>-10080.147667683566</v>
      </c>
      <c r="E107" s="447">
        <f t="shared" ca="1" si="1"/>
        <v>-4359375.217855189</v>
      </c>
      <c r="F107" s="431"/>
      <c r="G107" s="459">
        <f t="shared" si="13"/>
        <v>9</v>
      </c>
      <c r="H107" s="459">
        <v>100</v>
      </c>
      <c r="I107" s="444">
        <f t="shared" ca="1" si="5"/>
        <v>1851172.2113344856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7678.2357566861056</v>
      </c>
      <c r="L107" s="444">
        <f t="shared" ca="1" si="3"/>
        <v>1850454.8173613516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-4359375.217855189</v>
      </c>
      <c r="C108" s="447">
        <f t="shared" si="0"/>
        <v>0</v>
      </c>
      <c r="D108" s="447">
        <f t="shared" ca="1" si="9"/>
        <v>-10080.147667683566</v>
      </c>
      <c r="E108" s="447">
        <f t="shared" ca="1" si="1"/>
        <v>-4369455.3655228727</v>
      </c>
      <c r="F108" s="431"/>
      <c r="G108" s="459">
        <f t="shared" si="13"/>
        <v>9</v>
      </c>
      <c r="H108" s="459">
        <v>101</v>
      </c>
      <c r="I108" s="444">
        <f t="shared" ca="1" si="5"/>
        <v>1850454.8173613516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7675.2466151313811</v>
      </c>
      <c r="L108" s="444">
        <f t="shared" ca="1" si="3"/>
        <v>1849734.4342466628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-4369455.3655228727</v>
      </c>
      <c r="C109" s="447">
        <f t="shared" si="0"/>
        <v>0</v>
      </c>
      <c r="D109" s="447">
        <f t="shared" ca="1" si="9"/>
        <v>-10080.147667683566</v>
      </c>
      <c r="E109" s="447">
        <f t="shared" ca="1" si="1"/>
        <v>-4379535.5131905563</v>
      </c>
      <c r="F109" s="431"/>
      <c r="G109" s="459">
        <f t="shared" si="13"/>
        <v>9</v>
      </c>
      <c r="H109" s="459">
        <v>102</v>
      </c>
      <c r="I109" s="444">
        <f t="shared" ca="1" si="5"/>
        <v>1849734.4342466628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7672.2450188201774</v>
      </c>
      <c r="L109" s="444">
        <f t="shared" ca="1" si="3"/>
        <v>1849011.0495356629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-4379535.5131905563</v>
      </c>
      <c r="C110" s="447">
        <f t="shared" si="0"/>
        <v>0</v>
      </c>
      <c r="D110" s="447">
        <f t="shared" ca="1" si="9"/>
        <v>-10080.147667683566</v>
      </c>
      <c r="E110" s="447">
        <f t="shared" ca="1" si="1"/>
        <v>-4389615.66085824</v>
      </c>
      <c r="F110" s="431"/>
      <c r="G110" s="459">
        <f t="shared" si="13"/>
        <v>9</v>
      </c>
      <c r="H110" s="459">
        <v>103</v>
      </c>
      <c r="I110" s="444">
        <f t="shared" ca="1" si="5"/>
        <v>1849011.0495356629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7669.2309158576763</v>
      </c>
      <c r="L110" s="444">
        <f t="shared" ca="1" si="3"/>
        <v>1848284.6507217004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-4389615.66085824</v>
      </c>
      <c r="C111" s="447">
        <f t="shared" si="0"/>
        <v>0</v>
      </c>
      <c r="D111" s="447">
        <f t="shared" ca="1" si="9"/>
        <v>-10080.147667683566</v>
      </c>
      <c r="E111" s="447">
        <f t="shared" ca="1" si="1"/>
        <v>-4399695.8085259236</v>
      </c>
      <c r="F111" s="431"/>
      <c r="G111" s="459">
        <f t="shared" si="13"/>
        <v>9</v>
      </c>
      <c r="H111" s="459">
        <v>104</v>
      </c>
      <c r="I111" s="444">
        <f t="shared" ca="1" si="5"/>
        <v>1848284.6507217004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7666.2042541328337</v>
      </c>
      <c r="L111" s="444">
        <f t="shared" ca="1" si="3"/>
        <v>1847555.2252460131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-4399695.8085259236</v>
      </c>
      <c r="C112" s="447">
        <f t="shared" si="0"/>
        <v>0</v>
      </c>
      <c r="D112" s="447">
        <f t="shared" ca="1" si="9"/>
        <v>-10080.147667683566</v>
      </c>
      <c r="E112" s="447">
        <f t="shared" ca="1" si="1"/>
        <v>-4409775.9561936073</v>
      </c>
      <c r="F112" s="431"/>
      <c r="G112" s="459">
        <f t="shared" si="13"/>
        <v>9</v>
      </c>
      <c r="H112" s="459">
        <v>105</v>
      </c>
      <c r="I112" s="444">
        <f t="shared" ca="1" si="5"/>
        <v>1847555.2252460131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7663.1649813174708</v>
      </c>
      <c r="L112" s="444">
        <f t="shared" ca="1" si="3"/>
        <v>1846822.7604975104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-4409775.9561936073</v>
      </c>
      <c r="C113" s="447">
        <f t="shared" si="0"/>
        <v>0</v>
      </c>
      <c r="D113" s="447">
        <f t="shared" ca="1" si="9"/>
        <v>-10080.147667683566</v>
      </c>
      <c r="E113" s="447">
        <f t="shared" ca="1" si="1"/>
        <v>-4419856.103861291</v>
      </c>
      <c r="F113" s="431"/>
      <c r="G113" s="459">
        <f t="shared" si="13"/>
        <v>9</v>
      </c>
      <c r="H113" s="459">
        <v>106</v>
      </c>
      <c r="I113" s="444">
        <f t="shared" ca="1" si="5"/>
        <v>1846822.7604975104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7660.1130448653767</v>
      </c>
      <c r="L113" s="444">
        <f t="shared" ca="1" si="3"/>
        <v>1846087.2438125557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-4419856.103861291</v>
      </c>
      <c r="C114" s="447">
        <f t="shared" si="0"/>
        <v>0</v>
      </c>
      <c r="D114" s="447">
        <f t="shared" ca="1" si="9"/>
        <v>-10080.147667683566</v>
      </c>
      <c r="E114" s="447">
        <f t="shared" ca="1" si="1"/>
        <v>-4429936.2515289746</v>
      </c>
      <c r="F114" s="431"/>
      <c r="G114" s="459">
        <f t="shared" si="13"/>
        <v>9</v>
      </c>
      <c r="H114" s="459">
        <v>107</v>
      </c>
      <c r="I114" s="444">
        <f t="shared" ca="1" si="5"/>
        <v>1846087.2438125557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7657.0483920113966</v>
      </c>
      <c r="L114" s="444">
        <f t="shared" ca="1" si="3"/>
        <v>1845348.6624747468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-4429936.2515289746</v>
      </c>
      <c r="C115" s="447">
        <f t="shared" si="0"/>
        <v>0</v>
      </c>
      <c r="D115" s="447">
        <f t="shared" ca="1" si="9"/>
        <v>-10080.147667683566</v>
      </c>
      <c r="E115" s="447">
        <f t="shared" ca="1" si="1"/>
        <v>-4440016.3991966583</v>
      </c>
      <c r="F115" s="431"/>
      <c r="G115" s="459">
        <f t="shared" si="13"/>
        <v>9</v>
      </c>
      <c r="H115" s="459">
        <v>108</v>
      </c>
      <c r="I115" s="444">
        <f t="shared" ca="1" si="5"/>
        <v>1845348.6624747468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7653.9709697705275</v>
      </c>
      <c r="L115" s="444">
        <f t="shared" ca="1" si="3"/>
        <v>1844607.0037146972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-4440016.3991966583</v>
      </c>
      <c r="C116" s="447">
        <f t="shared" si="0"/>
        <v>0</v>
      </c>
      <c r="D116" s="447">
        <f t="shared" ca="1" si="9"/>
        <v>-10080.147667683566</v>
      </c>
      <c r="E116" s="447">
        <f t="shared" ca="1" si="1"/>
        <v>-4450096.5468643419</v>
      </c>
      <c r="F116" s="431"/>
      <c r="G116" s="459">
        <f>G115+1</f>
        <v>10</v>
      </c>
      <c r="H116" s="459">
        <v>109</v>
      </c>
      <c r="I116" s="444">
        <f t="shared" ca="1" si="5"/>
        <v>1844607.0037146972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7650.8807249369875</v>
      </c>
      <c r="L116" s="444">
        <f t="shared" ca="1" si="3"/>
        <v>1843862.254709814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-4450096.5468643419</v>
      </c>
      <c r="C117" s="447">
        <f t="shared" si="0"/>
        <v>0</v>
      </c>
      <c r="D117" s="447">
        <f t="shared" ca="1" si="9"/>
        <v>-10080.147667683566</v>
      </c>
      <c r="E117" s="447">
        <f t="shared" ca="1" si="1"/>
        <v>-4460176.6945320256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1843862.254709814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7647.7776040833078</v>
      </c>
      <c r="L117" s="444">
        <f t="shared" ca="1" si="3"/>
        <v>1843114.4025840771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-4460176.6945320256</v>
      </c>
      <c r="C118" s="447">
        <f t="shared" si="0"/>
        <v>0</v>
      </c>
      <c r="D118" s="447">
        <f t="shared" ca="1" si="9"/>
        <v>-10080.147667683566</v>
      </c>
      <c r="E118" s="447">
        <f t="shared" ca="1" si="1"/>
        <v>-4470256.8421997093</v>
      </c>
      <c r="F118" s="431"/>
      <c r="G118" s="459">
        <f t="shared" si="14"/>
        <v>10</v>
      </c>
      <c r="H118" s="459">
        <v>111</v>
      </c>
      <c r="I118" s="444">
        <f t="shared" ca="1" si="5"/>
        <v>1843114.4025840771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7644.6615535594037</v>
      </c>
      <c r="L118" s="444">
        <f t="shared" ca="1" si="3"/>
        <v>1842363.4344078163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-4470256.8421997093</v>
      </c>
      <c r="C119" s="447">
        <f t="shared" si="0"/>
        <v>0</v>
      </c>
      <c r="D119" s="447">
        <f t="shared" ca="1" si="9"/>
        <v>-10080.147667683566</v>
      </c>
      <c r="E119" s="447">
        <f t="shared" ca="1" si="1"/>
        <v>-4480336.9898673929</v>
      </c>
      <c r="F119" s="431"/>
      <c r="G119" s="459">
        <f t="shared" si="14"/>
        <v>10</v>
      </c>
      <c r="H119" s="459">
        <v>112</v>
      </c>
      <c r="I119" s="444">
        <f t="shared" ca="1" si="5"/>
        <v>1842363.4344078163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7641.5325194916504</v>
      </c>
      <c r="L119" s="444">
        <f t="shared" ca="1" si="3"/>
        <v>1841609.3371974877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-4480336.9898673929</v>
      </c>
      <c r="C120" s="447">
        <f t="shared" si="0"/>
        <v>0</v>
      </c>
      <c r="D120" s="447">
        <f t="shared" ca="1" si="9"/>
        <v>-10080.147667683566</v>
      </c>
      <c r="E120" s="447">
        <f t="shared" ca="1" si="1"/>
        <v>-4490417.1375350766</v>
      </c>
      <c r="F120" s="431"/>
      <c r="G120" s="459">
        <f t="shared" si="14"/>
        <v>10</v>
      </c>
      <c r="H120" s="459">
        <v>113</v>
      </c>
      <c r="I120" s="444">
        <f t="shared" ca="1" si="5"/>
        <v>1841609.3371974877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7638.3904477819478</v>
      </c>
      <c r="L120" s="444">
        <f t="shared" ca="1" si="3"/>
        <v>1840852.0979154494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-4490417.1375350766</v>
      </c>
      <c r="C121" s="447">
        <f t="shared" si="0"/>
        <v>0</v>
      </c>
      <c r="D121" s="447">
        <f t="shared" ca="1" si="9"/>
        <v>-10080.147667683566</v>
      </c>
      <c r="E121" s="447">
        <f t="shared" ca="1" si="1"/>
        <v>-4500497.2852027602</v>
      </c>
      <c r="F121" s="431"/>
      <c r="G121" s="459">
        <f t="shared" si="14"/>
        <v>10</v>
      </c>
      <c r="H121" s="459">
        <v>114</v>
      </c>
      <c r="I121" s="444">
        <f t="shared" ca="1" si="5"/>
        <v>1840852.0979154494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7635.2352841067886</v>
      </c>
      <c r="L121" s="444">
        <f t="shared" ca="1" si="3"/>
        <v>1840091.703469736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-4500497.2852027602</v>
      </c>
      <c r="C122" s="447">
        <f t="shared" si="0"/>
        <v>0</v>
      </c>
      <c r="D122" s="447">
        <f t="shared" ca="1" si="9"/>
        <v>-10080.147667683566</v>
      </c>
      <c r="E122" s="447">
        <f t="shared" ca="1" si="1"/>
        <v>-4510577.4328704439</v>
      </c>
      <c r="F122" s="431"/>
      <c r="G122" s="459">
        <f t="shared" si="14"/>
        <v>10</v>
      </c>
      <c r="H122" s="459">
        <v>115</v>
      </c>
      <c r="I122" s="444">
        <f t="shared" ca="1" si="5"/>
        <v>1840091.703469736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7632.0669739163159</v>
      </c>
      <c r="L122" s="444">
        <f t="shared" ca="1" si="3"/>
        <v>1839328.1407138321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-4510577.4328704439</v>
      </c>
      <c r="C123" s="447">
        <f t="shared" si="0"/>
        <v>0</v>
      </c>
      <c r="D123" s="447">
        <f t="shared" ca="1" si="9"/>
        <v>-10080.147667683566</v>
      </c>
      <c r="E123" s="447">
        <f t="shared" ca="1" si="1"/>
        <v>-4520657.5805381276</v>
      </c>
      <c r="F123" s="431"/>
      <c r="G123" s="459">
        <f t="shared" si="14"/>
        <v>10</v>
      </c>
      <c r="H123" s="459">
        <v>116</v>
      </c>
      <c r="I123" s="444">
        <f t="shared" ca="1" si="5"/>
        <v>1839328.1407138321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7628.8854624333835</v>
      </c>
      <c r="L123" s="444">
        <f t="shared" ca="1" si="3"/>
        <v>1838561.3964464453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-4520657.5805381276</v>
      </c>
      <c r="C124" s="447">
        <f t="shared" si="0"/>
        <v>0</v>
      </c>
      <c r="D124" s="447">
        <f t="shared" ca="1" si="9"/>
        <v>-10080.147667683566</v>
      </c>
      <c r="E124" s="447">
        <f t="shared" ca="1" si="1"/>
        <v>-4530737.7282058112</v>
      </c>
      <c r="F124" s="431"/>
      <c r="G124" s="459">
        <f t="shared" si="14"/>
        <v>10</v>
      </c>
      <c r="H124" s="459">
        <v>117</v>
      </c>
      <c r="I124" s="444">
        <f t="shared" ca="1" si="5"/>
        <v>1838561.3964464453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7625.6906946526042</v>
      </c>
      <c r="L124" s="444">
        <f t="shared" ca="1" si="3"/>
        <v>1837791.4574112776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-4530737.7282058112</v>
      </c>
      <c r="C125" s="447">
        <f t="shared" si="0"/>
        <v>0</v>
      </c>
      <c r="D125" s="447">
        <f t="shared" ca="1" si="9"/>
        <v>-10080.147667683566</v>
      </c>
      <c r="E125" s="447">
        <f t="shared" ca="1" si="1"/>
        <v>-4540817.8758734949</v>
      </c>
      <c r="F125" s="431"/>
      <c r="G125" s="459">
        <f t="shared" si="14"/>
        <v>10</v>
      </c>
      <c r="H125" s="459">
        <v>118</v>
      </c>
      <c r="I125" s="444">
        <f t="shared" ca="1" si="5"/>
        <v>1837791.4574112776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7622.482615339406</v>
      </c>
      <c r="L125" s="444">
        <f t="shared" ca="1" si="3"/>
        <v>1837018.3102967967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-4540817.8758734949</v>
      </c>
      <c r="C126" s="447">
        <f t="shared" si="0"/>
        <v>0</v>
      </c>
      <c r="D126" s="447">
        <f t="shared" ca="1" si="9"/>
        <v>-10080.147667683566</v>
      </c>
      <c r="E126" s="447">
        <f t="shared" ca="1" si="1"/>
        <v>-4550898.0235411786</v>
      </c>
      <c r="F126" s="431"/>
      <c r="G126" s="459">
        <f t="shared" si="14"/>
        <v>10</v>
      </c>
      <c r="H126" s="459">
        <v>119</v>
      </c>
      <c r="I126" s="444">
        <f t="shared" ca="1" si="5"/>
        <v>1837018.3102967967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7619.2611690290687</v>
      </c>
      <c r="L126" s="444">
        <f t="shared" ca="1" si="3"/>
        <v>1836241.9417360057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-4550898.0235411786</v>
      </c>
      <c r="C127" s="447">
        <f t="shared" si="0"/>
        <v>0</v>
      </c>
      <c r="D127" s="447">
        <f t="shared" ca="1" si="9"/>
        <v>-10080.147667683566</v>
      </c>
      <c r="E127" s="447">
        <f t="shared" ca="1" si="1"/>
        <v>-4560978.1712088622</v>
      </c>
      <c r="F127" s="431"/>
      <c r="G127" s="459">
        <f t="shared" si="14"/>
        <v>10</v>
      </c>
      <c r="H127" s="459">
        <v>120</v>
      </c>
      <c r="I127" s="444">
        <f t="shared" ca="1" si="5"/>
        <v>1836241.9417360057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7616.0263000257728</v>
      </c>
      <c r="L127" s="444">
        <f t="shared" ca="1" si="3"/>
        <v>1835462.3383062114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-4560978.1712088622</v>
      </c>
      <c r="C128" s="447">
        <f t="shared" si="0"/>
        <v>0</v>
      </c>
      <c r="D128" s="447">
        <f t="shared" ca="1" si="9"/>
        <v>-10080.147667683566</v>
      </c>
      <c r="E128" s="447">
        <f t="shared" ca="1" si="1"/>
        <v>-4571058.3188765459</v>
      </c>
      <c r="F128" s="431"/>
      <c r="G128" s="459">
        <f>G127+1</f>
        <v>11</v>
      </c>
      <c r="H128" s="459">
        <v>121</v>
      </c>
      <c r="I128" s="444">
        <f t="shared" ca="1" si="5"/>
        <v>1835462.3383062114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7612.7779524016296</v>
      </c>
      <c r="L128" s="444">
        <f t="shared" ca="1" si="3"/>
        <v>1834679.4865287929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-4571058.3188765459</v>
      </c>
      <c r="C129" s="447">
        <f t="shared" si="0"/>
        <v>0</v>
      </c>
      <c r="D129" s="447">
        <f t="shared" ca="1" si="9"/>
        <v>-10080.147667683566</v>
      </c>
      <c r="E129" s="447">
        <f t="shared" ca="1" si="1"/>
        <v>-4581138.4665442295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1834679.4865287929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7609.5160699957187</v>
      </c>
      <c r="L129" s="444">
        <f t="shared" ca="1" si="3"/>
        <v>1833893.3728689684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-4581138.4665442295</v>
      </c>
      <c r="C130" s="447">
        <f t="shared" si="0"/>
        <v>0</v>
      </c>
      <c r="D130" s="447">
        <f t="shared" ca="1" si="9"/>
        <v>-10080.147667683566</v>
      </c>
      <c r="E130" s="447">
        <f t="shared" ca="1" si="1"/>
        <v>-4591218.6142119132</v>
      </c>
      <c r="F130" s="431"/>
      <c r="G130" s="459">
        <f t="shared" si="15"/>
        <v>11</v>
      </c>
      <c r="H130" s="459">
        <v>123</v>
      </c>
      <c r="I130" s="444">
        <f t="shared" ca="1" si="5"/>
        <v>1833893.3728689684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7606.2405964131176</v>
      </c>
      <c r="L130" s="444">
        <f t="shared" ca="1" si="3"/>
        <v>1833103.9837355614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-4591218.6142119132</v>
      </c>
      <c r="C131" s="447">
        <f t="shared" si="0"/>
        <v>0</v>
      </c>
      <c r="D131" s="447">
        <f t="shared" ca="1" si="9"/>
        <v>-10080.147667683566</v>
      </c>
      <c r="E131" s="447">
        <f t="shared" ca="1" si="1"/>
        <v>-4601298.7618795969</v>
      </c>
      <c r="F131" s="431"/>
      <c r="G131" s="459">
        <f t="shared" si="15"/>
        <v>11</v>
      </c>
      <c r="H131" s="459">
        <v>124</v>
      </c>
      <c r="I131" s="444">
        <f t="shared" ca="1" si="5"/>
        <v>1833103.9837355614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7602.9514750239214</v>
      </c>
      <c r="L131" s="444">
        <f t="shared" ca="1" si="3"/>
        <v>1832311.3054807652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-4601298.7618795969</v>
      </c>
      <c r="C132" s="447">
        <f t="shared" si="0"/>
        <v>0</v>
      </c>
      <c r="D132" s="447">
        <f t="shared" ca="1" si="9"/>
        <v>-10080.147667683566</v>
      </c>
      <c r="E132" s="447">
        <f t="shared" ca="1" si="1"/>
        <v>-4611378.9095472805</v>
      </c>
      <c r="F132" s="431"/>
      <c r="G132" s="459">
        <f t="shared" si="15"/>
        <v>11</v>
      </c>
      <c r="H132" s="459">
        <v>125</v>
      </c>
      <c r="I132" s="444">
        <f t="shared" ca="1" si="5"/>
        <v>1832311.3054807652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7599.6486489622703</v>
      </c>
      <c r="L132" s="444">
        <f t="shared" ca="1" si="3"/>
        <v>1831515.3243999074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-4611378.9095472805</v>
      </c>
      <c r="C133" s="447">
        <f t="shared" si="0"/>
        <v>0</v>
      </c>
      <c r="D133" s="447">
        <f t="shared" ca="1" si="9"/>
        <v>-10080.147667683566</v>
      </c>
      <c r="E133" s="447">
        <f t="shared" ca="1" si="1"/>
        <v>-4621459.0572149642</v>
      </c>
      <c r="F133" s="431"/>
      <c r="G133" s="459">
        <f t="shared" si="15"/>
        <v>11</v>
      </c>
      <c r="H133" s="459">
        <v>126</v>
      </c>
      <c r="I133" s="444">
        <f t="shared" ca="1" si="5"/>
        <v>1831515.3243999074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7596.332061125363</v>
      </c>
      <c r="L133" s="444">
        <f t="shared" ca="1" si="3"/>
        <v>1830716.0267312126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-4621459.0572149642</v>
      </c>
      <c r="C134" s="447">
        <f t="shared" si="0"/>
        <v>0</v>
      </c>
      <c r="D134" s="447">
        <f t="shared" ca="1" si="9"/>
        <v>-10080.147667683566</v>
      </c>
      <c r="E134" s="447">
        <f t="shared" ca="1" si="1"/>
        <v>-4631539.2048826478</v>
      </c>
      <c r="F134" s="431"/>
      <c r="G134" s="459">
        <f t="shared" si="15"/>
        <v>11</v>
      </c>
      <c r="H134" s="459">
        <v>127</v>
      </c>
      <c r="I134" s="444">
        <f t="shared" ca="1" si="5"/>
        <v>1830716.0267312126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7593.0016541724681</v>
      </c>
      <c r="L134" s="444">
        <f t="shared" ca="1" si="3"/>
        <v>1829913.398655565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-4631539.2048826478</v>
      </c>
      <c r="C135" s="447">
        <f t="shared" si="0"/>
        <v>0</v>
      </c>
      <c r="D135" s="447">
        <f t="shared" ca="1" si="9"/>
        <v>-10080.147667683566</v>
      </c>
      <c r="E135" s="447">
        <f t="shared" ca="1" si="1"/>
        <v>-4641619.3525503315</v>
      </c>
      <c r="F135" s="431"/>
      <c r="G135" s="459">
        <f t="shared" si="15"/>
        <v>11</v>
      </c>
      <c r="H135" s="459">
        <v>128</v>
      </c>
      <c r="I135" s="444">
        <f t="shared" ca="1" si="5"/>
        <v>1829913.398655565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7589.6573705239352</v>
      </c>
      <c r="L135" s="444">
        <f t="shared" ca="1" si="3"/>
        <v>1829107.4262962688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-4641619.3525503315</v>
      </c>
      <c r="C136" s="447">
        <f t="shared" si="0"/>
        <v>0</v>
      </c>
      <c r="D136" s="447">
        <f t="shared" ca="1" si="9"/>
        <v>-10080.147667683566</v>
      </c>
      <c r="E136" s="447">
        <f t="shared" ca="1" si="1"/>
        <v>-4651699.5002180152</v>
      </c>
      <c r="F136" s="431"/>
      <c r="G136" s="459">
        <f t="shared" si="15"/>
        <v>11</v>
      </c>
      <c r="H136" s="459">
        <v>129</v>
      </c>
      <c r="I136" s="444">
        <f t="shared" ca="1" si="5"/>
        <v>1829107.4262962688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7586.2991523602022</v>
      </c>
      <c r="L136" s="444">
        <f t="shared" ca="1" si="3"/>
        <v>1828298.0957188089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1828298.0957188089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7582.9269416207871</v>
      </c>
      <c r="L137" s="444">
        <f t="shared" ca="1" si="3"/>
        <v>1827485.3929306096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1827485.3929306096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7579.5406800032897</v>
      </c>
      <c r="L138" s="444">
        <f t="shared" ca="1" si="3"/>
        <v>1826669.3038807928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1826669.3038807928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7576.1403089623855</v>
      </c>
      <c r="L139" s="444">
        <f t="shared" ca="1" si="3"/>
        <v>1825849.8144599351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1825849.8144599351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7572.7257697088116</v>
      </c>
      <c r="L140" s="444">
        <f t="shared" ca="1" si="3"/>
        <v>1825026.9104998237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1825026.9104998237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7569.2970032083476</v>
      </c>
      <c r="L141" s="444">
        <f t="shared" ca="1" si="3"/>
        <v>1824200.577773212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1824200.577773212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7565.8539501807991</v>
      </c>
      <c r="L142" s="444">
        <f t="shared" ca="1" si="3"/>
        <v>1823370.8019935726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1823370.8019935726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7562.3965510989683</v>
      </c>
      <c r="L143" s="444">
        <f t="shared" ca="1" si="3"/>
        <v>1822537.5688148513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1822537.5688148513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7558.9247461876294</v>
      </c>
      <c r="L144" s="444">
        <f t="shared" ca="1" si="3"/>
        <v>1821700.8638312188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1821700.8638312188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7555.4384754224939</v>
      </c>
      <c r="L145" s="444">
        <f t="shared" ca="1" si="3"/>
        <v>1820860.6725768212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1820860.6725768212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7551.9376785291706</v>
      </c>
      <c r="L146" s="444">
        <f t="shared" ca="1" si="3"/>
        <v>1820016.9805255302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1820016.9805255302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7548.422294982126</v>
      </c>
      <c r="L147" s="444">
        <f t="shared" ca="1" si="3"/>
        <v>1819169.773090692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1819169.773090692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7544.8922640036326</v>
      </c>
      <c r="L148" s="444">
        <f t="shared" ca="1" si="3"/>
        <v>1818319.0356248755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1818319.0356248755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7541.3475245627305</v>
      </c>
      <c r="L149" s="444">
        <f t="shared" ca="1" si="3"/>
        <v>1817464.7534196179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1817464.7534196179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7537.7880153741571</v>
      </c>
      <c r="L150" s="444">
        <f t="shared" ca="1" si="3"/>
        <v>1816606.9117051719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1816606.9117051719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7534.2136748972989</v>
      </c>
      <c r="L151" s="444">
        <f t="shared" ca="1" si="3"/>
        <v>1815745.4956502491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1815745.4956502491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7530.6244413351205</v>
      </c>
      <c r="L152" s="444">
        <f t="shared" ca="1" si="3"/>
        <v>1814880.4903617641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1814880.4903617641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7527.0202526330995</v>
      </c>
      <c r="L153" s="444">
        <f t="shared" ca="1" si="3"/>
        <v>1814011.8808845771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1814011.8808845771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7523.4010464781531</v>
      </c>
      <c r="L154" s="444">
        <f t="shared" ca="1" si="3"/>
        <v>1813139.6522012351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1813139.6522012351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7519.7667602975616</v>
      </c>
      <c r="L155" s="444">
        <f t="shared" ca="1" si="3"/>
        <v>1812263.7892317125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1812263.7892317125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7516.117331257884</v>
      </c>
      <c r="L156" s="444">
        <f t="shared" ca="1" si="3"/>
        <v>1811384.2768331501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1811384.2768331501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7512.4526962638747</v>
      </c>
      <c r="L157" s="444">
        <f t="shared" ca="1" si="3"/>
        <v>1810501.0997995937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1810501.0997995937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7508.772791957389</v>
      </c>
      <c r="L158" s="444">
        <f t="shared" ca="1" si="3"/>
        <v>1809614.242861731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1809614.242861731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7505.0775547162948</v>
      </c>
      <c r="L159" s="444">
        <f t="shared" ca="1" si="3"/>
        <v>1808723.6906866271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1808723.6906866271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7501.3669206533632</v>
      </c>
      <c r="L160" s="444">
        <f t="shared" ca="1" si="3"/>
        <v>1807829.4278774601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1807829.4278774601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7497.6408256151662</v>
      </c>
      <c r="L161" s="444">
        <f t="shared" ca="1" si="3"/>
        <v>1806931.4389732552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1806931.4389732552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7493.8992051809792</v>
      </c>
      <c r="L162" s="444">
        <f t="shared" ca="1" si="3"/>
        <v>1806029.7084486161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1806029.7084486161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7490.1419946616497</v>
      </c>
      <c r="L163" s="444">
        <f t="shared" ca="1" si="3"/>
        <v>1805124.2207134576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1805124.2207134576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7486.3691290984889</v>
      </c>
      <c r="L164" s="444">
        <f t="shared" ca="1" si="3"/>
        <v>1804214.9601127359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1804214.9601127359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7482.5805432621482</v>
      </c>
      <c r="L165" s="444">
        <f t="shared" ca="1" si="3"/>
        <v>1803301.9109261779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1803301.9109261779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7478.7761716514906</v>
      </c>
      <c r="L166" s="444">
        <f t="shared" ca="1" si="3"/>
        <v>1802385.0573680091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1802385.0573680091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7474.955948492453</v>
      </c>
      <c r="L167" s="444">
        <f t="shared" ca="1" si="3"/>
        <v>1801464.3835866814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1801464.3835866814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7471.1198077369218</v>
      </c>
      <c r="L168" s="444">
        <f t="shared" ca="1" si="3"/>
        <v>1800539.8736645982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1800539.8736645982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7467.2676830615746</v>
      </c>
      <c r="L169" s="444">
        <f t="shared" ca="1" si="3"/>
        <v>1799611.5116178396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1799611.5116178396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7463.3995078667485</v>
      </c>
      <c r="L170" s="444">
        <f t="shared" ca="1" si="3"/>
        <v>1798679.2813958861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1798679.2813958861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7459.5152152752735</v>
      </c>
      <c r="L171" s="444">
        <f t="shared" ca="1" si="3"/>
        <v>1797743.1668813413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1797743.1668813413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7455.6147381313376</v>
      </c>
      <c r="L172" s="444">
        <f t="shared" ca="1" si="3"/>
        <v>1796803.1518896525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1796803.1518896525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7451.6980089993012</v>
      </c>
      <c r="L173" s="444">
        <f t="shared" ca="1" si="3"/>
        <v>1795859.2201688315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1795859.2201688315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7447.764960162548</v>
      </c>
      <c r="L174" s="444">
        <f t="shared" ca="1" si="3"/>
        <v>1794911.3553991739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1794911.3553991739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7443.8155236223083</v>
      </c>
      <c r="L175" s="444">
        <f t="shared" ca="1" si="3"/>
        <v>1793959.5411929761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1793959.5411929761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7439.8496310964829</v>
      </c>
      <c r="L176" s="444">
        <f t="shared" ca="1" si="3"/>
        <v>1793003.7610942523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1793003.7610942523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7435.8672140184672</v>
      </c>
      <c r="L177" s="444">
        <f t="shared" ca="1" si="3"/>
        <v>1792043.9985784506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1792043.9985784506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7431.8682035359598</v>
      </c>
      <c r="L178" s="444">
        <f t="shared" ca="1" si="3"/>
        <v>1791080.2370521664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1791080.2370521664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7427.8525305097764</v>
      </c>
      <c r="L179" s="444">
        <f t="shared" ca="1" si="3"/>
        <v>1790112.4598528559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1790112.4598528559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7423.8201255126487</v>
      </c>
      <c r="L180" s="444">
        <f t="shared" ca="1" si="3"/>
        <v>1789140.6502485482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1789140.6502485482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7419.7709188280332</v>
      </c>
      <c r="L181" s="444">
        <f t="shared" ca="1" si="3"/>
        <v>1788164.791437556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1788164.791437556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7415.7048404488987</v>
      </c>
      <c r="L182" s="444">
        <f t="shared" ca="1" si="3"/>
        <v>1787184.8665481848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1787184.8665481848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7411.6218200765188</v>
      </c>
      <c r="L183" s="444">
        <f t="shared" ca="1" si="3"/>
        <v>1786200.8586384412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1786200.8586384412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7407.5217871192544</v>
      </c>
      <c r="L184" s="444">
        <f t="shared" ca="1" si="3"/>
        <v>1785212.7506957403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1785212.7506957403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7403.4046706913341</v>
      </c>
      <c r="L185" s="444">
        <f t="shared" ca="1" si="3"/>
        <v>1784220.5256366115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1784220.5256366115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7399.2703996116306</v>
      </c>
      <c r="L186" s="444">
        <f t="shared" ca="1" si="3"/>
        <v>1783224.166306403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1783224.166306403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7395.1189024024279</v>
      </c>
      <c r="L187" s="444">
        <f t="shared" ca="1" si="3"/>
        <v>1782223.6554789853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1782223.6554789853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7390.9501072881876</v>
      </c>
      <c r="L188" s="444">
        <f t="shared" ca="1" si="3"/>
        <v>1781218.9758564532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1781218.9758564532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7386.7639421943049</v>
      </c>
      <c r="L189" s="444">
        <f t="shared" ca="1" si="3"/>
        <v>1780210.1100688274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1780210.1100688274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7382.5603347458646</v>
      </c>
      <c r="L190" s="444">
        <f t="shared" ca="1" si="3"/>
        <v>1779197.040673753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1779197.040673753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7378.3392122663863</v>
      </c>
      <c r="L191" s="444">
        <f t="shared" ca="1" si="3"/>
        <v>1778179.7501561993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1778179.7501561993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7374.1005017765792</v>
      </c>
      <c r="L192" s="444">
        <f t="shared" ca="1" si="3"/>
        <v>1777158.2209281558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1777158.2209281558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7369.8441299930664</v>
      </c>
      <c r="L193" s="444">
        <f t="shared" ca="1" si="3"/>
        <v>1776132.4353283287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1776132.4353283287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7365.57002332712</v>
      </c>
      <c r="L194" s="444">
        <f t="shared" ca="1" si="3"/>
        <v>1775102.3756218357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1775102.3756218357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7361.2781078833987</v>
      </c>
      <c r="L195" s="444">
        <f t="shared" ca="1" si="3"/>
        <v>1774068.0239998989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1774068.0239998989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7356.9683094586617</v>
      </c>
      <c r="L196" s="444">
        <f t="shared" ca="1" si="3"/>
        <v>1773029.3625795373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1773029.3625795373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7352.6405535404883</v>
      </c>
      <c r="L197" s="444">
        <f t="shared" ca="1" si="3"/>
        <v>1771986.3734032577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1771986.3734032577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7348.2947653059882</v>
      </c>
      <c r="L198" s="444">
        <f t="shared" ca="1" si="3"/>
        <v>1770939.0384387434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1770939.0384387434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7343.9308696205135</v>
      </c>
      <c r="L199" s="444">
        <f t="shared" ca="1" si="3"/>
        <v>1769887.3395785438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1769887.3395785438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7339.548791036349</v>
      </c>
      <c r="L200" s="444">
        <f t="shared" ca="1" si="3"/>
        <v>1768831.2586397598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1768831.2586397598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7335.1484537914148</v>
      </c>
      <c r="L201" s="444">
        <f t="shared" ca="1" si="3"/>
        <v>1767770.7773637311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1767770.7773637311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7330.7297818079614</v>
      </c>
      <c r="L202" s="444">
        <f t="shared" ca="1" si="3"/>
        <v>1766705.8774157187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1766705.8774157187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7326.2926986912435</v>
      </c>
      <c r="L203" s="444">
        <f t="shared" ca="1" si="3"/>
        <v>1765636.5403845897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1765636.5403845897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7321.8371277282058</v>
      </c>
      <c r="L204" s="444">
        <f t="shared" ca="1" si="3"/>
        <v>1764562.7477824977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1764562.7477824977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7317.3629918861561</v>
      </c>
      <c r="L205" s="444">
        <f t="shared" ca="1" si="3"/>
        <v>1763484.4810445637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1763484.4810445637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7312.8702138114313</v>
      </c>
      <c r="L206" s="444">
        <f t="shared" ca="1" si="3"/>
        <v>1762401.721528555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1762401.721528555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7308.3587158280616</v>
      </c>
      <c r="L207" s="444">
        <f t="shared" ca="1" si="3"/>
        <v>1761314.4505145629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1761314.4505145629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7303.828419936428</v>
      </c>
      <c r="L208" s="444">
        <f t="shared" ca="1" si="3"/>
        <v>1760222.6492046791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1760222.6492046791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7299.2792478119118</v>
      </c>
      <c r="L209" s="444">
        <f t="shared" ca="1" si="3"/>
        <v>1759126.2987226709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1759126.2987226709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7294.7111208035458</v>
      </c>
      <c r="L210" s="444">
        <f t="shared" ca="1" si="3"/>
        <v>1758025.3801136543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1758025.3801136543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7290.1239599326418</v>
      </c>
      <c r="L211" s="444">
        <f t="shared" ca="1" si="3"/>
        <v>1756919.8743437668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1756919.8743437668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7285.5176858914447</v>
      </c>
      <c r="L212" s="444">
        <f t="shared" ca="1" si="3"/>
        <v>1755809.762299838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1755809.762299838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7280.8922190417416</v>
      </c>
      <c r="L213" s="444">
        <f t="shared" ca="1" si="3"/>
        <v>1754695.0247890595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1754695.0247890595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7276.2474794134969</v>
      </c>
      <c r="L214" s="444">
        <f t="shared" ca="1" si="3"/>
        <v>1753575.6425386528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1753575.6425386528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7271.5833867034698</v>
      </c>
      <c r="L215" s="444">
        <f t="shared" ca="1" si="3"/>
        <v>1752451.596195536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1752451.596195536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7266.8998602738156</v>
      </c>
      <c r="L216" s="444">
        <f t="shared" ca="1" si="3"/>
        <v>1751322.8663259896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1751322.8663259896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7262.1968191507058</v>
      </c>
      <c r="L217" s="444">
        <f t="shared" ca="1" si="3"/>
        <v>1750189.4334153202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1750189.4334153202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7257.4741820229165</v>
      </c>
      <c r="L218" s="444">
        <f t="shared" ca="1" si="3"/>
        <v>1749051.277867523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1749051.277867523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7252.7318672404272</v>
      </c>
      <c r="L219" s="444">
        <f t="shared" ca="1" si="3"/>
        <v>1747908.3800049433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1747908.3800049433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7247.9697928130126</v>
      </c>
      <c r="L220" s="444">
        <f t="shared" ca="1" si="3"/>
        <v>1746760.7200679362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1746760.7200679362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7243.1878764088178</v>
      </c>
      <c r="L221" s="444">
        <f t="shared" ca="1" si="3"/>
        <v>1745608.278214525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1745608.278214525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7238.3860353529353</v>
      </c>
      <c r="L222" s="444">
        <f t="shared" ca="1" si="3"/>
        <v>1744451.0345200577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1744451.0345200577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7233.5641866259894</v>
      </c>
      <c r="L223" s="444">
        <f t="shared" ca="1" si="3"/>
        <v>1743288.9689768634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1743288.9689768634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7228.7222468626796</v>
      </c>
      <c r="L224" s="444">
        <f t="shared" ca="1" si="3"/>
        <v>1742122.061493906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1742122.061493906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7223.8601323503572</v>
      </c>
      <c r="L225" s="444">
        <f t="shared" ca="1" si="3"/>
        <v>1740950.2918964361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1740950.2918964361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7218.9777590275671</v>
      </c>
      <c r="L226" s="444">
        <f t="shared" ca="1" si="3"/>
        <v>1739773.6399256436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1739773.6399256436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7214.0750424825974</v>
      </c>
      <c r="L227" s="444">
        <f t="shared" ca="1" si="3"/>
        <v>1738592.0852383061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1738592.0852383061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7209.1518979520242</v>
      </c>
      <c r="L228" s="444">
        <f t="shared" ca="1" si="3"/>
        <v>1737405.6074064379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1737405.6074064379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7204.2082403192398</v>
      </c>
      <c r="L229" s="444">
        <f t="shared" ca="1" si="3"/>
        <v>1736214.185916937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1736214.185916937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7199.2439841129863</v>
      </c>
      <c r="L230" s="444">
        <f t="shared" ca="1" si="3"/>
        <v>1735017.8001712298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1735017.8001712298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7194.2590435058719</v>
      </c>
      <c r="L231" s="444">
        <f t="shared" ca="1" si="3"/>
        <v>1733816.4294849155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1733816.4294849155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7189.2533323128964</v>
      </c>
      <c r="L232" s="444">
        <f t="shared" ca="1" si="3"/>
        <v>1732610.0530874082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1732610.0530874082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7184.2267639899501</v>
      </c>
      <c r="L233" s="444">
        <f t="shared" ca="1" si="3"/>
        <v>1731398.650121578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1731398.650121578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7179.1792516323248</v>
      </c>
      <c r="L234" s="444">
        <f t="shared" ca="1" si="3"/>
        <v>1730182.1996433903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1730182.1996433903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7174.1107079732083</v>
      </c>
      <c r="L235" s="444">
        <f t="shared" ca="1" si="3"/>
        <v>1728960.6806215432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1728960.6806215432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7169.0210453821783</v>
      </c>
      <c r="L236" s="444">
        <f t="shared" ca="1" si="3"/>
        <v>1727734.0719371052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1727734.0719371052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7163.9101758636871</v>
      </c>
      <c r="L237" s="444">
        <f t="shared" ca="1" si="3"/>
        <v>1726502.3523831486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1726502.3523831486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7158.7780110555341</v>
      </c>
      <c r="L238" s="444">
        <f t="shared" ca="1" si="3"/>
        <v>1725265.5006643839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1725265.5006643839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7153.6244622273489</v>
      </c>
      <c r="L239" s="444">
        <f t="shared" ca="1" si="3"/>
        <v>1724023.495396791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1724023.495396791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7148.4494402790451</v>
      </c>
      <c r="L240" s="444">
        <f t="shared" ca="1" si="3"/>
        <v>1722776.3151072499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1722776.3151072499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7143.2528557392907</v>
      </c>
      <c r="L241" s="444">
        <f t="shared" ca="1" si="3"/>
        <v>1721523.938233169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1721523.938233169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7138.0346187639534</v>
      </c>
      <c r="L242" s="444">
        <f t="shared" ca="1" si="3"/>
        <v>1720266.3431221128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1720266.3431221128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7132.7946391345513</v>
      </c>
      <c r="L243" s="444">
        <f t="shared" ca="1" si="3"/>
        <v>1719003.5080314272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1719003.5080314272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7127.5328262566945</v>
      </c>
      <c r="L244" s="444">
        <f t="shared" ca="1" si="3"/>
        <v>1717735.4111278637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1717735.4111278637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7122.2490891585157</v>
      </c>
      <c r="L245" s="444">
        <f t="shared" ca="1" si="3"/>
        <v>1716462.0304872021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1716462.0304872021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7116.9433364890911</v>
      </c>
      <c r="L246" s="444">
        <f t="shared" ca="1" si="3"/>
        <v>1715183.3440938711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1715183.3440938711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7111.6154765168785</v>
      </c>
      <c r="L247" s="444">
        <f t="shared" ca="1" si="3"/>
        <v>1713899.3298405677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1713899.3298405677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7106.2654171281138</v>
      </c>
      <c r="L248" s="444">
        <f t="shared" ca="1" si="3"/>
        <v>1712609.9655278756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1712609.9655278756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7100.8930658252293</v>
      </c>
      <c r="L249" s="444">
        <f t="shared" ca="1" si="3"/>
        <v>1711315.2288638807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1711315.2288638807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7095.498329725252</v>
      </c>
      <c r="L250" s="444">
        <f t="shared" ca="1" si="3"/>
        <v>1710015.0974637859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1710015.0974637859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7090.0811155581896</v>
      </c>
      <c r="L251" s="444">
        <f t="shared" ca="1" si="3"/>
        <v>1708709.548849524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1708709.548849524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7084.6413296654327</v>
      </c>
      <c r="L252" s="444">
        <f t="shared" ca="1" si="3"/>
        <v>1707398.5604493693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1707398.5604493693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7079.1788779981198</v>
      </c>
      <c r="L253" s="444">
        <f t="shared" ca="1" si="3"/>
        <v>1706082.1095975472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1706082.1095975472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7073.6936661155296</v>
      </c>
      <c r="L254" s="444">
        <f t="shared" ca="1" si="3"/>
        <v>1704760.1735338427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1704760.1735338427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7068.1855991834263</v>
      </c>
      <c r="L255" s="444">
        <f t="shared" ca="1" si="3"/>
        <v>1703432.7294032059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1703432.7294032059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7062.6545819724415</v>
      </c>
      <c r="L256" s="444">
        <f t="shared" ca="1" si="3"/>
        <v>1702099.7542553581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1702099.7542553581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7057.1005188564077</v>
      </c>
      <c r="L257" s="444">
        <f t="shared" ca="1" si="3"/>
        <v>1700761.2250443944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1700761.2250443944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7051.523313810726</v>
      </c>
      <c r="L258" s="444">
        <f t="shared" ca="1" si="3"/>
        <v>1699417.118628385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1699417.118628385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7045.9228704106863</v>
      </c>
      <c r="L259" s="444">
        <f t="shared" ca="1" si="3"/>
        <v>1698067.4117689754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1698067.4117689754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7040.2990918298146</v>
      </c>
      <c r="L260" s="444">
        <f t="shared" ca="1" si="3"/>
        <v>1696712.0811309852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1696712.0811309852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7034.651880838187</v>
      </c>
      <c r="L261" s="444">
        <f t="shared" ca="1" si="3"/>
        <v>1695351.1032820032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1695351.1032820032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7028.9811398007623</v>
      </c>
      <c r="L262" s="444">
        <f t="shared" ca="1" si="3"/>
        <v>1693984.4546919838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1693984.4546919838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7023.2867706756815</v>
      </c>
      <c r="L263" s="444">
        <f t="shared" ref="L263:L517" ca="1" si="28">I263-J263+K263</f>
        <v>1692612.1117328394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1692612.1117328394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7017.5686750125797</v>
      </c>
      <c r="L264" s="444">
        <f t="shared" ca="1" si="28"/>
        <v>1691234.0506780318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1691234.0506780318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7011.8267539508806</v>
      </c>
      <c r="L265" s="444">
        <f t="shared" ca="1" si="28"/>
        <v>1689850.2477021625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1689850.2477021625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7006.0609082180927</v>
      </c>
      <c r="L266" s="444">
        <f t="shared" ca="1" si="28"/>
        <v>1688460.6788805604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1688460.6788805604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7000.2710381280831</v>
      </c>
      <c r="L267" s="444">
        <f t="shared" ca="1" si="28"/>
        <v>1687065.3201888683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1687065.3201888683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6994.4570435793657</v>
      </c>
      <c r="L268" s="444">
        <f t="shared" ca="1" si="28"/>
        <v>1685664.1475026275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1685664.1475026275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6988.6188240533638</v>
      </c>
      <c r="L269" s="444">
        <f t="shared" ca="1" si="28"/>
        <v>1684257.1365968606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1684257.1365968606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6982.7562786126682</v>
      </c>
      <c r="L270" s="444">
        <f t="shared" ca="1" si="28"/>
        <v>1682844.2631456531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1682844.2631456531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6976.8693058993049</v>
      </c>
      <c r="L271" s="444">
        <f t="shared" ca="1" si="28"/>
        <v>1681425.5027217322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1681425.5027217322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6970.9578041329669</v>
      </c>
      <c r="L272" s="444">
        <f t="shared" ca="1" si="28"/>
        <v>1680000.830796045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1680000.830796045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6965.0216711092698</v>
      </c>
      <c r="L273" s="444">
        <f t="shared" ca="1" si="28"/>
        <v>1678570.2227373342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1678570.2227373342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6959.0608041979749</v>
      </c>
      <c r="L274" s="444">
        <f t="shared" ca="1" si="28"/>
        <v>1677133.6538117121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1677133.6538117121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6953.0751003412161</v>
      </c>
      <c r="L275" s="444">
        <f t="shared" ca="1" si="28"/>
        <v>1675691.099182233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1675691.099182233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6947.0644560517203</v>
      </c>
      <c r="L276" s="444">
        <f t="shared" ca="1" si="28"/>
        <v>1674242.5339084645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1674242.5339084645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6941.0287674110177</v>
      </c>
      <c r="L277" s="444">
        <f t="shared" ca="1" si="28"/>
        <v>1672787.9329460554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1672787.9329460554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6934.9679300676471</v>
      </c>
      <c r="L278" s="444">
        <f t="shared" ca="1" si="28"/>
        <v>1671327.2711463028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1671327.2711463028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6928.8818392353442</v>
      </c>
      <c r="L279" s="444">
        <f t="shared" ca="1" si="28"/>
        <v>1669860.5232557179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1669860.5232557179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6922.7703896912408</v>
      </c>
      <c r="L280" s="444">
        <f t="shared" ca="1" si="28"/>
        <v>1668387.663915589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1668387.663915589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6916.6334757740378</v>
      </c>
      <c r="L281" s="444">
        <f t="shared" ca="1" si="28"/>
        <v>1666908.6676615428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1666908.6676615428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6910.4709913821771</v>
      </c>
      <c r="L282" s="444">
        <f t="shared" ca="1" si="28"/>
        <v>1665423.5089231047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1665423.5089231047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6904.2828299720186</v>
      </c>
      <c r="L283" s="444">
        <f t="shared" ca="1" si="28"/>
        <v>1663932.1620232565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1663932.1620232565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6898.0688845559835</v>
      </c>
      <c r="L284" s="444">
        <f t="shared" ca="1" si="28"/>
        <v>1662434.6011779923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1662434.6011779923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6891.8290477007167</v>
      </c>
      <c r="L285" s="444">
        <f t="shared" ca="1" si="28"/>
        <v>1660930.8004958727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1660930.8004958727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6885.5632115252183</v>
      </c>
      <c r="L286" s="444">
        <f t="shared" ca="1" si="28"/>
        <v>1659420.7339775779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1659420.7339775779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6879.2712676989904</v>
      </c>
      <c r="L287" s="444">
        <f t="shared" ca="1" si="28"/>
        <v>1657904.3755154568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1657904.3755154568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6872.9531074401521</v>
      </c>
      <c r="L288" s="444">
        <f t="shared" ca="1" si="28"/>
        <v>1656381.6988930767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1656381.6988930767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6866.6086215135701</v>
      </c>
      <c r="L289" s="444">
        <f t="shared" ca="1" si="28"/>
        <v>1654852.67778477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1654852.67778477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6860.2377002289577</v>
      </c>
      <c r="L290" s="444">
        <f t="shared" ca="1" si="28"/>
        <v>1653317.2857551789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1653317.2857551789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6853.8402334389948</v>
      </c>
      <c r="L291" s="444">
        <f t="shared" ca="1" si="28"/>
        <v>1651775.4962587976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1651775.4962587976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6847.416110537406</v>
      </c>
      <c r="L292" s="444">
        <f t="shared" ca="1" si="28"/>
        <v>1650227.2826395149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1650227.2826395149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6840.9652204570602</v>
      </c>
      <c r="L293" s="444">
        <f t="shared" ca="1" si="28"/>
        <v>1648672.6181301519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1648672.6181301519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6834.4874516680475</v>
      </c>
      <c r="L294" s="444">
        <f t="shared" ca="1" si="28"/>
        <v>1647111.4758519998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1647111.4758519998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6827.9826921757494</v>
      </c>
      <c r="L295" s="444">
        <f t="shared" ca="1" si="28"/>
        <v>1645543.8288143554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1645543.8288143554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6821.450829518898</v>
      </c>
      <c r="L296" s="444">
        <f t="shared" ca="1" si="28"/>
        <v>1643969.6499140542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1643969.6499140542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6814.8917507676424</v>
      </c>
      <c r="L297" s="444">
        <f t="shared" ca="1" si="28"/>
        <v>1642388.9119350016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1642388.9119350016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6808.3053425215894</v>
      </c>
      <c r="L298" s="444">
        <f t="shared" ca="1" si="28"/>
        <v>1640801.5875477029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1640801.5875477029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6801.691490907845</v>
      </c>
      <c r="L299" s="444">
        <f t="shared" ca="1" si="28"/>
        <v>1639207.6493087907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1639207.6493087907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6795.0500815790438</v>
      </c>
      <c r="L300" s="444">
        <f t="shared" ca="1" si="28"/>
        <v>1637607.0696605495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1637607.0696605495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6788.3809997113722</v>
      </c>
      <c r="L301" s="444">
        <f t="shared" ca="1" si="28"/>
        <v>1635999.8209304407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1635999.8209304407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6781.6841300025853</v>
      </c>
      <c r="L302" s="444">
        <f t="shared" ca="1" si="28"/>
        <v>1634385.875330623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1634385.875330623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6774.9593566700114</v>
      </c>
      <c r="L303" s="444">
        <f t="shared" ca="1" si="28"/>
        <v>1632765.2049574729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1632765.2049574729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6768.2065634485525</v>
      </c>
      <c r="L304" s="444">
        <f t="shared" ca="1" si="28"/>
        <v>1631137.7817911012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1631137.7817911012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6761.4256335886712</v>
      </c>
      <c r="L305" s="444">
        <f t="shared" ca="1" si="28"/>
        <v>1629503.5776948696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1629503.5776948696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6754.6164498543721</v>
      </c>
      <c r="L306" s="444">
        <f t="shared" ca="1" si="28"/>
        <v>1627862.5644149038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1627862.5644149038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6747.7788945211814</v>
      </c>
      <c r="L307" s="444">
        <f t="shared" ca="1" si="28"/>
        <v>1626214.7135796049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1626214.7135796049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6740.9128493741027</v>
      </c>
      <c r="L308" s="444">
        <f t="shared" ca="1" si="28"/>
        <v>1624559.9966991588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1624559.9966991588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6734.0181957055775</v>
      </c>
      <c r="L309" s="444">
        <f t="shared" ca="1" si="28"/>
        <v>1622898.3851650441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1622898.3851650441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6727.0948143134328</v>
      </c>
      <c r="L310" s="444">
        <f t="shared" ca="1" si="28"/>
        <v>1621229.8502495373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1621229.8502495373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6720.1425854988211</v>
      </c>
      <c r="L311" s="444">
        <f t="shared" ca="1" si="28"/>
        <v>1619554.3631052158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1619554.3631052158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6713.1613890641484</v>
      </c>
      <c r="L312" s="444">
        <f t="shared" ca="1" si="28"/>
        <v>1617871.8947644597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1617871.8947644597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6706.1511043109977</v>
      </c>
      <c r="L313" s="444">
        <f t="shared" ca="1" si="28"/>
        <v>1616182.4161389505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1616182.4161389505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6699.1116100380432</v>
      </c>
      <c r="L314" s="444">
        <f t="shared" ca="1" si="28"/>
        <v>1614485.8980191683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1614485.8980191683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6692.0427845389504</v>
      </c>
      <c r="L315" s="444">
        <f t="shared" ca="1" si="28"/>
        <v>1612782.3110738872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1612782.3110738872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6684.9445056002787</v>
      </c>
      <c r="L316" s="444">
        <f t="shared" ca="1" si="28"/>
        <v>1611071.6258496672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1611071.6258496672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6677.8166504993624</v>
      </c>
      <c r="L317" s="444">
        <f t="shared" ca="1" si="28"/>
        <v>1609353.8127703464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1609353.8127703464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6670.6590960021922</v>
      </c>
      <c r="L318" s="444">
        <f t="shared" ca="1" si="28"/>
        <v>1607628.8421365283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1607628.8421365283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6663.4717183612838</v>
      </c>
      <c r="L319" s="444">
        <f t="shared" ca="1" si="28"/>
        <v>1605896.6841250695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1605896.6841250695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6656.2543933135385</v>
      </c>
      <c r="L320" s="444">
        <f t="shared" ca="1" si="28"/>
        <v>1604157.3087885629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1604157.3087885629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6649.0069960780947</v>
      </c>
      <c r="L321" s="444">
        <f t="shared" ca="1" si="28"/>
        <v>1602410.6860548209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1602410.6860548209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6641.7294013541696</v>
      </c>
      <c r="L322" s="444">
        <f t="shared" ca="1" si="28"/>
        <v>1600656.7857263549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1600656.7857263549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6634.4214833188944</v>
      </c>
      <c r="L323" s="444">
        <f t="shared" ca="1" si="28"/>
        <v>1598895.5774798535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1598895.5774798535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6627.0831156251388</v>
      </c>
      <c r="L324" s="444">
        <f t="shared" ca="1" si="28"/>
        <v>1597127.0308656585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1597127.0308656585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6619.714171399326</v>
      </c>
      <c r="L325" s="444">
        <f t="shared" ca="1" si="28"/>
        <v>1595351.1153072377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1595351.1153072377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6612.3145232392399</v>
      </c>
      <c r="L326" s="444">
        <f t="shared" ca="1" si="28"/>
        <v>1593567.8001006567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1593567.8001006567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6604.8840432118186</v>
      </c>
      <c r="L327" s="444">
        <f t="shared" ca="1" si="28"/>
        <v>1591777.0544140483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1591777.0544140483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6597.4226028509502</v>
      </c>
      <c r="L328" s="444">
        <f t="shared" ca="1" si="28"/>
        <v>1589978.8472870791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1589978.8472870791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6589.9300731552457</v>
      </c>
      <c r="L329" s="444">
        <f t="shared" ca="1" si="28"/>
        <v>1588173.1476304142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1588173.1476304142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6582.4063245858088</v>
      </c>
      <c r="L330" s="444">
        <f t="shared" ca="1" si="28"/>
        <v>1586359.9242251799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1586359.9242251799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6574.8512270639985</v>
      </c>
      <c r="L331" s="444">
        <f t="shared" ca="1" si="28"/>
        <v>1584539.1457224237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1584539.1457224237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6567.2646499691809</v>
      </c>
      <c r="L332" s="444">
        <f t="shared" ca="1" si="28"/>
        <v>1582710.7806425728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1582710.7806425728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6559.6464621364694</v>
      </c>
      <c r="L333" s="444">
        <f t="shared" ca="1" si="28"/>
        <v>1580874.797374889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1580874.797374889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6551.9965318544537</v>
      </c>
      <c r="L334" s="444">
        <f t="shared" ca="1" si="28"/>
        <v>1579031.1641769232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1579031.1641769232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6544.3147268629291</v>
      </c>
      <c r="L335" s="444">
        <f t="shared" ca="1" si="28"/>
        <v>1577179.8491739659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1577179.8491739659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6536.6009143506071</v>
      </c>
      <c r="L336" s="444">
        <f t="shared" ca="1" si="28"/>
        <v>1575320.8203584964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1575320.8203584964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6528.8549609528172</v>
      </c>
      <c r="L337" s="444">
        <f t="shared" ca="1" si="28"/>
        <v>1573454.0455896291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1573454.0455896291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6521.076732749204</v>
      </c>
      <c r="L338" s="444">
        <f t="shared" ca="1" si="28"/>
        <v>1571579.492592558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1571579.492592558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6513.2660952614078</v>
      </c>
      <c r="L339" s="444">
        <f t="shared" ca="1" si="28"/>
        <v>1569697.1289579992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1569697.1289579992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6505.4229134507459</v>
      </c>
      <c r="L340" s="444">
        <f t="shared" ca="1" si="28"/>
        <v>1567806.9221416297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1567806.9221416297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6497.5470517158728</v>
      </c>
      <c r="L341" s="444">
        <f t="shared" ca="1" si="28"/>
        <v>1565908.8394635255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1565908.8394635255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6489.6383738904387</v>
      </c>
      <c r="L342" s="444">
        <f t="shared" ca="1" si="28"/>
        <v>1564002.8481075957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1564002.8481075957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6481.6967432407309</v>
      </c>
      <c r="L343" s="444">
        <f t="shared" ca="1" si="28"/>
        <v>1562088.9151210163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1562088.9151210163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6473.7220224633174</v>
      </c>
      <c r="L344" s="444">
        <f t="shared" ca="1" si="28"/>
        <v>1560167.0074136595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1560167.0074136595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6465.7140736826641</v>
      </c>
      <c r="L345" s="444">
        <f t="shared" ca="1" si="28"/>
        <v>1558237.091757522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1558237.091757522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6457.6727584487571</v>
      </c>
      <c r="L346" s="444">
        <f t="shared" ca="1" si="28"/>
        <v>1556299.1347861507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1556299.1347861507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6449.5979377347103</v>
      </c>
      <c r="L347" s="444">
        <f t="shared" ca="1" si="28"/>
        <v>1554353.1029940653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1554353.1029940653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6441.4894719343547</v>
      </c>
      <c r="L348" s="444">
        <f t="shared" ca="1" si="28"/>
        <v>1552398.9627361794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1552398.9627361794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6433.3472208598296</v>
      </c>
      <c r="L349" s="444">
        <f t="shared" ca="1" si="28"/>
        <v>1550436.6802272189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1550436.6802272189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6425.1710437391612</v>
      </c>
      <c r="L350" s="444">
        <f t="shared" ca="1" si="28"/>
        <v>1548466.2215411379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1548466.2215411379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6416.9607992138235</v>
      </c>
      <c r="L351" s="444">
        <f t="shared" ca="1" si="28"/>
        <v>1546487.5526105314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1546487.5526105314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6408.7163453362973</v>
      </c>
      <c r="L352" s="444">
        <f t="shared" ca="1" si="28"/>
        <v>1544500.6392260476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1544500.6392260476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6400.4375395676143</v>
      </c>
      <c r="L353" s="444">
        <f t="shared" ca="1" si="28"/>
        <v>1542505.4470357951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1542505.4470357951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6392.1242387748953</v>
      </c>
      <c r="L354" s="444">
        <f t="shared" ca="1" si="28"/>
        <v>1540501.9415447498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1540501.9415447498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6383.7762992288735</v>
      </c>
      <c r="L355" s="444">
        <f t="shared" ca="1" si="28"/>
        <v>1538490.0881141585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1538490.0881141585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6375.3935766014092</v>
      </c>
      <c r="L356" s="444">
        <f t="shared" ca="1" si="28"/>
        <v>1536469.8519609398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1536469.8519609398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6366.9759259629982</v>
      </c>
      <c r="L357" s="444">
        <f t="shared" ca="1" si="28"/>
        <v>1534441.1981570825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1534441.1981570825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6358.52320178026</v>
      </c>
      <c r="L358" s="444">
        <f t="shared" ca="1" si="28"/>
        <v>1532404.0916290425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1532404.0916290425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6350.035257913426</v>
      </c>
      <c r="L359" s="444">
        <f t="shared" ca="1" si="28"/>
        <v>1530358.4971571357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1530358.4971571357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6341.5119476138152</v>
      </c>
      <c r="L360" s="444">
        <f t="shared" ca="1" si="28"/>
        <v>1528304.3793749295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1528304.3793749295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6332.9531235212889</v>
      </c>
      <c r="L361" s="444">
        <f t="shared" ca="1" si="28"/>
        <v>1526241.7027686306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1526241.7027686306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6324.3586376617095</v>
      </c>
      <c r="L362" s="444">
        <f t="shared" ca="1" si="28"/>
        <v>1524170.4316764721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1524170.4316764721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6315.7283414443827</v>
      </c>
      <c r="L363" s="444">
        <f t="shared" ca="1" si="28"/>
        <v>1522090.5302880963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1522090.5302880963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6307.0620856594833</v>
      </c>
      <c r="L364" s="444">
        <f t="shared" ca="1" si="28"/>
        <v>1520001.9626439356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1520001.9626439356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6298.3597204754806</v>
      </c>
      <c r="L365" s="444">
        <f t="shared" ca="1" si="28"/>
        <v>1517904.6926345909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1517904.6926345909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6289.6210954365442</v>
      </c>
      <c r="L366" s="444">
        <f t="shared" ca="1" si="28"/>
        <v>1515798.6840002073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1515798.6840002073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6280.8460594599464</v>
      </c>
      <c r="L367" s="444">
        <f t="shared" ca="1" si="28"/>
        <v>1513683.9003298471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1513683.9003298471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6272.0344608334453</v>
      </c>
      <c r="L368" s="444">
        <f t="shared" ca="1" si="28"/>
        <v>1511560.3050608605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1511560.3050608605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6263.1861472126675</v>
      </c>
      <c r="L369" s="444">
        <f t="shared" ca="1" si="28"/>
        <v>1509427.861478253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1509427.861478253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6254.3009656184704</v>
      </c>
      <c r="L370" s="444">
        <f t="shared" ca="1" si="28"/>
        <v>1507286.5327140514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1507286.5327140514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6245.3787624342967</v>
      </c>
      <c r="L371" s="444">
        <f t="shared" ca="1" si="28"/>
        <v>1505136.2817466655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1505136.2817466655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6236.4193834035223</v>
      </c>
      <c r="L372" s="444">
        <f t="shared" ca="1" si="28"/>
        <v>1502977.0714002489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1502977.0714002489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6227.4226736267865</v>
      </c>
      <c r="L373" s="444">
        <f t="shared" ca="1" si="28"/>
        <v>1500808.8643440555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1500808.8643440555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6218.3884775593142</v>
      </c>
      <c r="L374" s="444">
        <f t="shared" ca="1" si="28"/>
        <v>1498631.6230917946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1498631.6230917946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6209.316639008226</v>
      </c>
      <c r="L375" s="444">
        <f t="shared" ca="1" si="28"/>
        <v>1496445.3100009826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1496445.3100009826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6200.2070011298438</v>
      </c>
      <c r="L376" s="444">
        <f t="shared" ca="1" si="28"/>
        <v>1494249.8872722923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1494249.8872722923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6191.0594064269671</v>
      </c>
      <c r="L377" s="444">
        <f t="shared" ca="1" si="28"/>
        <v>1492045.3169488991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1492045.3169488991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6181.8736967461618</v>
      </c>
      <c r="L378" s="444">
        <f t="shared" ca="1" si="28"/>
        <v>1489831.560915825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1489831.560915825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6172.6497132750201</v>
      </c>
      <c r="L379" s="444">
        <f t="shared" ca="1" si="28"/>
        <v>1487608.5808992798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1487608.5808992798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6163.3872965394148</v>
      </c>
      <c r="L380" s="444">
        <f t="shared" ca="1" si="28"/>
        <v>1485376.3384659991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1485376.3384659991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6154.0862864007458</v>
      </c>
      <c r="L381" s="444">
        <f t="shared" ca="1" si="28"/>
        <v>1483134.7950225796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1483134.7950225796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6144.746522053164</v>
      </c>
      <c r="L382" s="444">
        <f t="shared" ca="1" si="28"/>
        <v>1480883.9118148126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1480883.9118148126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6135.3678420208016</v>
      </c>
      <c r="L383" s="444">
        <f t="shared" ca="1" si="28"/>
        <v>1478623.6499270131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1478623.6499270131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6125.9500841549707</v>
      </c>
      <c r="L384" s="444">
        <f t="shared" ca="1" si="28"/>
        <v>1476353.9702813479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1476353.9702813479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6116.4930856313649</v>
      </c>
      <c r="L385" s="444">
        <f t="shared" ca="1" si="28"/>
        <v>1474074.8336371591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1474074.8336371591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6106.9966829472451</v>
      </c>
      <c r="L386" s="444">
        <f t="shared" ca="1" si="28"/>
        <v>1471786.2005902862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1471786.2005902862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6097.4607119186085</v>
      </c>
      <c r="L387" s="444">
        <f t="shared" ca="1" si="28"/>
        <v>1469488.0315723845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1469488.0315723845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6087.8850076773515</v>
      </c>
      <c r="L388" s="444">
        <f t="shared" ca="1" si="28"/>
        <v>1467180.2868502417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1467180.2868502417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6078.2694046684228</v>
      </c>
      <c r="L389" s="444">
        <f t="shared" ca="1" si="28"/>
        <v>1464862.9265250899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1464862.9265250899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6068.6137366469575</v>
      </c>
      <c r="L390" s="444">
        <f t="shared" ca="1" si="28"/>
        <v>1462535.9105319167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1462535.9105319167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6058.9178366754022</v>
      </c>
      <c r="L391" s="444">
        <f t="shared" ca="1" si="28"/>
        <v>1460199.1986387719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1460199.1986387719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6049.1815371206321</v>
      </c>
      <c r="L392" s="444">
        <f t="shared" ca="1" si="28"/>
        <v>1457852.7504460723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1457852.7504460723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6039.4046696510504</v>
      </c>
      <c r="L393" s="444">
        <f t="shared" ca="1" si="28"/>
        <v>1455496.5253859032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1455496.5253859032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6029.5870652336789</v>
      </c>
      <c r="L394" s="444">
        <f t="shared" ca="1" si="28"/>
        <v>1453130.4827213166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1453130.4827213166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6019.7285541312349</v>
      </c>
      <c r="L395" s="444">
        <f t="shared" ca="1" si="28"/>
        <v>1450754.5815456277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1450754.5815456277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6009.828965899198</v>
      </c>
      <c r="L396" s="444">
        <f t="shared" ca="1" si="28"/>
        <v>1448368.7807817068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1448368.7807817068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5999.8881293828608</v>
      </c>
      <c r="L397" s="444">
        <f t="shared" ca="1" si="28"/>
        <v>1445973.0391812695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1445973.0391812695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5989.905872714372</v>
      </c>
      <c r="L398" s="444">
        <f t="shared" ca="1" si="28"/>
        <v>1443567.3153241638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1443567.3153241638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5979.8820233097649</v>
      </c>
      <c r="L399" s="444">
        <f t="shared" ca="1" si="28"/>
        <v>1441151.5676176534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1441151.5676176534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5969.816407865972</v>
      </c>
      <c r="L400" s="444">
        <f t="shared" ca="1" si="28"/>
        <v>1438725.7542956993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1438725.7542956993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5959.7088523578295</v>
      </c>
      <c r="L401" s="444">
        <f t="shared" ca="1" si="28"/>
        <v>1436289.833418237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1436289.833418237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5949.5591820350701</v>
      </c>
      <c r="L402" s="444">
        <f t="shared" ca="1" si="28"/>
        <v>1433843.7628704519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1433843.7628704519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5939.3672214192984</v>
      </c>
      <c r="L403" s="444">
        <f t="shared" ca="1" si="28"/>
        <v>1431387.500362051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1431387.500362051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5929.1327943009619</v>
      </c>
      <c r="L404" s="444">
        <f t="shared" ca="1" si="28"/>
        <v>1428921.0034265318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1428921.0034265318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5918.8557237362984</v>
      </c>
      <c r="L405" s="444">
        <f t="shared" ca="1" si="28"/>
        <v>1426444.229420448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1426444.229420448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5908.535832044282</v>
      </c>
      <c r="L406" s="444">
        <f t="shared" ca="1" si="28"/>
        <v>1423957.135522672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1423957.135522672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5898.172940803549</v>
      </c>
      <c r="L407" s="444">
        <f t="shared" ca="1" si="28"/>
        <v>1421459.6787336553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1421459.6787336553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5887.7668708493129</v>
      </c>
      <c r="L408" s="444">
        <f t="shared" ca="1" si="28"/>
        <v>1418951.8158746844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1418951.8158746844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5877.3174422702677</v>
      </c>
      <c r="L409" s="444">
        <f t="shared" ca="1" si="28"/>
        <v>1416433.5035871344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1416433.5035871344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5866.8244744054755</v>
      </c>
      <c r="L410" s="444">
        <f t="shared" ca="1" si="28"/>
        <v>1413904.6983317197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1413904.6983317197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5856.2877858412485</v>
      </c>
      <c r="L411" s="444">
        <f t="shared" ca="1" si="28"/>
        <v>1411365.3563877407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1411365.3563877407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5845.7071944080017</v>
      </c>
      <c r="L412" s="444">
        <f t="shared" ca="1" si="28"/>
        <v>1408815.4338523285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1408815.4338523285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5835.0825171771176</v>
      </c>
      <c r="L413" s="444">
        <f t="shared" ca="1" si="28"/>
        <v>1406254.8866396854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1406254.8866396854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5824.4135704577711</v>
      </c>
      <c r="L414" s="444">
        <f t="shared" ca="1" si="28"/>
        <v>1403683.670480323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1403683.670480323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5813.7001697937621</v>
      </c>
      <c r="L415" s="444">
        <f t="shared" ca="1" si="28"/>
        <v>1401101.7409202966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1401101.7409202966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5802.9421299603182</v>
      </c>
      <c r="L416" s="444">
        <f t="shared" ca="1" si="28"/>
        <v>1398509.0533204367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1398509.0533204367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5792.1392649609024</v>
      </c>
      <c r="L417" s="444">
        <f t="shared" ca="1" si="28"/>
        <v>1395905.5628555776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1395905.5628555776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5781.2913880239894</v>
      </c>
      <c r="L418" s="444">
        <f t="shared" ca="1" si="28"/>
        <v>1393291.2245137813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1393291.2245137813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5770.3983115998381</v>
      </c>
      <c r="L419" s="444">
        <f t="shared" ca="1" si="28"/>
        <v>1390665.9930955609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1390665.9930955609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5759.4598473572532</v>
      </c>
      <c r="L420" s="444">
        <f t="shared" ca="1" si="28"/>
        <v>1388029.8232130981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1388029.8232130981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5748.475806180325</v>
      </c>
      <c r="L421" s="444">
        <f t="shared" ca="1" si="28"/>
        <v>1385382.6692894583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1385382.6692894583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5737.4459981651589</v>
      </c>
      <c r="L422" s="444">
        <f t="shared" ca="1" si="28"/>
        <v>1382724.4855578032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1382724.4855578032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5726.3702326165958</v>
      </c>
      <c r="L423" s="444">
        <f t="shared" ca="1" si="28"/>
        <v>1380055.2260605996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1380055.2260605996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5715.2483180449144</v>
      </c>
      <c r="L424" s="444">
        <f t="shared" ca="1" si="28"/>
        <v>1377374.8446488243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1377374.8446488243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5704.0800621625167</v>
      </c>
      <c r="L425" s="444">
        <f t="shared" ca="1" si="28"/>
        <v>1374683.2949811667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1374683.2949811667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5692.8652718806106</v>
      </c>
      <c r="L426" s="444">
        <f t="shared" ca="1" si="28"/>
        <v>1371980.5305232271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1371980.5305232271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5681.6037533058616</v>
      </c>
      <c r="L427" s="444">
        <f t="shared" ca="1" si="28"/>
        <v>1369266.5045467129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1369266.5045467129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5670.2953117370525</v>
      </c>
      <c r="L428" s="444">
        <f t="shared" ca="1" si="28"/>
        <v>1366541.1701286298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1366541.1701286298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5658.9397516617064</v>
      </c>
      <c r="L429" s="444">
        <f t="shared" ca="1" si="28"/>
        <v>1363804.4801504712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1363804.4801504712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5647.5368767527125</v>
      </c>
      <c r="L430" s="444">
        <f t="shared" ca="1" si="28"/>
        <v>1361056.3872974038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1361056.3872974038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5636.0864898649315</v>
      </c>
      <c r="L431" s="444">
        <f t="shared" ca="1" si="28"/>
        <v>1358296.8440574484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1358296.8440574484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5624.5883930317841</v>
      </c>
      <c r="L432" s="444">
        <f t="shared" ca="1" si="28"/>
        <v>1355525.8027206601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1355525.8027206601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5613.0423874618327</v>
      </c>
      <c r="L433" s="444">
        <f t="shared" ca="1" si="28"/>
        <v>1352743.2153783017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1352743.2153783017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5601.4482735353395</v>
      </c>
      <c r="L434" s="444">
        <f t="shared" ca="1" si="28"/>
        <v>1349949.0339220169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1349949.0339220169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5589.8058508008198</v>
      </c>
      <c r="L435" s="444">
        <f t="shared" ca="1" si="28"/>
        <v>1347143.2100429975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1347143.2100429975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5578.1149179715721</v>
      </c>
      <c r="L436" s="444">
        <f t="shared" ca="1" si="28"/>
        <v>1344325.695231149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1344325.695231149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5566.3752729222033</v>
      </c>
      <c r="L437" s="444">
        <f t="shared" ca="1" si="28"/>
        <v>1341496.440774251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1341496.440774251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5554.5867126851281</v>
      </c>
      <c r="L438" s="444">
        <f t="shared" ca="1" si="28"/>
        <v>1338655.397757116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1338655.397757116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5542.7490334470658</v>
      </c>
      <c r="L439" s="444">
        <f t="shared" ca="1" si="28"/>
        <v>1335802.5170607429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1335802.5170607429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5530.8620305455115</v>
      </c>
      <c r="L440" s="444">
        <f t="shared" ca="1" si="28"/>
        <v>1332937.7493614682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1332937.7493614682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5518.9254984651998</v>
      </c>
      <c r="L441" s="444">
        <f t="shared" ca="1" si="28"/>
        <v>1330061.0451301134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1330061.0451301134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5506.939230834555</v>
      </c>
      <c r="L442" s="444">
        <f t="shared" ca="1" si="28"/>
        <v>1327172.3546311278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1327172.3546311278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5494.9030204221153</v>
      </c>
      <c r="L443" s="444">
        <f t="shared" ca="1" si="28"/>
        <v>1324271.6279217298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1324271.6279217298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5482.8166591329564</v>
      </c>
      <c r="L444" s="444">
        <f t="shared" ca="1" si="28"/>
        <v>1321358.8148510426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1321358.8148510426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5470.6799380050934</v>
      </c>
      <c r="L445" s="444">
        <f t="shared" ca="1" si="28"/>
        <v>1318433.8650592274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1318433.8650592274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5458.4926472058632</v>
      </c>
      <c r="L446" s="444">
        <f t="shared" ca="1" si="28"/>
        <v>1315496.7279766132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1315496.7279766132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5446.2545760283047</v>
      </c>
      <c r="L447" s="444">
        <f t="shared" ca="1" si="28"/>
        <v>1312547.3528228214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1312547.3528228214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5433.9655128875047</v>
      </c>
      <c r="L448" s="444">
        <f t="shared" ca="1" si="28"/>
        <v>1309585.6886058887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1309585.6886058887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5421.6252453169527</v>
      </c>
      <c r="L449" s="444">
        <f t="shared" ca="1" si="28"/>
        <v>1306611.6841213854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1306611.6841213854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5409.233559964855</v>
      </c>
      <c r="L450" s="444">
        <f t="shared" ca="1" si="28"/>
        <v>1303625.2879515302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1303625.2879515302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5396.7902425904585</v>
      </c>
      <c r="L451" s="444">
        <f t="shared" ca="1" si="28"/>
        <v>1300626.4484643005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1300626.4484643005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5384.2950780603342</v>
      </c>
      <c r="L452" s="444">
        <f t="shared" ca="1" si="28"/>
        <v>1297615.1138125407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1297615.1138125407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5371.7478503446682</v>
      </c>
      <c r="L453" s="444">
        <f t="shared" ca="1" si="28"/>
        <v>1294591.2319330652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1294591.2319330652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5359.1483425135211</v>
      </c>
      <c r="L454" s="444">
        <f t="shared" ca="1" si="28"/>
        <v>1291554.7505457585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1291554.7505457585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5346.4963367330765</v>
      </c>
      <c r="L455" s="444">
        <f t="shared" ca="1" si="28"/>
        <v>1288505.6171526713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1288505.6171526713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5333.7916142618797</v>
      </c>
      <c r="L456" s="444">
        <f t="shared" ca="1" si="28"/>
        <v>1285443.7790371131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1285443.7790371131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5321.0339554470538</v>
      </c>
      <c r="L457" s="444">
        <f t="shared" ca="1" si="28"/>
        <v>1282369.18326274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1282369.18326274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5308.2231397204996</v>
      </c>
      <c r="L458" s="444">
        <f t="shared" ca="1" si="28"/>
        <v>1279281.7766726403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1279281.7766726403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5295.3589455950842</v>
      </c>
      <c r="L459" s="444">
        <f t="shared" ca="1" si="28"/>
        <v>1276181.5058884153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1276181.5058884153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5282.441150660813</v>
      </c>
      <c r="L460" s="444">
        <f t="shared" ca="1" si="28"/>
        <v>1273068.3173092559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1273068.3173092559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5269.4695315809822</v>
      </c>
      <c r="L461" s="444">
        <f t="shared" ca="1" si="28"/>
        <v>1269942.1571110168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1269942.1571110168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5256.4438640883191</v>
      </c>
      <c r="L462" s="444">
        <f t="shared" ca="1" si="28"/>
        <v>1266802.9712452849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1266802.9712452849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5243.3639229811033</v>
      </c>
      <c r="L463" s="444">
        <f t="shared" ca="1" si="28"/>
        <v>1263650.7054384458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1263650.7054384458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5230.2294821192736</v>
      </c>
      <c r="L464" s="444">
        <f t="shared" ca="1" si="28"/>
        <v>1260485.3051907448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1260485.3051907448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5217.0403144205193</v>
      </c>
      <c r="L465" s="444">
        <f t="shared" ca="1" si="28"/>
        <v>1257306.7157753452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1257306.7157753452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5203.7961918563542</v>
      </c>
      <c r="L466" s="444">
        <f t="shared" ca="1" si="28"/>
        <v>1254114.8822373813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1254114.8822373813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5190.4968854481713</v>
      </c>
      <c r="L467" s="444">
        <f t="shared" ca="1" si="28"/>
        <v>1250909.7493930093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1250909.7493930093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5177.142165263288</v>
      </c>
      <c r="L468" s="444">
        <f t="shared" ca="1" si="28"/>
        <v>1247691.2618284523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1247691.2618284523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5163.7318004109675</v>
      </c>
      <c r="L469" s="444">
        <f t="shared" ca="1" si="28"/>
        <v>1244459.3638990431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1244459.3638990431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5150.2655590384284</v>
      </c>
      <c r="L470" s="444">
        <f t="shared" ca="1" si="28"/>
        <v>1241213.9997282613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1241213.9997282613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5136.7432083268377</v>
      </c>
      <c r="L471" s="444">
        <f t="shared" ca="1" si="28"/>
        <v>1237955.1132067679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1237955.1132067679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5123.1645144872818</v>
      </c>
      <c r="L472" s="444">
        <f t="shared" ca="1" si="28"/>
        <v>1234682.6479914351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1234682.6479914351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5109.5292427567292</v>
      </c>
      <c r="L473" s="444">
        <f t="shared" ca="1" si="28"/>
        <v>1231396.5475043717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1231396.5475043717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5095.8371573939648</v>
      </c>
      <c r="L474" s="444">
        <f t="shared" ca="1" si="28"/>
        <v>1228096.7549319456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1228096.7549319456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5082.0880216755222</v>
      </c>
      <c r="L475" s="444">
        <f t="shared" ca="1" si="28"/>
        <v>1224783.213223801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1224783.213223801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5068.2815978915869</v>
      </c>
      <c r="L476" s="444">
        <f t="shared" ca="1" si="28"/>
        <v>1221455.8650918724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1221455.8650918724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5054.4176473418838</v>
      </c>
      <c r="L477" s="444">
        <f t="shared" ca="1" si="28"/>
        <v>1218114.6530093942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1218114.6530093942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5040.4959303315582</v>
      </c>
      <c r="L478" s="444">
        <f t="shared" ca="1" si="28"/>
        <v>1214759.5192099055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1214759.5192099055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5026.5162061670226</v>
      </c>
      <c r="L479" s="444">
        <f t="shared" ca="1" si="28"/>
        <v>1211390.4056862523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1211390.4056862523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5012.4782331517999</v>
      </c>
      <c r="L480" s="444">
        <f t="shared" ca="1" si="28"/>
        <v>1208007.2541895839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1208007.2541895839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4998.3817685823487</v>
      </c>
      <c r="L481" s="444">
        <f t="shared" ca="1" si="28"/>
        <v>1204610.0062283461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1204610.0062283461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4984.2265687438585</v>
      </c>
      <c r="L482" s="444">
        <f t="shared" ca="1" si="28"/>
        <v>1201198.6030672698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1201198.6030672698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4970.0123889060396</v>
      </c>
      <c r="L483" s="444">
        <f t="shared" ca="1" si="28"/>
        <v>1197772.9857263556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1197772.9857263556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4955.7389833188972</v>
      </c>
      <c r="L484" s="444">
        <f t="shared" ca="1" si="28"/>
        <v>1194333.0949798543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1194333.0949798543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4941.4061052084753</v>
      </c>
      <c r="L485" s="444">
        <f t="shared" ca="1" si="28"/>
        <v>1190878.8713552426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1190878.8713552426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4927.0135067725932</v>
      </c>
      <c r="L486" s="444">
        <f t="shared" ca="1" si="28"/>
        <v>1187410.2551321951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1187410.2551321951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4912.560939176562</v>
      </c>
      <c r="L487" s="444">
        <f t="shared" ca="1" si="28"/>
        <v>1183927.1863415514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1183927.1863415514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4898.0481525488794</v>
      </c>
      <c r="L488" s="444">
        <f t="shared" ca="1" si="28"/>
        <v>1180429.6047642801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1180429.6047642801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4883.4748959769167</v>
      </c>
      <c r="L489" s="444">
        <f t="shared" ca="1" si="28"/>
        <v>1176917.4499304369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1176917.4499304369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4868.8409175025699</v>
      </c>
      <c r="L490" s="444">
        <f t="shared" ca="1" si="28"/>
        <v>1173390.6611181193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1173390.6611181193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4854.1459641179126</v>
      </c>
      <c r="L491" s="444">
        <f t="shared" ca="1" si="28"/>
        <v>1169849.177352417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1169849.177352417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4839.3897817608204</v>
      </c>
      <c r="L492" s="444">
        <f t="shared" ca="1" si="28"/>
        <v>1166292.9374043576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1166292.9374043576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4824.5721153105724</v>
      </c>
      <c r="L493" s="444">
        <f t="shared" ca="1" si="28"/>
        <v>1162721.8797898479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1162721.8797898479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4809.6927085834486</v>
      </c>
      <c r="L494" s="444">
        <f t="shared" ca="1" si="28"/>
        <v>1159135.9427686112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1159135.9427686112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4794.7513043282961</v>
      </c>
      <c r="L495" s="444">
        <f t="shared" ca="1" si="28"/>
        <v>1155535.0643431193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1155535.0643431193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4779.7476442220795</v>
      </c>
      <c r="L496" s="444">
        <f t="shared" ca="1" si="28"/>
        <v>1151919.1822575212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1151919.1822575212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4764.6814688654213</v>
      </c>
      <c r="L497" s="444">
        <f t="shared" ca="1" si="28"/>
        <v>1148288.2339965664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1148288.2339965664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4749.5525177781092</v>
      </c>
      <c r="L498" s="444">
        <f t="shared" ca="1" si="28"/>
        <v>1144642.1567845242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1144642.1567845242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4734.3605293946002</v>
      </c>
      <c r="L499" s="444">
        <f t="shared" ca="1" si="28"/>
        <v>1140980.8875840986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1140980.8875840986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4719.105241059493</v>
      </c>
      <c r="L500" s="444">
        <f t="shared" ca="1" si="28"/>
        <v>1137304.363095338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1137304.363095338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4703.786389022991</v>
      </c>
      <c r="L501" s="444">
        <f t="shared" ca="1" si="28"/>
        <v>1133612.5197545409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1133612.5197545409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4688.4037084363363</v>
      </c>
      <c r="L502" s="444">
        <f t="shared" ca="1" si="28"/>
        <v>1129905.293733157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1129905.293733157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4672.9569333472364</v>
      </c>
      <c r="L503" s="444">
        <f t="shared" ca="1" si="28"/>
        <v>1126182.6209366841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1126182.6209366841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4657.4457966952659</v>
      </c>
      <c r="L504" s="444">
        <f t="shared" ca="1" si="28"/>
        <v>1122444.4370035592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1122444.4370035592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4641.8700303072455</v>
      </c>
      <c r="L505" s="444">
        <f t="shared" ca="1" si="28"/>
        <v>1118690.6773040462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1118690.6773040462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4626.2293648926088</v>
      </c>
      <c r="L506" s="444">
        <f t="shared" ca="1" si="28"/>
        <v>1114921.2769391187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1114921.2769391187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4610.523530038744</v>
      </c>
      <c r="L507" s="444">
        <f t="shared" ca="1" si="28"/>
        <v>1111136.1707393373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1111136.1707393373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4594.7522542063216</v>
      </c>
      <c r="L508" s="444">
        <f t="shared" ca="1" si="28"/>
        <v>1107335.2932637234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1107335.2932637234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4578.9152647245965</v>
      </c>
      <c r="L509" s="444">
        <f t="shared" ca="1" si="28"/>
        <v>1103518.5787986277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1103518.5787986277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4563.0122877866979</v>
      </c>
      <c r="L510" s="444">
        <f t="shared" ca="1" si="28"/>
        <v>1099685.9613565942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1099685.9613565942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4547.0430484448916</v>
      </c>
      <c r="L511" s="444">
        <f t="shared" ca="1" si="28"/>
        <v>1095837.3746752189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1095837.3746752189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4531.0072706058281</v>
      </c>
      <c r="L512" s="444">
        <f t="shared" ca="1" si="28"/>
        <v>1091972.7522160045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1091972.7522160045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4514.9046770257683</v>
      </c>
      <c r="L513" s="444">
        <f t="shared" ca="1" si="28"/>
        <v>1088092.0271632101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1088092.0271632101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4498.7349893057908</v>
      </c>
      <c r="L514" s="444">
        <f t="shared" ca="1" si="28"/>
        <v>1084195.1324226956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1084195.1324226956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4482.4979278869814</v>
      </c>
      <c r="L515" s="444">
        <f t="shared" ca="1" si="28"/>
        <v>1080282.0006207624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1080282.0006207624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4466.1932120455922</v>
      </c>
      <c r="L516" s="444">
        <f t="shared" ca="1" si="28"/>
        <v>1076352.5641029878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1076352.5641029878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4449.8205598881977</v>
      </c>
      <c r="L517" s="444">
        <f t="shared" ca="1" si="28"/>
        <v>1072406.7549330557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1072406.7549330557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4433.3796883468149</v>
      </c>
      <c r="L518" s="444">
        <f t="shared" ref="L518:L772" ca="1" si="54">I518-J518+K518</f>
        <v>1068444.5048915823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1068444.5048915823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4416.8703131740085</v>
      </c>
      <c r="L519" s="444">
        <f t="shared" ca="1" si="54"/>
        <v>1064465.7454749362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1064465.7454749362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4400.2921489379833</v>
      </c>
      <c r="L520" s="444">
        <f t="shared" ca="1" si="54"/>
        <v>1060470.407894054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1060470.407894054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4383.6449090176411</v>
      </c>
      <c r="L521" s="444">
        <f t="shared" ca="1" si="54"/>
        <v>1056458.4230732515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1056458.4230732515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4366.9283055976302</v>
      </c>
      <c r="L522" s="444">
        <f t="shared" ca="1" si="54"/>
        <v>1052429.7216490291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1052429.7216490291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4350.1420496633709</v>
      </c>
      <c r="L523" s="444">
        <f t="shared" ca="1" si="54"/>
        <v>1048384.2339688722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1048384.2339688722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4333.2858509960497</v>
      </c>
      <c r="L524" s="444">
        <f t="shared" ca="1" si="54"/>
        <v>1044321.8900900481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1044321.8900900481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4316.3594181676162</v>
      </c>
      <c r="L525" s="444">
        <f t="shared" ca="1" si="54"/>
        <v>1040242.6197783955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1040242.6197783955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4299.3624585357302</v>
      </c>
      <c r="L526" s="444">
        <f t="shared" ca="1" si="54"/>
        <v>1036146.352507111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1036146.352507111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4282.2946782387125</v>
      </c>
      <c r="L527" s="444">
        <f t="shared" ca="1" si="54"/>
        <v>1032033.0174555295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1032033.0174555295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4265.1557821904562</v>
      </c>
      <c r="L528" s="444">
        <f t="shared" ca="1" si="54"/>
        <v>1027902.5435078999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1027902.5435078999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4247.9454740753326</v>
      </c>
      <c r="L529" s="444">
        <f t="shared" ca="1" si="54"/>
        <v>1023754.8592521551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1023754.8592521551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4230.6634563430625</v>
      </c>
      <c r="L530" s="444">
        <f t="shared" ca="1" si="54"/>
        <v>1019589.892978678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1019589.892978678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4213.3094302035743</v>
      </c>
      <c r="L531" s="444">
        <f t="shared" ca="1" si="54"/>
        <v>1015407.5726790613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1015407.5726790613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4195.883095621838</v>
      </c>
      <c r="L532" s="444">
        <f t="shared" ca="1" si="54"/>
        <v>1011207.826044863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1011207.826044863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4178.3841513126781</v>
      </c>
      <c r="L533" s="444">
        <f t="shared" ca="1" si="54"/>
        <v>1006990.5804663554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1006990.5804663554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4160.8122947355641</v>
      </c>
      <c r="L534" s="444">
        <f t="shared" ca="1" si="54"/>
        <v>1002755.7630312708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1002755.7630312708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4143.1672220893779</v>
      </c>
      <c r="L535" s="444">
        <f t="shared" ca="1" si="54"/>
        <v>998503.30052354001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998503.30052354001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4125.4486283071656</v>
      </c>
      <c r="L536" s="444">
        <f t="shared" ca="1" si="54"/>
        <v>994233.11942202703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994233.11942202703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4107.6562070508617</v>
      </c>
      <c r="L537" s="444">
        <f t="shared" ca="1" si="54"/>
        <v>989945.14589925774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989945.14589925774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4089.78965070599</v>
      </c>
      <c r="L538" s="444">
        <f t="shared" ca="1" si="54"/>
        <v>985639.30582014355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985639.30582014355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4071.848650376347</v>
      </c>
      <c r="L539" s="444">
        <f t="shared" ca="1" si="54"/>
        <v>981315.52474069968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981315.52474069968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4053.8328958786651</v>
      </c>
      <c r="L540" s="444">
        <f t="shared" ca="1" si="54"/>
        <v>976973.7279067582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976973.7279067582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4035.7420757372415</v>
      </c>
      <c r="L541" s="444">
        <f t="shared" ca="1" si="54"/>
        <v>972613.84025267523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972613.84025267523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4017.5758771785627</v>
      </c>
      <c r="L542" s="444">
        <f t="shared" ca="1" si="54"/>
        <v>968235.78640003363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968235.78640003363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3999.3339861258896</v>
      </c>
      <c r="L543" s="444">
        <f t="shared" ca="1" si="54"/>
        <v>963839.49065633933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963839.49065633933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3981.0160871938301</v>
      </c>
      <c r="L544" s="444">
        <f t="shared" ca="1" si="54"/>
        <v>959424.877013713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959424.877013713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3962.6218636828867</v>
      </c>
      <c r="L545" s="444">
        <f t="shared" ca="1" si="54"/>
        <v>954991.86914757569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954991.86914757569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3944.1509975739814</v>
      </c>
      <c r="L546" s="444">
        <f t="shared" ca="1" si="54"/>
        <v>950540.39041532949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950540.39041532949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3925.6031695229553</v>
      </c>
      <c r="L547" s="444">
        <f t="shared" ca="1" si="54"/>
        <v>946070.36385503225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946070.36385503225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3906.9780588550507</v>
      </c>
      <c r="L548" s="444">
        <f t="shared" ca="1" si="54"/>
        <v>941581.71218406712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941581.71218406712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3888.2753435593622</v>
      </c>
      <c r="L549" s="444">
        <f t="shared" ca="1" si="54"/>
        <v>937074.35779780627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937074.35779780627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3869.4947002832746</v>
      </c>
      <c r="L550" s="444">
        <f t="shared" ca="1" si="54"/>
        <v>932548.22276826936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932548.22276826936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3850.6358043268719</v>
      </c>
      <c r="L551" s="444">
        <f t="shared" ca="1" si="54"/>
        <v>928003.22884277604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928003.22884277604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3831.698329637316</v>
      </c>
      <c r="L552" s="444">
        <f t="shared" ca="1" si="54"/>
        <v>923439.29744259315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923439.29744259315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3812.6819488032202</v>
      </c>
      <c r="L553" s="444">
        <f t="shared" ca="1" si="54"/>
        <v>918856.34966157621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918856.34966157621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3793.5863330489833</v>
      </c>
      <c r="L554" s="444">
        <f t="shared" ca="1" si="54"/>
        <v>914254.30626480503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914254.30626480503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3774.4111522291028</v>
      </c>
      <c r="L555" s="444">
        <f t="shared" ca="1" si="54"/>
        <v>909633.08768721391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909633.08768721391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3755.1560748224738</v>
      </c>
      <c r="L556" s="444">
        <f t="shared" ca="1" si="54"/>
        <v>904992.61403221625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904992.61403221625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3735.8207679266502</v>
      </c>
      <c r="L557" s="444">
        <f t="shared" ca="1" si="54"/>
        <v>900332.80507032271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900332.80507032271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3716.4048972520936</v>
      </c>
      <c r="L558" s="444">
        <f t="shared" ca="1" si="54"/>
        <v>895653.58023775462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895653.58023775462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3696.9081271163927</v>
      </c>
      <c r="L559" s="444">
        <f t="shared" ca="1" si="54"/>
        <v>890954.85863505083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890954.85863505083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3677.3301204384611</v>
      </c>
      <c r="L560" s="444">
        <f t="shared" ca="1" si="54"/>
        <v>886236.55902566912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886236.55902566912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3657.6705387327042</v>
      </c>
      <c r="L561" s="444">
        <f t="shared" ca="1" si="54"/>
        <v>881498.5998345816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881498.5998345816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3637.9290421031724</v>
      </c>
      <c r="L562" s="444">
        <f t="shared" ca="1" si="54"/>
        <v>876740.89914686454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876740.89914686454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3618.1052892376847</v>
      </c>
      <c r="L563" s="444">
        <f t="shared" ca="1" si="54"/>
        <v>871963.37470628205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871963.37470628205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3598.1989374019245</v>
      </c>
      <c r="L564" s="444">
        <f t="shared" ca="1" si="54"/>
        <v>867165.94391386374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867165.94391386374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3578.2096424335145</v>
      </c>
      <c r="L565" s="444">
        <f t="shared" ca="1" si="54"/>
        <v>862348.52382647712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862348.52382647712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3558.1370587360711</v>
      </c>
      <c r="L566" s="444">
        <f t="shared" ca="1" si="54"/>
        <v>857511.03115539299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857511.03115539299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3537.9808392732207</v>
      </c>
      <c r="L567" s="444">
        <f t="shared" ca="1" si="54"/>
        <v>852653.382264846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852653.382264846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3517.7406355626072</v>
      </c>
      <c r="L568" s="444">
        <f t="shared" ca="1" si="54"/>
        <v>847775.49317058839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847775.49317058839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3497.4160976698672</v>
      </c>
      <c r="L569" s="444">
        <f t="shared" ca="1" si="54"/>
        <v>842877.27953843807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842877.27953843807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3477.0068742025751</v>
      </c>
      <c r="L570" s="444">
        <f t="shared" ca="1" si="54"/>
        <v>837958.65668282041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837958.65668282041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3456.5126123041678</v>
      </c>
      <c r="L571" s="444">
        <f t="shared" ca="1" si="54"/>
        <v>833019.53956530441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833019.53956530441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3435.9329576478508</v>
      </c>
      <c r="L572" s="444">
        <f t="shared" ca="1" si="54"/>
        <v>828059.84279313206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828059.84279313206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3415.2675544304666</v>
      </c>
      <c r="L573" s="444">
        <f t="shared" ca="1" si="54"/>
        <v>823079.4806177424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823079.4806177424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3394.5160453663425</v>
      </c>
      <c r="L574" s="444">
        <f t="shared" ca="1" si="54"/>
        <v>818078.36693328852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818078.36693328852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3373.6780716811181</v>
      </c>
      <c r="L575" s="444">
        <f t="shared" ca="1" si="54"/>
        <v>813056.4152751494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813056.4152751494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3352.7532731055385</v>
      </c>
      <c r="L576" s="444">
        <f t="shared" ca="1" si="54"/>
        <v>808013.5388184347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808013.5388184347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3331.7412878692271</v>
      </c>
      <c r="L577" s="444">
        <f t="shared" ca="1" si="54"/>
        <v>802949.6503764838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802949.6503764838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3310.6417526944315</v>
      </c>
      <c r="L578" s="444">
        <f t="shared" ca="1" si="54"/>
        <v>797864.662399358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797864.662399358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3289.4543027897407</v>
      </c>
      <c r="L579" s="444">
        <f t="shared" ca="1" si="54"/>
        <v>792758.48697232758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792758.48697232758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3268.1785718437809</v>
      </c>
      <c r="L580" s="444">
        <f t="shared" ca="1" si="54"/>
        <v>787631.03581435117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787631.03581435117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3246.8141920188791</v>
      </c>
      <c r="L581" s="444">
        <f t="shared" ca="1" si="54"/>
        <v>782482.22027654992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782482.22027654992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3225.3607939447074</v>
      </c>
      <c r="L582" s="444">
        <f t="shared" ca="1" si="54"/>
        <v>777311.95134067442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777311.95134067442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3203.8180067118928</v>
      </c>
      <c r="L583" s="444">
        <f t="shared" ca="1" si="54"/>
        <v>772120.13961756614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772120.13961756614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3182.185457865608</v>
      </c>
      <c r="L584" s="444">
        <f t="shared" ca="1" si="54"/>
        <v>766906.69534561154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766906.69534561154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3160.4627733991306</v>
      </c>
      <c r="L585" s="444">
        <f t="shared" ca="1" si="54"/>
        <v>761671.52838919044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761671.52838919044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3138.649577747376</v>
      </c>
      <c r="L586" s="444">
        <f t="shared" ca="1" si="54"/>
        <v>756414.54823711759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756414.54823711759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3116.7454937804059</v>
      </c>
      <c r="L587" s="444">
        <f t="shared" ca="1" si="54"/>
        <v>751135.66400107776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751135.66400107776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3094.7501427969064</v>
      </c>
      <c r="L588" s="444">
        <f t="shared" ca="1" si="54"/>
        <v>745834.78441405448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745834.78441405448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3072.6631445176426</v>
      </c>
      <c r="L589" s="444">
        <f t="shared" ca="1" si="54"/>
        <v>740511.81782875198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740511.81782875198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3050.4841170788823</v>
      </c>
      <c r="L590" s="444">
        <f t="shared" ca="1" si="54"/>
        <v>735166.67221601063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735166.67221601063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3028.2126770257937</v>
      </c>
      <c r="L591" s="444">
        <f t="shared" ca="1" si="54"/>
        <v>729799.25516321626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729799.25516321626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3005.848439305817</v>
      </c>
      <c r="L592" s="444">
        <f t="shared" ca="1" si="54"/>
        <v>724409.47387270187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724409.47387270187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2983.3910172620072</v>
      </c>
      <c r="L593" s="444">
        <f t="shared" ca="1" si="54"/>
        <v>718997.2351601437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718997.2351601437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2960.8400226263479</v>
      </c>
      <c r="L594" s="444">
        <f t="shared" ca="1" si="54"/>
        <v>713562.44545294985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713562.44545294985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2938.1950655130404</v>
      </c>
      <c r="L595" s="444">
        <f t="shared" ca="1" si="54"/>
        <v>708105.01078864268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708105.01078864268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2915.4557544117606</v>
      </c>
      <c r="L596" s="444">
        <f t="shared" ca="1" si="54"/>
        <v>702624.83681323426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702624.83681323426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2892.6216961808918</v>
      </c>
      <c r="L597" s="444">
        <f t="shared" ca="1" si="54"/>
        <v>697121.82877959497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697121.82877959497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2869.6924960407282</v>
      </c>
      <c r="L598" s="444">
        <f t="shared" ca="1" si="54"/>
        <v>691595.89154581551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691595.89154581551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2846.6677575666472</v>
      </c>
      <c r="L599" s="444">
        <f t="shared" ca="1" si="54"/>
        <v>686046.929573562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686046.929573562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2823.5470826822575</v>
      </c>
      <c r="L600" s="444">
        <f t="shared" ca="1" si="54"/>
        <v>680474.84692642407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680474.84692642407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2800.3300716525164</v>
      </c>
      <c r="L601" s="444">
        <f t="shared" ca="1" si="54"/>
        <v>674879.54726825643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674879.54726825643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2777.0163230768176</v>
      </c>
      <c r="L602" s="444">
        <f t="shared" ca="1" si="54"/>
        <v>669260.93386151304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669260.93386151304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2753.6054338820536</v>
      </c>
      <c r="L603" s="444">
        <f t="shared" ca="1" si="54"/>
        <v>663618.90956557496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663618.90956557496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2730.096999315645</v>
      </c>
      <c r="L604" s="444">
        <f t="shared" ca="1" si="54"/>
        <v>657953.37683507043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657953.37683507043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2706.4906129385427</v>
      </c>
      <c r="L605" s="444">
        <f t="shared" ca="1" si="54"/>
        <v>652264.23771818879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652264.23771818879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2682.7858666182024</v>
      </c>
      <c r="L606" s="444">
        <f t="shared" ca="1" si="54"/>
        <v>646551.39385498676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646551.39385498676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2658.9823505215272</v>
      </c>
      <c r="L607" s="444">
        <f t="shared" ca="1" si="54"/>
        <v>640814.74647568807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640814.74647568807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2635.0796531077826</v>
      </c>
      <c r="L608" s="444">
        <f t="shared" ca="1" si="54"/>
        <v>635054.19639897568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635054.19639897568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2611.0773611214813</v>
      </c>
      <c r="L609" s="444">
        <f t="shared" ca="1" si="54"/>
        <v>629269.64403027692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629269.64403027692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2586.9750595852365</v>
      </c>
      <c r="L610" s="444">
        <f t="shared" ca="1" si="54"/>
        <v>623460.98936004192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623460.98936004192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2562.7723317925906</v>
      </c>
      <c r="L611" s="444">
        <f t="shared" ca="1" si="54"/>
        <v>617628.13196201436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617628.13196201436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2538.4687593008089</v>
      </c>
      <c r="L612" s="444">
        <f t="shared" ca="1" si="54"/>
        <v>611770.97099149495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611770.97099149495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2514.063921923645</v>
      </c>
      <c r="L613" s="444">
        <f t="shared" ca="1" si="54"/>
        <v>605889.4051835984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605889.4051835984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2489.5573977240761</v>
      </c>
      <c r="L614" s="444">
        <f t="shared" ca="1" si="54"/>
        <v>599983.33285150235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599983.33285150235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2464.9487630070089</v>
      </c>
      <c r="L615" s="444">
        <f t="shared" ca="1" si="54"/>
        <v>594052.65188468923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594052.65188468923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2440.2375923119544</v>
      </c>
      <c r="L616" s="444">
        <f t="shared" ca="1" si="54"/>
        <v>588097.25974718097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588097.25974718097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2415.4234584056699</v>
      </c>
      <c r="L617" s="444">
        <f t="shared" ca="1" si="54"/>
        <v>582117.05347576644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582117.05347576644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2390.5059322747761</v>
      </c>
      <c r="L618" s="444">
        <f t="shared" ca="1" si="54"/>
        <v>576111.929678221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576111.929678221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2365.4845831183366</v>
      </c>
      <c r="L619" s="444">
        <f t="shared" ca="1" si="54"/>
        <v>570081.78453151917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570081.78453151917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2340.3589783404122</v>
      </c>
      <c r="L620" s="444">
        <f t="shared" ca="1" si="54"/>
        <v>564026.51378003939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564026.51378003939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2315.1286835425799</v>
      </c>
      <c r="L621" s="444">
        <f t="shared" ca="1" si="54"/>
        <v>557946.0127337618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557946.0127337618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2289.7932625164235</v>
      </c>
      <c r="L622" s="444">
        <f t="shared" ca="1" si="54"/>
        <v>551840.176266458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551840.176266458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2264.3522772359911</v>
      </c>
      <c r="L623" s="444">
        <f t="shared" ca="1" si="54"/>
        <v>545708.89881387376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545708.89881387376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2238.8052878502231</v>
      </c>
      <c r="L624" s="444">
        <f t="shared" ca="1" si="54"/>
        <v>539552.07437190379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539552.07437190379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2213.1518526753484</v>
      </c>
      <c r="L625" s="444">
        <f t="shared" ca="1" si="54"/>
        <v>533369.59649475897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533369.59649475897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2187.3915281872451</v>
      </c>
      <c r="L626" s="444">
        <f t="shared" ca="1" si="54"/>
        <v>527161.35829312599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527161.35829312599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2161.5238690137739</v>
      </c>
      <c r="L627" s="444">
        <f t="shared" ca="1" si="54"/>
        <v>520927.25243231957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520927.25243231957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2135.5484279270809</v>
      </c>
      <c r="L628" s="444">
        <f t="shared" ca="1" si="54"/>
        <v>514667.17113042646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514667.17113042646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2109.4647558358593</v>
      </c>
      <c r="L629" s="444">
        <f t="shared" ca="1" si="54"/>
        <v>508381.00615644216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508381.00615644216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2083.2724017775913</v>
      </c>
      <c r="L630" s="444">
        <f t="shared" ca="1" si="54"/>
        <v>502068.6488283996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502068.6488283996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2056.9709129107478</v>
      </c>
      <c r="L631" s="444">
        <f t="shared" ca="1" si="54"/>
        <v>495729.99001149018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495729.99001149018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2030.5598345069582</v>
      </c>
      <c r="L632" s="444">
        <f t="shared" ca="1" si="54"/>
        <v>489364.92011617695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489364.92011617695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2004.0387099431532</v>
      </c>
      <c r="L633" s="444">
        <f t="shared" ca="1" si="54"/>
        <v>482973.32909629989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482973.32909629989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1977.4070806936654</v>
      </c>
      <c r="L634" s="444">
        <f t="shared" ca="1" si="54"/>
        <v>476555.1064471734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476555.1064471734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1950.664486322305</v>
      </c>
      <c r="L635" s="444">
        <f t="shared" ca="1" si="54"/>
        <v>470110.14120367554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470110.14120367554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1923.8104644743973</v>
      </c>
      <c r="L636" s="444">
        <f t="shared" ca="1" si="54"/>
        <v>463638.32193832973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463638.32193832973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1896.8445508687898</v>
      </c>
      <c r="L637" s="444">
        <f t="shared" ca="1" si="54"/>
        <v>457139.53675937833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457139.53675937833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1869.7662792898257</v>
      </c>
      <c r="L638" s="444">
        <f t="shared" ca="1" si="54"/>
        <v>450613.673308848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450613.673308848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1842.5751815792826</v>
      </c>
      <c r="L639" s="444">
        <f t="shared" ca="1" si="54"/>
        <v>444060.61876060709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444060.61876060709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1815.2707876282791</v>
      </c>
      <c r="L640" s="444">
        <f t="shared" ca="1" si="54"/>
        <v>437480.25981841516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437480.25981841516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1787.8526253691459</v>
      </c>
      <c r="L641" s="444">
        <f t="shared" ca="1" si="54"/>
        <v>430872.48271396413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430872.48271396413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1760.3202207672666</v>
      </c>
      <c r="L642" s="444">
        <f t="shared" ca="1" si="54"/>
        <v>424237.17320491123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424237.17320491123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1732.6730978128794</v>
      </c>
      <c r="L643" s="444">
        <f t="shared" ca="1" si="54"/>
        <v>417574.21657290391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417574.21657290391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1704.910778512849</v>
      </c>
      <c r="L644" s="444">
        <f t="shared" ca="1" si="54"/>
        <v>410883.49762159656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410883.49762159656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1677.0327828824015</v>
      </c>
      <c r="L645" s="444">
        <f t="shared" ca="1" si="54"/>
        <v>404164.90067465877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404164.90067465877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1649.0386289368273</v>
      </c>
      <c r="L646" s="444">
        <f t="shared" ca="1" si="54"/>
        <v>397418.30957377539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397418.30957377539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1620.9278326831468</v>
      </c>
      <c r="L647" s="444">
        <f t="shared" ca="1" si="54"/>
        <v>390643.60767663835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390643.60767663835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1592.6999081117424</v>
      </c>
      <c r="L648" s="444">
        <f t="shared" ca="1" si="54"/>
        <v>383840.67785492993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383840.67785492993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1564.3543671879572</v>
      </c>
      <c r="L649" s="444">
        <f t="shared" ca="1" si="54"/>
        <v>377009.4024922977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377009.4024922977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1535.8907198436564</v>
      </c>
      <c r="L650" s="444">
        <f t="shared" ca="1" si="54"/>
        <v>370149.66348232119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370149.66348232119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1507.3084739687542</v>
      </c>
      <c r="L651" s="444">
        <f t="shared" ca="1" si="54"/>
        <v>363261.34222646977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363261.34222646977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1478.6071354027067</v>
      </c>
      <c r="L652" s="444">
        <f t="shared" ca="1" si="54"/>
        <v>356344.31963205227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356344.31963205227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1449.7862079259671</v>
      </c>
      <c r="L653" s="444">
        <f t="shared" ca="1" si="54"/>
        <v>349398.47611015808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349398.47611015808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1420.8451932514079</v>
      </c>
      <c r="L654" s="444">
        <f t="shared" ca="1" si="54"/>
        <v>342423.69157358928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342423.69157358928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1391.7835910157046</v>
      </c>
      <c r="L655" s="444">
        <f t="shared" ca="1" si="54"/>
        <v>335419.84543478483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335419.84543478483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1362.6008987706859</v>
      </c>
      <c r="L656" s="444">
        <f t="shared" ca="1" si="54"/>
        <v>328386.81660373532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328386.81660373532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1333.2966119746463</v>
      </c>
      <c r="L657" s="444">
        <f t="shared" ca="1" si="54"/>
        <v>321324.4834858898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321324.4834858898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1303.8702239836234</v>
      </c>
      <c r="L658" s="444">
        <f t="shared" ca="1" si="54"/>
        <v>314232.72398005321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314232.72398005321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1274.3212260426376</v>
      </c>
      <c r="L659" s="444">
        <f t="shared" ca="1" si="54"/>
        <v>307111.41547627567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307111.41547627567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1244.6491072768979</v>
      </c>
      <c r="L660" s="444">
        <f t="shared" ca="1" si="54"/>
        <v>299960.43485373235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299960.43485373235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1214.8533546829674</v>
      </c>
      <c r="L661" s="444">
        <f t="shared" ca="1" si="54"/>
        <v>292779.65847859514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292779.65847859514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1184.9334531198956</v>
      </c>
      <c r="L662" s="444">
        <f t="shared" ca="1" si="54"/>
        <v>285568.96220189484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285568.96220189484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1154.8888853003111</v>
      </c>
      <c r="L663" s="444">
        <f t="shared" ca="1" si="54"/>
        <v>278328.22135737498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278328.22135737498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1124.7191317814784</v>
      </c>
      <c r="L664" s="444">
        <f t="shared" ca="1" si="54"/>
        <v>271057.31075933628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271057.31075933628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1094.423670956317</v>
      </c>
      <c r="L665" s="444">
        <f t="shared" ca="1" si="54"/>
        <v>263756.10470047244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263756.10470047244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1064.0019790443844</v>
      </c>
      <c r="L666" s="444">
        <f t="shared" ca="1" si="54"/>
        <v>256424.47694969663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256424.47694969663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1033.4535300828186</v>
      </c>
      <c r="L667" s="444">
        <f t="shared" ca="1" si="54"/>
        <v>249062.30074995928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249062.30074995928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1002.7777959172462</v>
      </c>
      <c r="L668" s="444">
        <f t="shared" ca="1" si="54"/>
        <v>241669.44881605633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241669.44881605633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971.97424619265064</v>
      </c>
      <c r="L669" s="444">
        <f t="shared" ca="1" si="54"/>
        <v>234245.79333242879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234245.79333242879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941.04234834420265</v>
      </c>
      <c r="L670" s="444">
        <f t="shared" ca="1" si="54"/>
        <v>226791.2059509528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226791.2059509528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909.98156758805249</v>
      </c>
      <c r="L671" s="444">
        <f t="shared" ca="1" si="54"/>
        <v>219305.55778872067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219305.55778872067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878.79136691208544</v>
      </c>
      <c r="L672" s="444">
        <f t="shared" ca="1" si="54"/>
        <v>211788.71942581257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211788.71942581257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847.47120706663497</v>
      </c>
      <c r="L673" s="444">
        <f t="shared" ca="1" si="54"/>
        <v>204240.56090305903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204240.56090305903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816.0205465551619</v>
      </c>
      <c r="L674" s="444">
        <f t="shared" ca="1" si="54"/>
        <v>196660.95171979401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196660.95171979401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784.43884162489098</v>
      </c>
      <c r="L675" s="444">
        <f t="shared" ca="1" si="54"/>
        <v>189049.76083159872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189049.76083159872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752.72554625741054</v>
      </c>
      <c r="L676" s="444">
        <f t="shared" ca="1" si="54"/>
        <v>181406.85664803596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181406.85664803596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720.88011215923234</v>
      </c>
      <c r="L677" s="444">
        <f t="shared" ca="1" si="54"/>
        <v>173732.10703037502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173732.10703037502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688.90198875231181</v>
      </c>
      <c r="L678" s="444">
        <f t="shared" ca="1" si="54"/>
        <v>166025.37928930714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166025.37928930714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656.79062316452894</v>
      </c>
      <c r="L679" s="444">
        <f t="shared" ca="1" si="54"/>
        <v>158286.54018265149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158286.54018265149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624.54546022013039</v>
      </c>
      <c r="L680" s="444">
        <f t="shared" ca="1" si="54"/>
        <v>150515.45591305144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150515.45591305144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592.16594243013026</v>
      </c>
      <c r="L681" s="444">
        <f t="shared" ca="1" si="54"/>
        <v>142711.99212566137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142711.99212566137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559.65150998267166</v>
      </c>
      <c r="L682" s="444">
        <f t="shared" ca="1" si="54"/>
        <v>134876.01390582387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134876.01390582387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527.00160073334871</v>
      </c>
      <c r="L683" s="444">
        <f t="shared" ca="1" si="54"/>
        <v>127007.38577673704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127007.38577673704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494.21565019548689</v>
      </c>
      <c r="L684" s="444">
        <f t="shared" ca="1" si="54"/>
        <v>119105.97169711234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119105.97169711234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461.293091530384</v>
      </c>
      <c r="L685" s="444">
        <f t="shared" ca="1" si="54"/>
        <v>111171.63505882255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111171.63505882255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428.23335553750985</v>
      </c>
      <c r="L686" s="444">
        <f t="shared" ca="1" si="54"/>
        <v>103204.23868453987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103204.23868453987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395.03587064466535</v>
      </c>
      <c r="L687" s="444">
        <f t="shared" ca="1" si="54"/>
        <v>95203.644825364361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95203.644825364361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361.70006289810073</v>
      </c>
      <c r="L688" s="444">
        <f t="shared" ca="1" si="54"/>
        <v>87169.715158442283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87169.715158442283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328.22535595259205</v>
      </c>
      <c r="L689" s="444">
        <f t="shared" ca="1" si="54"/>
        <v>79102.310784574685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79102.310784574685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294.61117106147708</v>
      </c>
      <c r="L690" s="444">
        <f t="shared" ca="1" si="54"/>
        <v>71001.292225815982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71001.292225815982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260.85692706664918</v>
      </c>
      <c r="L691" s="444">
        <f t="shared" ca="1" si="54"/>
        <v>62866.519423062447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62866.519423062447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226.96204038850945</v>
      </c>
      <c r="L692" s="444">
        <f t="shared" ca="1" si="54"/>
        <v>54697.851733630778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54697.851733630778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192.92592501587748</v>
      </c>
      <c r="L693" s="444">
        <f t="shared" ca="1" si="54"/>
        <v>46495.147928826475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46495.147928826475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158.74799249585953</v>
      </c>
      <c r="L694" s="444">
        <f t="shared" ca="1" si="54"/>
        <v>38258.266191502153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38258.266191502153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124.42765192367487</v>
      </c>
      <c r="L695" s="444">
        <f t="shared" ca="1" si="54"/>
        <v>29987.064113605644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29987.064113605644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89.96430993243942</v>
      </c>
      <c r="L696" s="444">
        <f t="shared" ca="1" si="54"/>
        <v>21681.3986937179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21681.3986937179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55.357370682907153</v>
      </c>
      <c r="L697" s="444">
        <f t="shared" ca="1" si="54"/>
        <v>13341.126334580622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13341.126334580622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20.606235853168489</v>
      </c>
      <c r="L698" s="444">
        <f t="shared" ca="1" si="54"/>
        <v>4966.1028406136056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4966.1028406136056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-14.28969537169408</v>
      </c>
      <c r="L699" s="444">
        <f t="shared" ca="1" si="54"/>
        <v>-3443.8165845782728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-3443.8165845782728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-49.331026309993575</v>
      </c>
      <c r="L700" s="444">
        <f t="shared" ca="1" si="54"/>
        <v>-11888.777340708451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-11888.777340708451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-84.518362793869315</v>
      </c>
      <c r="L701" s="444">
        <f t="shared" ca="1" si="54"/>
        <v>-20368.925433322504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-20368.925433322504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-119.8523131797612</v>
      </c>
      <c r="L702" s="444">
        <f t="shared" ca="1" si="54"/>
        <v>-28884.407476322449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-28884.407476322449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-155.33348835892764</v>
      </c>
      <c r="L703" s="444">
        <f t="shared" ca="1" si="54"/>
        <v>-37435.370694501558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-37435.370694501558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-190.96250176800726</v>
      </c>
      <c r="L704" s="444">
        <f t="shared" ca="1" si="54"/>
        <v>-46021.962926089749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-46021.962926089749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-226.73996939962467</v>
      </c>
      <c r="L705" s="444">
        <f t="shared" ca="1" si="54"/>
        <v>-54644.332625309558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-54644.332625309558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-262.66650981304059</v>
      </c>
      <c r="L706" s="444">
        <f t="shared" ca="1" si="54"/>
        <v>-63302.628864942781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-63302.628864942781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-298.74274414484569</v>
      </c>
      <c r="L707" s="444">
        <f t="shared" ca="1" si="54"/>
        <v>-71997.001338907823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-71997.001338907823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-334.9692961197</v>
      </c>
      <c r="L708" s="444">
        <f t="shared" ca="1" si="54"/>
        <v>-80727.600364847705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-80727.600364847705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-371.34679206111622</v>
      </c>
      <c r="L709" s="444">
        <f t="shared" ca="1" si="54"/>
        <v>-89494.576886729003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-89494.576886729003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-407.87586090228825</v>
      </c>
      <c r="L710" s="444">
        <f t="shared" ca="1" si="54"/>
        <v>-98298.082477451477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-98298.082477451477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-444.55713419696525</v>
      </c>
      <c r="L711" s="444">
        <f t="shared" ca="1" si="54"/>
        <v>-107138.26934146862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-107138.26934146862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-481.39124613037001</v>
      </c>
      <c r="L712" s="444">
        <f t="shared" ca="1" si="54"/>
        <v>-116015.29031741917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-116015.29031741917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-518.378833530164</v>
      </c>
      <c r="L713" s="444">
        <f t="shared" ca="1" si="54"/>
        <v>-124929.29888076952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-124929.29888076952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-555.52053587745706</v>
      </c>
      <c r="L714" s="444">
        <f t="shared" ca="1" si="54"/>
        <v>-133880.44914646717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-133880.44914646717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-592.81699531786398</v>
      </c>
      <c r="L715" s="444">
        <f t="shared" ca="1" si="54"/>
        <v>-142868.89587160523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-142868.89587160523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-630.26885667260592</v>
      </c>
      <c r="L716" s="444">
        <f t="shared" ca="1" si="54"/>
        <v>-151894.79445809801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-151894.79445809801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-667.87676744965916</v>
      </c>
      <c r="L717" s="444">
        <f t="shared" ca="1" si="54"/>
        <v>-160958.30095536786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-160958.30095536786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-705.64137785495018</v>
      </c>
      <c r="L718" s="444">
        <f t="shared" ca="1" si="54"/>
        <v>-170059.57206304299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-170059.57206304299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-743.56334080359647</v>
      </c>
      <c r="L719" s="444">
        <f t="shared" ca="1" si="54"/>
        <v>-179198.76513366678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-179198.76513366678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-781.64331193119563</v>
      </c>
      <c r="L720" s="444">
        <f t="shared" ca="1" si="54"/>
        <v>-188376.03817541816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-188376.03817541816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-819.88194960515978</v>
      </c>
      <c r="L721" s="444">
        <f t="shared" ca="1" si="54"/>
        <v>-197591.5498548435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-197591.5498548435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-858.27991493609863</v>
      </c>
      <c r="L722" s="444">
        <f t="shared" ca="1" si="54"/>
        <v>-206845.45949959979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-206845.45949959979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-896.83787178924979</v>
      </c>
      <c r="L723" s="444">
        <f t="shared" ca="1" si="54"/>
        <v>-216137.92710120924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-216137.92710120924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-935.55648679595572</v>
      </c>
      <c r="L724" s="444">
        <f t="shared" ca="1" si="54"/>
        <v>-225469.11331782537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-225469.11331782537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-974.43642936518972</v>
      </c>
      <c r="L725" s="444">
        <f t="shared" ca="1" si="54"/>
        <v>-234839.17947701074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-234839.17947701074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-1013.4783716951288</v>
      </c>
      <c r="L726" s="444">
        <f t="shared" ca="1" si="54"/>
        <v>-244248.28757852604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-244248.28757852604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-1052.6829887847757</v>
      </c>
      <c r="L727" s="444">
        <f t="shared" ca="1" si="54"/>
        <v>-253696.60029713099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-253696.60029713099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-1092.0509584456299</v>
      </c>
      <c r="L728" s="444">
        <f t="shared" ca="1" si="54"/>
        <v>-263184.28098539682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-263184.28098539682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-1131.5829613134042</v>
      </c>
      <c r="L729" s="444">
        <f t="shared" ca="1" si="54"/>
        <v>-272711.49367653043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-272711.49367653043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-1171.2796808597941</v>
      </c>
      <c r="L730" s="444">
        <f t="shared" ca="1" si="54"/>
        <v>-282278.40308721043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-282278.40308721043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-1211.1418034042943</v>
      </c>
      <c r="L731" s="444">
        <f t="shared" ca="1" si="54"/>
        <v>-291885.17462043493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-291885.17462043493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-1251.170018126063</v>
      </c>
      <c r="L732" s="444">
        <f t="shared" ca="1" si="54"/>
        <v>-301531.9743683812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-301531.9743683812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-1291.365017075839</v>
      </c>
      <c r="L733" s="444">
        <f t="shared" ca="1" si="54"/>
        <v>-311218.96911527723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-311218.96911527723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-1331.7274951879058</v>
      </c>
      <c r="L734" s="444">
        <f t="shared" ca="1" si="54"/>
        <v>-320946.3263402853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-320946.3263402853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-1372.2581502921062</v>
      </c>
      <c r="L735" s="444">
        <f t="shared" ca="1" si="54"/>
        <v>-330714.21422039758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-330714.21422039758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-1412.9576831259074</v>
      </c>
      <c r="L736" s="444">
        <f t="shared" ca="1" si="54"/>
        <v>-340522.80163334368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-340522.80163334368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-1453.8267973465161</v>
      </c>
      <c r="L737" s="444">
        <f t="shared" ca="1" si="54"/>
        <v>-350372.25816051039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-350372.25816051039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-1494.8661995430441</v>
      </c>
      <c r="L738" s="444">
        <f t="shared" ca="1" si="54"/>
        <v>-360262.75408987363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-360262.75408987363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-1536.0765992487243</v>
      </c>
      <c r="L739" s="444">
        <f t="shared" ca="1" si="54"/>
        <v>-370194.46041894256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-370194.46041894256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-1577.4587089531781</v>
      </c>
      <c r="L740" s="444">
        <f t="shared" ca="1" si="54"/>
        <v>-380167.54885771591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-380167.54885771591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-1619.0132441147337</v>
      </c>
      <c r="L741" s="444">
        <f t="shared" ca="1" si="54"/>
        <v>-390182.19183165085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-390182.19183165085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-1660.7409231727959</v>
      </c>
      <c r="L742" s="444">
        <f t="shared" ca="1" si="54"/>
        <v>-400238.56248464383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-400238.56248464383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-1702.6424675602666</v>
      </c>
      <c r="L743" s="444">
        <f t="shared" ca="1" si="54"/>
        <v>-410336.83468202426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-410336.83468202426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-1744.7186017160184</v>
      </c>
      <c r="L744" s="444">
        <f t="shared" ca="1" si="54"/>
        <v>-420477.18301356048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-420477.18301356048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-1786.9700530974196</v>
      </c>
      <c r="L745" s="444">
        <f t="shared" ca="1" si="54"/>
        <v>-430659.78279647807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-430659.78279647807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-1829.3975521929094</v>
      </c>
      <c r="L746" s="444">
        <f t="shared" ca="1" si="54"/>
        <v>-440884.81007849117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-440884.81007849117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-1872.0018325346302</v>
      </c>
      <c r="L747" s="444">
        <f t="shared" ca="1" si="54"/>
        <v>-451152.44164084597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-451152.44164084597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-1914.783630711109</v>
      </c>
      <c r="L748" s="444">
        <f t="shared" ca="1" si="54"/>
        <v>-461462.85500137723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-461462.85500137723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-1957.743686379989</v>
      </c>
      <c r="L749" s="444">
        <f t="shared" ca="1" si="54"/>
        <v>-471816.2284175774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-471816.2284175774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-2000.8827422808229</v>
      </c>
      <c r="L750" s="444">
        <f t="shared" ca="1" si="54"/>
        <v>-482212.74088967842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-482212.74088967842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-2044.2015442479108</v>
      </c>
      <c r="L751" s="444">
        <f t="shared" ca="1" si="54"/>
        <v>-492652.57216374652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-492652.57216374652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-2087.7008412231949</v>
      </c>
      <c r="L752" s="444">
        <f t="shared" ca="1" si="54"/>
        <v>-503135.90273478988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-503135.90273478988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-2131.3813852692087</v>
      </c>
      <c r="L753" s="444">
        <f t="shared" ca="1" si="54"/>
        <v>-513662.91384987929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-513662.91384987929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-2175.2439315820811</v>
      </c>
      <c r="L754" s="444">
        <f t="shared" ca="1" si="54"/>
        <v>-524233.78751128155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-524233.78751128155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-2219.2892385045907</v>
      </c>
      <c r="L755" s="444">
        <f t="shared" ca="1" si="54"/>
        <v>-534848.70647960634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-534848.70647960634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-2263.5180675392771</v>
      </c>
      <c r="L756" s="444">
        <f t="shared" ca="1" si="54"/>
        <v>-545507.85427696584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-545507.85427696584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-2307.9311833616084</v>
      </c>
      <c r="L757" s="444">
        <f t="shared" ca="1" si="54"/>
        <v>-556211.41519014759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-556211.41519014759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-2352.5293538331989</v>
      </c>
      <c r="L758" s="444">
        <f t="shared" ca="1" si="54"/>
        <v>-566959.57427380094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-566959.57427380094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-2397.313350015088</v>
      </c>
      <c r="L759" s="444">
        <f t="shared" ca="1" si="54"/>
        <v>-577752.51735363621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-577752.51735363621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-2442.2839461810681</v>
      </c>
      <c r="L760" s="444">
        <f t="shared" ca="1" si="54"/>
        <v>-588590.43102963746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-588590.43102963746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-2487.4419198310734</v>
      </c>
      <c r="L761" s="444">
        <f t="shared" ca="1" si="54"/>
        <v>-599473.50267928874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-599473.50267928874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-2532.7880517046206</v>
      </c>
      <c r="L762" s="444">
        <f t="shared" ca="1" si="54"/>
        <v>-610401.92046081356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-610401.92046081356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-2578.3231257943071</v>
      </c>
      <c r="L763" s="444">
        <f t="shared" ca="1" si="54"/>
        <v>-621375.87331642804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-621375.87331642804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-2624.0479293593676</v>
      </c>
      <c r="L764" s="444">
        <f t="shared" ca="1" si="54"/>
        <v>-632395.55097560759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-632395.55097560759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-2669.9632529392825</v>
      </c>
      <c r="L765" s="444">
        <f t="shared" ca="1" si="54"/>
        <v>-643461.14395836706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-643461.14395836706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-2716.069890367447</v>
      </c>
      <c r="L766" s="444">
        <f t="shared" ca="1" si="54"/>
        <v>-654572.84357855469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-654572.84357855469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-2762.3686387848952</v>
      </c>
      <c r="L767" s="444">
        <f t="shared" ca="1" si="54"/>
        <v>-665730.84194715973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-665730.84194715973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-2808.8602986540827</v>
      </c>
      <c r="L768" s="444">
        <f t="shared" ca="1" si="54"/>
        <v>-676935.33197563398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-676935.33197563398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-2855.5456737727254</v>
      </c>
      <c r="L769" s="444">
        <f t="shared" ca="1" si="54"/>
        <v>-688186.50737922685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-688186.50737922685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-2902.4255712876961</v>
      </c>
      <c r="L770" s="444">
        <f t="shared" ca="1" si="54"/>
        <v>-699484.56268033478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-699484.56268033478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-2949.500801708979</v>
      </c>
      <c r="L771" s="444">
        <f t="shared" ca="1" si="54"/>
        <v>-710829.69321186398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-710829.69321186398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-2996.7721789236839</v>
      </c>
      <c r="L772" s="444">
        <f t="shared" ca="1" si="54"/>
        <v>-722222.09512060788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-722222.09512060788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-3044.2405202101168</v>
      </c>
      <c r="L773" s="444">
        <f t="shared" ref="L773:L1027" ca="1" si="80">I773-J773+K773</f>
        <v>-733661.96537063818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-733661.96537063818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-3091.9066462519099</v>
      </c>
      <c r="L774" s="444">
        <f t="shared" ca="1" si="80"/>
        <v>-745149.50174671027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-745149.50174671027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-3139.7713811522103</v>
      </c>
      <c r="L775" s="444">
        <f t="shared" ca="1" si="80"/>
        <v>-756684.90285768267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-756684.90285768267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-3187.8355524479284</v>
      </c>
      <c r="L776" s="444">
        <f t="shared" ca="1" si="80"/>
        <v>-768268.36813995079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-768268.36813995079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-3236.0999911240456</v>
      </c>
      <c r="L777" s="444">
        <f t="shared" ca="1" si="80"/>
        <v>-779900.09786089498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-779900.09786089498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-3284.5655316279799</v>
      </c>
      <c r="L778" s="444">
        <f t="shared" ca="1" si="80"/>
        <v>-791580.29312234314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-791580.29312234314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-3333.2330118840136</v>
      </c>
      <c r="L779" s="444">
        <f t="shared" ca="1" si="80"/>
        <v>-803309.15586404735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-803309.15586404735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-3382.1032733077814</v>
      </c>
      <c r="L780" s="444">
        <f t="shared" ca="1" si="80"/>
        <v>-815086.88886717532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-815086.88886717532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-3431.1771608208151</v>
      </c>
      <c r="L781" s="444">
        <f t="shared" ca="1" si="80"/>
        <v>-826913.69575781631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-826913.69575781631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-3480.455522865152</v>
      </c>
      <c r="L782" s="444">
        <f t="shared" ca="1" si="80"/>
        <v>-838789.78101050167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-838789.78101050167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-3529.9392114180082</v>
      </c>
      <c r="L783" s="444">
        <f t="shared" ca="1" si="80"/>
        <v>-850715.34995173989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-850715.34995173989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-3579.6290820065005</v>
      </c>
      <c r="L784" s="444">
        <f t="shared" ca="1" si="80"/>
        <v>-862690.60876356659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-862690.60876356659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-3629.5259937224455</v>
      </c>
      <c r="L785" s="444">
        <f t="shared" ca="1" si="80"/>
        <v>-874715.76448710926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-874715.76448710926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-3679.630809237206</v>
      </c>
      <c r="L786" s="444">
        <f t="shared" ca="1" si="80"/>
        <v>-886791.0250261667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-886791.0250261667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-3729.9443948166117</v>
      </c>
      <c r="L787" s="444">
        <f t="shared" ca="1" si="80"/>
        <v>-898916.59915080352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-898916.59915080352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-3780.4676203359322</v>
      </c>
      <c r="L788" s="444">
        <f t="shared" ca="1" si="80"/>
        <v>-911092.69650095969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-911092.69650095969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-3831.2013592949161</v>
      </c>
      <c r="L789" s="444">
        <f t="shared" ca="1" si="80"/>
        <v>-923319.52759007481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-923319.52759007481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-3882.1464888328956</v>
      </c>
      <c r="L790" s="444">
        <f t="shared" ca="1" si="80"/>
        <v>-935597.30380872788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-935597.30380872788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-3933.3038897439496</v>
      </c>
      <c r="L791" s="444">
        <f t="shared" ca="1" si="80"/>
        <v>-947926.23742829205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-947926.23742829205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-3984.6744464921344</v>
      </c>
      <c r="L792" s="444">
        <f t="shared" ca="1" si="80"/>
        <v>-960306.54160460434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-960306.54160460434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-4036.2590472267693</v>
      </c>
      <c r="L793" s="444">
        <f t="shared" ca="1" si="80"/>
        <v>-972738.43038165127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-972738.43038165127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-4088.0585837977978</v>
      </c>
      <c r="L794" s="444">
        <f t="shared" ca="1" si="80"/>
        <v>-985222.11869526922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-985222.11869526922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-4140.0739517712054</v>
      </c>
      <c r="L795" s="444">
        <f t="shared" ca="1" si="80"/>
        <v>-997757.82237686065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-997757.82237686065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-4192.3060504445039</v>
      </c>
      <c r="L796" s="444">
        <f t="shared" ca="1" si="80"/>
        <v>-1010345.7581571253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-1010345.7581571253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-4244.755782862273</v>
      </c>
      <c r="L797" s="444">
        <f t="shared" ca="1" si="80"/>
        <v>-1022986.1436698078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-1022986.1436698078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-4297.4240558317833</v>
      </c>
      <c r="L798" s="444">
        <f t="shared" ca="1" si="80"/>
        <v>-1035679.1974554597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-1035679.1974554597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-4350.3117799386664</v>
      </c>
      <c r="L799" s="444">
        <f t="shared" ca="1" si="80"/>
        <v>-1048425.1389652186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-1048425.1389652186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-4403.419869562661</v>
      </c>
      <c r="L800" s="444">
        <f t="shared" ca="1" si="80"/>
        <v>-1061224.1885646014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-1061224.1885646014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-4456.7492428934229</v>
      </c>
      <c r="L801" s="444">
        <f t="shared" ca="1" si="80"/>
        <v>-1074076.567537315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-1074076.567537315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-4510.3008219463964</v>
      </c>
      <c r="L802" s="444">
        <f t="shared" ca="1" si="80"/>
        <v>-1086982.4980890816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-1086982.4980890816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-4564.0755325787577</v>
      </c>
      <c r="L803" s="444">
        <f t="shared" ca="1" si="80"/>
        <v>-1099942.2033514807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-1099942.2033514807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-4618.0743045054205</v>
      </c>
      <c r="L804" s="444">
        <f t="shared" ca="1" si="80"/>
        <v>-1112955.9073858063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-1112955.9073858063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-4672.2980713151101</v>
      </c>
      <c r="L805" s="444">
        <f t="shared" ca="1" si="80"/>
        <v>-1126023.8351869415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-1126023.8351869415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-4726.7477704865069</v>
      </c>
      <c r="L806" s="444">
        <f t="shared" ca="1" si="80"/>
        <v>-1139146.2126872481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-1139146.2126872481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-4781.4243434044511</v>
      </c>
      <c r="L807" s="444">
        <f t="shared" ca="1" si="80"/>
        <v>-1152323.2667604727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-1152323.2667604727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-4836.3287353762198</v>
      </c>
      <c r="L808" s="444">
        <f t="shared" ca="1" si="80"/>
        <v>-1165555.2252256691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-1165555.2252256691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-4891.4618956478716</v>
      </c>
      <c r="L809" s="444">
        <f t="shared" ca="1" si="80"/>
        <v>-1178842.3168511372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-1178842.3168511372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-4946.8247774206557</v>
      </c>
      <c r="L810" s="444">
        <f t="shared" ca="1" si="80"/>
        <v>-1192184.771358378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-1192184.771358378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-5002.4183378674925</v>
      </c>
      <c r="L811" s="444">
        <f t="shared" ca="1" si="80"/>
        <v>-1205582.8194260658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-1205582.8194260658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-5058.2435381495252</v>
      </c>
      <c r="L812" s="444">
        <f t="shared" ca="1" si="80"/>
        <v>-1219036.6926940356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-1219036.6926940356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-5114.3013434327322</v>
      </c>
      <c r="L813" s="444">
        <f t="shared" ca="1" si="80"/>
        <v>-1232546.6237672884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-1232546.6237672884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-5170.5927229046192</v>
      </c>
      <c r="L814" s="444">
        <f t="shared" ca="1" si="80"/>
        <v>-1246112.8462200132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-1246112.8462200132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-5227.1186497909721</v>
      </c>
      <c r="L815" s="444">
        <f t="shared" ca="1" si="80"/>
        <v>-1259735.5945996244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-1259735.5945996244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-5283.8801013726861</v>
      </c>
      <c r="L816" s="444">
        <f t="shared" ca="1" si="80"/>
        <v>-1273415.1044308173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-1273415.1044308173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-5340.8780590026563</v>
      </c>
      <c r="L817" s="444">
        <f t="shared" ca="1" si="80"/>
        <v>-1287151.6122196401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-1287151.6122196401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-5398.1135081227512</v>
      </c>
      <c r="L818" s="444">
        <f t="shared" ca="1" si="80"/>
        <v>-1300945.355457583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-1300945.355457583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-5455.5874382808461</v>
      </c>
      <c r="L819" s="444">
        <f t="shared" ca="1" si="80"/>
        <v>-1314796.5726256841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-1314796.5726256841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-5513.3008431479348</v>
      </c>
      <c r="L820" s="444">
        <f t="shared" ca="1" si="80"/>
        <v>-1328705.5031986523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-1328705.5031986523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-5571.2547205353021</v>
      </c>
      <c r="L821" s="444">
        <f t="shared" ca="1" si="80"/>
        <v>-1342672.3876490078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-1342672.3876490078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-5629.4500724117834</v>
      </c>
      <c r="L822" s="444">
        <f t="shared" ca="1" si="80"/>
        <v>-1356697.4674512397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-1356697.4674512397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-5687.8879049210827</v>
      </c>
      <c r="L823" s="444">
        <f t="shared" ca="1" si="80"/>
        <v>-1370780.985085981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-1370780.985085981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-5746.5692283991712</v>
      </c>
      <c r="L824" s="444">
        <f t="shared" ca="1" si="80"/>
        <v>-1384923.1840442002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-1384923.1840442002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-5805.4950573917513</v>
      </c>
      <c r="L825" s="444">
        <f t="shared" ca="1" si="80"/>
        <v>-1399124.3088314121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-1399124.3088314121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-5864.6664106718008</v>
      </c>
      <c r="L826" s="444">
        <f t="shared" ca="1" si="80"/>
        <v>-1413384.6049719041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-1413384.6049719041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-5924.0843112571847</v>
      </c>
      <c r="L827" s="444">
        <f t="shared" ca="1" si="80"/>
        <v>-1427704.3190129814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-1427704.3190129814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-5983.7497864283396</v>
      </c>
      <c r="L828" s="444">
        <f t="shared" ca="1" si="80"/>
        <v>-1442083.69852923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-1442083.69852923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-6043.6638677460423</v>
      </c>
      <c r="L829" s="444">
        <f t="shared" ca="1" si="80"/>
        <v>-1456522.9921267962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-1456522.9921267962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-6103.8275910692346</v>
      </c>
      <c r="L830" s="444">
        <f t="shared" ca="1" si="80"/>
        <v>-1471022.4494476856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-1471022.4494476856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-6164.2419965729405</v>
      </c>
      <c r="L831" s="444">
        <f t="shared" ca="1" si="80"/>
        <v>-1485582.3211740789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-1485582.3211740789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-6224.9081287662457</v>
      </c>
      <c r="L832" s="444">
        <f t="shared" ca="1" si="80"/>
        <v>-1500202.8590326654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-1500202.8590326654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-6285.8270365103563</v>
      </c>
      <c r="L833" s="444">
        <f t="shared" ca="1" si="80"/>
        <v>-1514884.315798996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-1514884.315798996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-6346.999773036734</v>
      </c>
      <c r="L834" s="444">
        <f t="shared" ca="1" si="80"/>
        <v>-1529626.9453018529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-1529626.9453018529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-6408.4273959653046</v>
      </c>
      <c r="L835" s="444">
        <f t="shared" ca="1" si="80"/>
        <v>-1544431.0024276383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-1544431.0024276383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-6470.1109673227438</v>
      </c>
      <c r="L836" s="444">
        <f t="shared" ca="1" si="80"/>
        <v>-1559296.7431247812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-1559296.7431247812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-6532.0515535608392</v>
      </c>
      <c r="L837" s="444">
        <f t="shared" ca="1" si="80"/>
        <v>-1574224.4244081622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-1574224.4244081622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-6594.2502255749268</v>
      </c>
      <c r="L838" s="444">
        <f t="shared" ca="1" si="80"/>
        <v>-1589214.3043635574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-1589214.3043635574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-6656.7080587224063</v>
      </c>
      <c r="L839" s="444">
        <f t="shared" ca="1" si="80"/>
        <v>-1604266.6421520999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-1604266.6421520999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-6719.4261328413331</v>
      </c>
      <c r="L840" s="444">
        <f t="shared" ca="1" si="80"/>
        <v>-1619381.6980147613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-1619381.6980147613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-6782.4055322690892</v>
      </c>
      <c r="L841" s="444">
        <f t="shared" ca="1" si="80"/>
        <v>-1634559.7332768505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-1634559.7332768505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-6845.6473458611281</v>
      </c>
      <c r="L842" s="444">
        <f t="shared" ca="1" si="80"/>
        <v>-1649801.0103525319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-1649801.0103525319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-6909.1526670097992</v>
      </c>
      <c r="L843" s="444">
        <f t="shared" ca="1" si="80"/>
        <v>-1665105.7927493618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-1665105.7927493618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-6972.9225936632583</v>
      </c>
      <c r="L844" s="444">
        <f t="shared" ca="1" si="80"/>
        <v>-1680474.3450728452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-1680474.3450728452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-7036.9582283444388</v>
      </c>
      <c r="L845" s="444">
        <f t="shared" ca="1" si="80"/>
        <v>-1695906.9330310097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-1695906.9330310097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-7101.2606781701243</v>
      </c>
      <c r="L846" s="444">
        <f t="shared" ca="1" si="80"/>
        <v>-1711403.8234389999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-1711403.8234389999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-7165.8310548700838</v>
      </c>
      <c r="L847" s="444">
        <f t="shared" ca="1" si="80"/>
        <v>-1726965.2842236902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-1726965.2842236902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-7230.6704748062939</v>
      </c>
      <c r="L848" s="444">
        <f t="shared" ca="1" si="80"/>
        <v>-1742591.5844283167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-1742591.5844283167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-7295.7800589922372</v>
      </c>
      <c r="L849" s="444">
        <f t="shared" ca="1" si="80"/>
        <v>-1758282.9942171292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-1758282.9942171292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-7361.1609331122891</v>
      </c>
      <c r="L850" s="444">
        <f t="shared" ca="1" si="80"/>
        <v>-1774039.7848800616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-1774039.7848800616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-7426.8142275411738</v>
      </c>
      <c r="L851" s="444">
        <f t="shared" ca="1" si="80"/>
        <v>-1789862.228837423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-1789862.228837423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-7492.7410773635129</v>
      </c>
      <c r="L852" s="444">
        <f t="shared" ca="1" si="80"/>
        <v>-1805750.5996446067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-1805750.5996446067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-7558.9426223934452</v>
      </c>
      <c r="L853" s="444">
        <f t="shared" ca="1" si="80"/>
        <v>-1821705.1719968203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-1821705.1719968203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-7625.4200071943351</v>
      </c>
      <c r="L854" s="444">
        <f t="shared" ca="1" si="80"/>
        <v>-1837726.2217338348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-1837726.2217338348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-7692.1743810985618</v>
      </c>
      <c r="L855" s="444">
        <f t="shared" ca="1" si="80"/>
        <v>-1853814.0258447535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-1853814.0258447535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-7759.2068982273904</v>
      </c>
      <c r="L856" s="444">
        <f t="shared" ca="1" si="80"/>
        <v>-1869968.862472801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-1869968.862472801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-7826.5187175109213</v>
      </c>
      <c r="L857" s="444">
        <f t="shared" ca="1" si="80"/>
        <v>-1886191.010920132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-1886191.010920132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-7894.111002708134</v>
      </c>
      <c r="L858" s="444">
        <f t="shared" ca="1" si="80"/>
        <v>-1902480.7516526603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-1902480.7516526603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-7961.9849224270019</v>
      </c>
      <c r="L859" s="444">
        <f t="shared" ca="1" si="80"/>
        <v>-1918838.3663049075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-1918838.3663049075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-8030.1416501446984</v>
      </c>
      <c r="L860" s="444">
        <f t="shared" ca="1" si="80"/>
        <v>-1935264.1376848724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-1935264.1376848724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-8098.5823642278856</v>
      </c>
      <c r="L861" s="444">
        <f t="shared" ca="1" si="80"/>
        <v>-1951758.3497789204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-1951758.3497789204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-8167.3082479530849</v>
      </c>
      <c r="L862" s="444">
        <f t="shared" ca="1" si="80"/>
        <v>-1968321.2877566938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-1968321.2877566938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-8236.3204895271429</v>
      </c>
      <c r="L863" s="444">
        <f t="shared" ca="1" si="80"/>
        <v>-1984953.2379760412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-1984953.2379760412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-8305.620282107755</v>
      </c>
      <c r="L864" s="444">
        <f t="shared" ca="1" si="80"/>
        <v>-2001654.4879879691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-2001654.4879879691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-8375.2088238241231</v>
      </c>
      <c r="L865" s="444">
        <f t="shared" ca="1" si="80"/>
        <v>-2018425.3265416133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-2018425.3265416133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-8445.0873177976391</v>
      </c>
      <c r="L866" s="444">
        <f t="shared" ca="1" si="80"/>
        <v>-2035266.0435892311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-2035266.0435892311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-8515.2569721627151</v>
      </c>
      <c r="L867" s="444">
        <f t="shared" ca="1" si="80"/>
        <v>-2052176.930291214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-2052176.930291214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-8585.7190000876417</v>
      </c>
      <c r="L868" s="444">
        <f t="shared" ca="1" si="80"/>
        <v>-2069158.2790211218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-2069158.2790211218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-8656.4746197955919</v>
      </c>
      <c r="L869" s="444">
        <f t="shared" ca="1" si="80"/>
        <v>-2086210.3833707375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-2086210.3833707375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-8727.5250545856579</v>
      </c>
      <c r="L870" s="444">
        <f t="shared" ca="1" si="80"/>
        <v>-2103333.5381551436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-2103333.5381551436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-8798.8715328540166</v>
      </c>
      <c r="L871" s="444">
        <f t="shared" ca="1" si="80"/>
        <v>-2120528.0394178182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-2120528.0394178182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-8870.5152881151607</v>
      </c>
      <c r="L872" s="444">
        <f t="shared" ca="1" si="80"/>
        <v>-2137794.1844357536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-2137794.1844357536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-8942.4575590232253</v>
      </c>
      <c r="L873" s="444">
        <f t="shared" ca="1" si="80"/>
        <v>-2155132.2717245971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-2155132.2717245971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-9014.6995893934054</v>
      </c>
      <c r="L874" s="444">
        <f t="shared" ca="1" si="80"/>
        <v>-2172542.6010438111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-2172542.6010438111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-9087.2426282234646</v>
      </c>
      <c r="L875" s="444">
        <f t="shared" ca="1" si="80"/>
        <v>-2190025.4734018547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-2190025.4734018547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-9160.0879297153133</v>
      </c>
      <c r="L876" s="444">
        <f t="shared" ca="1" si="80"/>
        <v>-2207581.1910613906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-2207581.1910613906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-9233.2367532967128</v>
      </c>
      <c r="L877" s="444">
        <f t="shared" ca="1" si="80"/>
        <v>-2225210.0575445076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-2225210.0575445076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-9306.6903636430325</v>
      </c>
      <c r="L878" s="444">
        <f t="shared" ca="1" si="80"/>
        <v>-2242912.3776379712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-2242912.3776379712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-9380.4500306991322</v>
      </c>
      <c r="L879" s="444">
        <f t="shared" ca="1" si="80"/>
        <v>-2260688.4573984905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-2260688.4573984905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-9454.5170297012955</v>
      </c>
      <c r="L880" s="444">
        <f t="shared" ca="1" si="80"/>
        <v>-2278538.6041580122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-2278538.6041580122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-9528.8926411993016</v>
      </c>
      <c r="L881" s="444">
        <f t="shared" ca="1" si="80"/>
        <v>-2296463.1265290319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-2296463.1265290319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-9603.5781510785509</v>
      </c>
      <c r="L882" s="444">
        <f t="shared" ca="1" si="80"/>
        <v>-2314462.3344099307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-2314462.3344099307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-9678.5748505822958</v>
      </c>
      <c r="L883" s="444">
        <f t="shared" ca="1" si="80"/>
        <v>-2332536.5389903337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-2332536.5389903337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-9753.884036333975</v>
      </c>
      <c r="L884" s="444">
        <f t="shared" ca="1" si="80"/>
        <v>-2350686.0527564879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-2350686.0527564879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-9829.5070103596172</v>
      </c>
      <c r="L885" s="444">
        <f t="shared" ca="1" si="80"/>
        <v>-2368911.1894966681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-2368911.1894966681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-9905.4450801103685</v>
      </c>
      <c r="L886" s="444">
        <f t="shared" ca="1" si="80"/>
        <v>-2387212.2643065988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-2387212.2643065988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-9981.6995584850793</v>
      </c>
      <c r="L887" s="444">
        <f t="shared" ca="1" si="80"/>
        <v>-2405589.5935949045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-2405589.5935949045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-10058.271763853021</v>
      </c>
      <c r="L888" s="444">
        <f t="shared" ca="1" si="80"/>
        <v>-2424043.4950885777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-2424043.4950885777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-10135.163020076659</v>
      </c>
      <c r="L889" s="444">
        <f t="shared" ca="1" si="80"/>
        <v>-2442574.2878384748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-2442574.2878384748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-10212.374656534563</v>
      </c>
      <c r="L890" s="444">
        <f t="shared" ca="1" si="80"/>
        <v>-2461182.29222483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-2461182.29222483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-10289.908008144377</v>
      </c>
      <c r="L891" s="444">
        <f t="shared" ca="1" si="80"/>
        <v>-2479867.8299627947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-2479867.8299627947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-10367.764415385896</v>
      </c>
      <c r="L892" s="444">
        <f t="shared" ca="1" si="80"/>
        <v>-2498631.2241080008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-2498631.2241080008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-10445.945224324254</v>
      </c>
      <c r="L893" s="444">
        <f t="shared" ca="1" si="80"/>
        <v>-2517472.7990621454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-2517472.7990621454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-10524.451786633192</v>
      </c>
      <c r="L894" s="444">
        <f t="shared" ca="1" si="80"/>
        <v>-2536392.8805785989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-2536392.8805785989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-10603.285459618413</v>
      </c>
      <c r="L895" s="444">
        <f t="shared" ca="1" si="80"/>
        <v>-2555391.7957680379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-2555391.7957680379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-10682.447606241076</v>
      </c>
      <c r="L896" s="444">
        <f t="shared" ca="1" si="80"/>
        <v>-2574469.8731040992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-2574469.8731040992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-10761.939595141332</v>
      </c>
      <c r="L897" s="444">
        <f t="shared" ca="1" si="80"/>
        <v>-2593627.442429061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-2593627.442429061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-10841.762800662005</v>
      </c>
      <c r="L898" s="444">
        <f t="shared" ca="1" si="80"/>
        <v>-2612864.8349595433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-2612864.8349595433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-10921.918602872349</v>
      </c>
      <c r="L899" s="444">
        <f t="shared" ca="1" si="80"/>
        <v>-2632182.3832922359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-2632182.3832922359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-11002.4083875919</v>
      </c>
      <c r="L900" s="444">
        <f t="shared" ca="1" si="80"/>
        <v>-2651580.4214096484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-2651580.4214096484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-11083.233546414453</v>
      </c>
      <c r="L901" s="444">
        <f t="shared" ca="1" si="80"/>
        <v>-2671059.2846858832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-2671059.2846858832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-11164.395476732097</v>
      </c>
      <c r="L902" s="444">
        <f t="shared" ca="1" si="80"/>
        <v>-2690619.3098924356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-2690619.3098924356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-11245.8955817594</v>
      </c>
      <c r="L903" s="444">
        <f t="shared" ca="1" si="80"/>
        <v>-2710260.8352040155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-2710260.8352040155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-11327.735270557649</v>
      </c>
      <c r="L904" s="444">
        <f t="shared" ca="1" si="80"/>
        <v>-2729984.2002043934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-2729984.2002043934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-11409.915958059224</v>
      </c>
      <c r="L905" s="444">
        <f t="shared" ca="1" si="80"/>
        <v>-2749789.7458922728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-2749789.7458922728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-11492.439065092054</v>
      </c>
      <c r="L906" s="444">
        <f t="shared" ca="1" si="80"/>
        <v>-2769677.8146871855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-2769677.8146871855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-11575.306018404191</v>
      </c>
      <c r="L907" s="444">
        <f t="shared" ca="1" si="80"/>
        <v>-2789648.7504354101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-2789648.7504354101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-11658.518250688459</v>
      </c>
      <c r="L908" s="444">
        <f t="shared" ca="1" si="80"/>
        <v>-2809702.8984159189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-2809702.8984159189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-11742.077200607248</v>
      </c>
      <c r="L909" s="444">
        <f t="shared" ca="1" si="80"/>
        <v>-2829840.6053463467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-2829840.6053463467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-11825.984312817363</v>
      </c>
      <c r="L910" s="444">
        <f t="shared" ca="1" si="80"/>
        <v>-2850062.2193889846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-2850062.2193889846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-11910.241037995022</v>
      </c>
      <c r="L911" s="444">
        <f t="shared" ca="1" si="80"/>
        <v>-2870368.0901568001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-2870368.0901568001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-11994.848832860918</v>
      </c>
      <c r="L912" s="444">
        <f t="shared" ca="1" si="80"/>
        <v>-2890758.5687194816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-2890758.5687194816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-12079.809160205425</v>
      </c>
      <c r="L913" s="444">
        <f t="shared" ca="1" si="80"/>
        <v>-2911234.0076095075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-2911234.0076095075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-12165.123488913867</v>
      </c>
      <c r="L914" s="444">
        <f t="shared" ca="1" si="80"/>
        <v>-2931794.7608282417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-2931794.7608282417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-12250.793293991925</v>
      </c>
      <c r="L915" s="444">
        <f t="shared" ca="1" si="80"/>
        <v>-2952441.1838520542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-2952441.1838520542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-12336.820056591145</v>
      </c>
      <c r="L916" s="444">
        <f t="shared" ca="1" si="80"/>
        <v>-2973173.6336384658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-2973173.6336384658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-12423.205264034526</v>
      </c>
      <c r="L917" s="444">
        <f t="shared" ca="1" si="80"/>
        <v>-2993992.4686323209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-2993992.4686323209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-12509.950409842255</v>
      </c>
      <c r="L918" s="444">
        <f t="shared" ca="1" si="80"/>
        <v>-3014898.0487719835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-3014898.0487719835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-12597.056993757516</v>
      </c>
      <c r="L919" s="444">
        <f t="shared" ca="1" si="80"/>
        <v>-3035890.7354955613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-3035890.7354955613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-12684.526521772423</v>
      </c>
      <c r="L920" s="444">
        <f t="shared" ca="1" si="80"/>
        <v>-3056970.8917471543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-3056970.8917471543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-12772.360506154062</v>
      </c>
      <c r="L921" s="444">
        <f t="shared" ca="1" si="80"/>
        <v>-3078138.8819831288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-3078138.8819831288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-12860.560465470622</v>
      </c>
      <c r="L922" s="444">
        <f t="shared" ca="1" si="80"/>
        <v>-3099395.0721784197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-3099395.0721784197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-12949.127924617667</v>
      </c>
      <c r="L923" s="444">
        <f t="shared" ca="1" si="80"/>
        <v>-3120739.8298328579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-3120739.8298328579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-13038.064414844494</v>
      </c>
      <c r="L924" s="444">
        <f t="shared" ca="1" si="80"/>
        <v>-3142173.5239775227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-3142173.5239775227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-13127.371473780597</v>
      </c>
      <c r="L925" s="444">
        <f t="shared" ca="1" si="80"/>
        <v>-3163696.5251811235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-3163696.5251811235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-13217.050645462266</v>
      </c>
      <c r="L926" s="444">
        <f t="shared" ca="1" si="80"/>
        <v>-3185309.2055564062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-3185309.2055564062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-13307.103480359277</v>
      </c>
      <c r="L927" s="444">
        <f t="shared" ca="1" si="80"/>
        <v>-3207011.9387665857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-3207011.9387665857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-13397.531535401691</v>
      </c>
      <c r="L928" s="444">
        <f t="shared" ca="1" si="80"/>
        <v>-3228805.1000318076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-3228805.1000318076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-13488.336374006783</v>
      </c>
      <c r="L929" s="444">
        <f t="shared" ca="1" si="80"/>
        <v>-3250689.0661356347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-3250689.0661356347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-13579.519566106062</v>
      </c>
      <c r="L930" s="444">
        <f t="shared" ca="1" si="80"/>
        <v>-3272664.2154315612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-3272664.2154315612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-13671.082688172422</v>
      </c>
      <c r="L931" s="444">
        <f t="shared" ca="1" si="80"/>
        <v>-3294730.927849554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-3294730.927849554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-13763.027323247394</v>
      </c>
      <c r="L932" s="444">
        <f t="shared" ca="1" si="80"/>
        <v>-3316889.5849026218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-3316889.5849026218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-13855.35506096851</v>
      </c>
      <c r="L933" s="444">
        <f t="shared" ca="1" si="80"/>
        <v>-3339140.5696934108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-3339140.5696934108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-13948.067497596798</v>
      </c>
      <c r="L934" s="444">
        <f t="shared" ca="1" si="80"/>
        <v>-3361484.2669208278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-3361484.2669208278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-14041.166236044366</v>
      </c>
      <c r="L935" s="444">
        <f t="shared" ca="1" si="80"/>
        <v>-3383921.0628866926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-3383921.0628866926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-14134.652885902136</v>
      </c>
      <c r="L936" s="444">
        <f t="shared" ca="1" si="80"/>
        <v>-3406451.3455024152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-3406451.3455024152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-14228.529063467648</v>
      </c>
      <c r="L937" s="444">
        <f t="shared" ca="1" si="80"/>
        <v>-3429075.5042957035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-3429075.5042957035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-14322.796391773016</v>
      </c>
      <c r="L938" s="444">
        <f t="shared" ca="1" si="80"/>
        <v>-3451793.9304172969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-3451793.9304172969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-14417.456500612991</v>
      </c>
      <c r="L939" s="444">
        <f t="shared" ca="1" si="80"/>
        <v>-3474607.0166477305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-3474607.0166477305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-14512.511026573129</v>
      </c>
      <c r="L940" s="444">
        <f t="shared" ca="1" si="80"/>
        <v>-3497515.1574041238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-3497515.1574041238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-14607.9616130581</v>
      </c>
      <c r="L941" s="444">
        <f t="shared" ca="1" si="80"/>
        <v>-3520518.7487470023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-3520518.7487470023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-14703.809910320095</v>
      </c>
      <c r="L942" s="444">
        <f t="shared" ca="1" si="80"/>
        <v>-3543618.188387143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-3543618.188387143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-14800.057575487348</v>
      </c>
      <c r="L943" s="444">
        <f t="shared" ca="1" si="80"/>
        <v>-3566813.8756924509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-3566813.8756924509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-14896.706272592795</v>
      </c>
      <c r="L944" s="444">
        <f t="shared" ca="1" si="80"/>
        <v>-3590106.2116948641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-3590106.2116948641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-14993.757672602855</v>
      </c>
      <c r="L945" s="444">
        <f t="shared" ca="1" si="80"/>
        <v>-3613495.5990972873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-3613495.5990972873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-15091.213453446282</v>
      </c>
      <c r="L946" s="444">
        <f t="shared" ca="1" si="80"/>
        <v>-3636982.4422805542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-3636982.4422805542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-15189.075300043227</v>
      </c>
      <c r="L947" s="444">
        <f t="shared" ca="1" si="80"/>
        <v>-3660567.1473104181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-3660567.1473104181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-15287.344904334326</v>
      </c>
      <c r="L948" s="444">
        <f t="shared" ca="1" si="80"/>
        <v>-3684250.1219445728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-3684250.1219445728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-15386.023965309972</v>
      </c>
      <c r="L949" s="444">
        <f t="shared" ca="1" si="80"/>
        <v>-3708031.775639703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-3708031.775639703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-15485.114189039681</v>
      </c>
      <c r="L950" s="444">
        <f t="shared" ca="1" si="80"/>
        <v>-3731912.5195585629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-3731912.5195585629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-15584.617288701596</v>
      </c>
      <c r="L951" s="444">
        <f t="shared" ca="1" si="80"/>
        <v>-3755892.766577085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-3755892.766577085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-15684.534984612108</v>
      </c>
      <c r="L952" s="444">
        <f t="shared" ca="1" si="80"/>
        <v>-3779972.9312915173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-3779972.9312915173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-15784.869004255574</v>
      </c>
      <c r="L953" s="444">
        <f t="shared" ca="1" si="80"/>
        <v>-3804153.4300255934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-3804153.4300255934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-15885.621082314225</v>
      </c>
      <c r="L954" s="444">
        <f t="shared" ca="1" si="80"/>
        <v>-3828434.6808377281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-3828434.6808377281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-15986.792960698118</v>
      </c>
      <c r="L955" s="444">
        <f t="shared" ca="1" si="80"/>
        <v>-3852817.1035282467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-3852817.1035282467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-16088.386388575278</v>
      </c>
      <c r="L956" s="444">
        <f t="shared" ca="1" si="80"/>
        <v>-3877301.1196466424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-3877301.1196466424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-16190.403122401927</v>
      </c>
      <c r="L957" s="444">
        <f t="shared" ca="1" si="80"/>
        <v>-3901887.1524988646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-3901887.1524988646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-16292.844925952853</v>
      </c>
      <c r="L958" s="444">
        <f t="shared" ca="1" si="80"/>
        <v>-3926575.6271546381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-3926575.6271546381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-16395.713570351909</v>
      </c>
      <c r="L959" s="444">
        <f t="shared" ca="1" si="80"/>
        <v>-3951366.9704548102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-3951366.9704548102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-16499.010834102628</v>
      </c>
      <c r="L960" s="444">
        <f t="shared" ca="1" si="80"/>
        <v>-3976261.6110187331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-3976261.6110187331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-16602.738503118973</v>
      </c>
      <c r="L961" s="444">
        <f t="shared" ca="1" si="80"/>
        <v>-4001259.9792516725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-4001259.9792516725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-16706.898370756222</v>
      </c>
      <c r="L962" s="444">
        <f t="shared" ca="1" si="80"/>
        <v>-4026362.5073522492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-4026362.5073522492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-16811.492237841958</v>
      </c>
      <c r="L963" s="444">
        <f t="shared" ca="1" si="80"/>
        <v>-4051569.6293199118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-4051569.6293199118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-16916.521912707216</v>
      </c>
      <c r="L964" s="444">
        <f t="shared" ca="1" si="80"/>
        <v>-4076881.7809624393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-4076881.7809624393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-17021.989211217748</v>
      </c>
      <c r="L965" s="444">
        <f t="shared" ca="1" si="80"/>
        <v>-4102299.3999034776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-4102299.3999034776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-17127.895956805405</v>
      </c>
      <c r="L966" s="444">
        <f t="shared" ca="1" si="80"/>
        <v>-4127822.9255901035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-4127822.9255901035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-17234.243980499683</v>
      </c>
      <c r="L967" s="444">
        <f t="shared" ca="1" si="80"/>
        <v>-4153452.7993004238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-4153452.7993004238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-17341.03512095935</v>
      </c>
      <c r="L968" s="444">
        <f t="shared" ca="1" si="80"/>
        <v>-4179189.4641512036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-4179189.4641512036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-17448.271224504264</v>
      </c>
      <c r="L969" s="444">
        <f t="shared" ca="1" si="80"/>
        <v>-4205033.3651055284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-4205033.3651055284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-17555.954145147287</v>
      </c>
      <c r="L970" s="444">
        <f t="shared" ca="1" si="80"/>
        <v>-4230984.9489804963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-4230984.9489804963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-17664.085744626318</v>
      </c>
      <c r="L971" s="444">
        <f t="shared" ca="1" si="80"/>
        <v>-4257044.6644549426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-4257044.6644549426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-17772.667892436511</v>
      </c>
      <c r="L972" s="444">
        <f t="shared" ca="1" si="80"/>
        <v>-4283212.9620771995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-4283212.9620771995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-17881.702465862581</v>
      </c>
      <c r="L973" s="444">
        <f t="shared" ca="1" si="80"/>
        <v>-4309490.2942728829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-4309490.2942728829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-17991.191350011264</v>
      </c>
      <c r="L974" s="444">
        <f t="shared" ca="1" si="80"/>
        <v>-4335877.1153527144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-4335877.1153527144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-18101.136437843896</v>
      </c>
      <c r="L975" s="444">
        <f t="shared" ca="1" si="80"/>
        <v>-4362373.8815203784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-4362373.8815203784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-18211.539630209161</v>
      </c>
      <c r="L976" s="444">
        <f t="shared" ca="1" si="80"/>
        <v>-4388981.0508804079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-4388981.0508804079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-18322.40283587595</v>
      </c>
      <c r="L977" s="444">
        <f t="shared" ca="1" si="80"/>
        <v>-4415699.0834461041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-4415699.0834461041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-18433.727971566354</v>
      </c>
      <c r="L978" s="444">
        <f t="shared" ca="1" si="80"/>
        <v>-4442528.4411474904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-4442528.4411474904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-18545.516961988797</v>
      </c>
      <c r="L979" s="444">
        <f t="shared" ca="1" si="80"/>
        <v>-4469469.5878392998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-4469469.5878392998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-18657.771739871336</v>
      </c>
      <c r="L980" s="444">
        <f t="shared" ca="1" si="80"/>
        <v>-4496522.9893089915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-4496522.9893089915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-18770.494245995051</v>
      </c>
      <c r="L981" s="444">
        <f t="shared" ca="1" si="80"/>
        <v>-4523689.1132848067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-4523689.1132848067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-18883.686429227611</v>
      </c>
      <c r="L982" s="444">
        <f t="shared" ca="1" si="80"/>
        <v>-4550968.4294438548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-4550968.4294438548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-18997.35024655698</v>
      </c>
      <c r="L983" s="444">
        <f t="shared" ca="1" si="80"/>
        <v>-4578361.4094202323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-4578361.4094202323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-19111.487663125219</v>
      </c>
      <c r="L984" s="444">
        <f t="shared" ca="1" si="80"/>
        <v>-4605868.5268131783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-4605868.5268131783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-19226.100652262496</v>
      </c>
      <c r="L985" s="444">
        <f t="shared" ca="1" si="80"/>
        <v>-4633490.2571952613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-4633490.2571952613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-19341.191195521173</v>
      </c>
      <c r="L986" s="444">
        <f t="shared" ca="1" si="80"/>
        <v>-4661227.0781206032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-4661227.0781206032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-19456.761282710097</v>
      </c>
      <c r="L987" s="444">
        <f t="shared" ca="1" si="80"/>
        <v>-4689079.469133134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-4689079.469133134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-19572.812911928977</v>
      </c>
      <c r="L988" s="444">
        <f t="shared" ca="1" si="80"/>
        <v>-4717047.911774883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-4717047.911774883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-19689.348089602932</v>
      </c>
      <c r="L989" s="444">
        <f t="shared" ca="1" si="80"/>
        <v>-4745132.8895943062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-4745132.8895943062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-19806.368830517193</v>
      </c>
      <c r="L990" s="444">
        <f t="shared" ca="1" si="80"/>
        <v>-4773334.8881546436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-4773334.8881546436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-19923.877157851934</v>
      </c>
      <c r="L991" s="444">
        <f t="shared" ca="1" si="80"/>
        <v>-4801654.3950423161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-4801654.3950423161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-20041.875103217237</v>
      </c>
      <c r="L992" s="444">
        <f t="shared" ca="1" si="80"/>
        <v>-4830091.899875354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-4830091.899875354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-20160.364706688226</v>
      </c>
      <c r="L993" s="444">
        <f t="shared" ca="1" si="80"/>
        <v>-4858647.894311863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-4858647.894311863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-20279.348016840348</v>
      </c>
      <c r="L994" s="444">
        <f t="shared" ca="1" si="80"/>
        <v>-4887322.8720585238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-4887322.8720585238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-20398.827090784769</v>
      </c>
      <c r="L995" s="444">
        <f t="shared" ca="1" si="80"/>
        <v>-4916117.3288791291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-4916117.3288791291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-20518.803994203958</v>
      </c>
      <c r="L996" s="444">
        <f t="shared" ca="1" si="80"/>
        <v>-4945031.7626031535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-4945031.7626031535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-20639.280801387391</v>
      </c>
      <c r="L997" s="444">
        <f t="shared" ca="1" si="80"/>
        <v>-4974066.6731343614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-4974066.6731343614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-20760.259595267424</v>
      </c>
      <c r="L998" s="444">
        <f t="shared" ca="1" si="80"/>
        <v>-5003222.5624594493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-5003222.5624594493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-20881.742467455289</v>
      </c>
      <c r="L999" s="444">
        <f t="shared" ca="1" si="80"/>
        <v>-5032499.9346567253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-5032499.9346567253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-21003.731518277273</v>
      </c>
      <c r="L1000" s="444">
        <f t="shared" ca="1" si="80"/>
        <v>-5061899.2959048226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-5061899.2959048226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-21126.228856811013</v>
      </c>
      <c r="L1001" s="444">
        <f t="shared" ca="1" si="80"/>
        <v>-5091421.1544914544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-5091421.1544914544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-21249.236600921977</v>
      </c>
      <c r="L1002" s="444">
        <f t="shared" ca="1" si="80"/>
        <v>-5121066.0208221972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-5121066.0208221972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-21372.756877300075</v>
      </c>
      <c r="L1003" s="444">
        <f t="shared" ca="1" si="80"/>
        <v>-5150834.4074293179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-5150834.4074293179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-21496.791821496408</v>
      </c>
      <c r="L1004" s="444">
        <f t="shared" ca="1" si="80"/>
        <v>-5180726.8289806349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-5180726.8289806349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-21621.34357796023</v>
      </c>
      <c r="L1005" s="444">
        <f t="shared" ca="1" si="80"/>
        <v>-5210743.8022884158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-5210743.8022884158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-21746.414300075983</v>
      </c>
      <c r="L1006" s="444">
        <f t="shared" ca="1" si="80"/>
        <v>-5240885.846318312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-5240885.846318312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-21872.006150200552</v>
      </c>
      <c r="L1007" s="444">
        <f t="shared" ca="1" si="80"/>
        <v>-5271153.4821983334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-5271153.4821983334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-21998.121299700641</v>
      </c>
      <c r="L1008" s="444">
        <f t="shared" ca="1" si="80"/>
        <v>-5301547.2332278546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-5301547.2332278546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-22124.761928990312</v>
      </c>
      <c r="L1009" s="444">
        <f t="shared" ca="1" si="80"/>
        <v>-5332067.6248866655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-5332067.6248866655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-22251.93022756869</v>
      </c>
      <c r="L1010" s="444">
        <f t="shared" ca="1" si="80"/>
        <v>-5362715.1848440543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-5362715.1848440543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-22379.628394057811</v>
      </c>
      <c r="L1011" s="444">
        <f t="shared" ca="1" si="80"/>
        <v>-5393490.4429679327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-5393490.4429679327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-22507.858636240639</v>
      </c>
      <c r="L1012" s="444">
        <f t="shared" ca="1" si="80"/>
        <v>-5424393.9313339936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-5424393.9313339936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-22636.623171099225</v>
      </c>
      <c r="L1013" s="444">
        <f t="shared" ca="1" si="80"/>
        <v>-5455426.1842349134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-5455426.1842349134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-22765.924224853057</v>
      </c>
      <c r="L1014" s="444">
        <f t="shared" ca="1" si="80"/>
        <v>-5486587.7381895874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-5486587.7381895874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-22895.764032997533</v>
      </c>
      <c r="L1015" s="444">
        <f t="shared" ca="1" si="80"/>
        <v>-5517879.131952405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-5517879.131952405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-23026.144840342604</v>
      </c>
      <c r="L1016" s="444">
        <f t="shared" ca="1" si="80"/>
        <v>-5549300.9065225683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-5549300.9065225683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-23157.068901051618</v>
      </c>
      <c r="L1017" s="444">
        <f t="shared" ca="1" si="80"/>
        <v>-5580853.6051534405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-5580853.6051534405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-23288.538478680253</v>
      </c>
      <c r="L1018" s="444">
        <f t="shared" ca="1" si="80"/>
        <v>-5612537.7733619409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-5612537.7733619409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-23420.555846215673</v>
      </c>
      <c r="L1019" s="444">
        <f t="shared" ca="1" si="80"/>
        <v>-5644353.9589379765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-5644353.9589379765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-23553.123286115821</v>
      </c>
      <c r="L1020" s="444">
        <f t="shared" ca="1" si="80"/>
        <v>-5676302.7119539129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-5676302.7119539129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-23686.243090348889</v>
      </c>
      <c r="L1021" s="444">
        <f t="shared" ca="1" si="80"/>
        <v>-5708384.5847740825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-5708384.5847740825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-23819.917560432928</v>
      </c>
      <c r="L1022" s="444">
        <f t="shared" ca="1" si="80"/>
        <v>-5740600.132064336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-5740600.132064336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-23954.149007475651</v>
      </c>
      <c r="L1023" s="444">
        <f t="shared" ca="1" si="80"/>
        <v>-5772949.9108016323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-5772949.9108016323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-24088.939752214384</v>
      </c>
      <c r="L1024" s="444">
        <f t="shared" ca="1" si="80"/>
        <v>-5805434.4802836673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-5805434.4802836673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-24224.292125056199</v>
      </c>
      <c r="L1025" s="444">
        <f t="shared" ca="1" si="80"/>
        <v>-5838054.4021385442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-5838054.4021385442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-24360.208466118187</v>
      </c>
      <c r="L1026" s="444">
        <f t="shared" ca="1" si="80"/>
        <v>-5870810.2403344829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-5870810.2403344829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-24496.691125267931</v>
      </c>
      <c r="L1027" s="444">
        <f t="shared" ca="1" si="80"/>
        <v>-5903702.5611895714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-5903702.5611895714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-24633.742462164133</v>
      </c>
      <c r="L1028" s="444">
        <f t="shared" ref="L1028:L1282" ca="1" si="106">I1028-J1028+K1028</f>
        <v>-5936731.9333815556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-5936731.9333815556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-24771.364846297402</v>
      </c>
      <c r="L1029" s="444">
        <f t="shared" ca="1" si="106"/>
        <v>-5969898.9279576736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-5969898.9279576736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-24909.560657031223</v>
      </c>
      <c r="L1030" s="444">
        <f t="shared" ca="1" si="106"/>
        <v>-6003204.1183445249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-6003204.1183445249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-25048.332283643103</v>
      </c>
      <c r="L1031" s="444">
        <f t="shared" ca="1" si="106"/>
        <v>-6036648.0803579884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-6036648.0803579884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-25187.682125365871</v>
      </c>
      <c r="L1032" s="444">
        <f t="shared" ca="1" si="106"/>
        <v>-6070231.3922131751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-6070231.3922131751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-25327.612591429148</v>
      </c>
      <c r="L1033" s="444">
        <f t="shared" ca="1" si="106"/>
        <v>-6103954.6345344242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-6103954.6345344242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-25468.126101101017</v>
      </c>
      <c r="L1034" s="444">
        <f t="shared" ca="1" si="106"/>
        <v>-6137818.3903653454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-6137818.3903653454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-25609.225083729856</v>
      </c>
      <c r="L1035" s="444">
        <f t="shared" ca="1" si="106"/>
        <v>-6171823.245178896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-6171823.245178896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-25750.911978786316</v>
      </c>
      <c r="L1036" s="444">
        <f t="shared" ca="1" si="106"/>
        <v>-6205969.7868875023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-6205969.7868875023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-25893.189235905513</v>
      </c>
      <c r="L1037" s="444">
        <f t="shared" ca="1" si="106"/>
        <v>-6240258.6058532279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-6240258.6058532279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-26036.059314929367</v>
      </c>
      <c r="L1038" s="444">
        <f t="shared" ca="1" si="106"/>
        <v>-6274690.2948979773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-6274690.2948979773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-26179.524685949156</v>
      </c>
      <c r="L1039" s="444">
        <f t="shared" ca="1" si="106"/>
        <v>-6309265.4493137468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-6309265.4493137468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-26323.587829348195</v>
      </c>
      <c r="L1040" s="444">
        <f t="shared" ca="1" si="106"/>
        <v>-6343984.6668729158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-6343984.6668729158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-26468.251235844735</v>
      </c>
      <c r="L1041" s="444">
        <f t="shared" ca="1" si="106"/>
        <v>-6378848.5478385808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-6378848.5478385808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-26613.517406535004</v>
      </c>
      <c r="L1042" s="444">
        <f t="shared" ca="1" si="106"/>
        <v>-6413857.6949749365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-6413857.6949749365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-26759.388852936489</v>
      </c>
      <c r="L1043" s="444">
        <f t="shared" ca="1" si="106"/>
        <v>-6449012.7135576932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-6449012.7135576932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-26905.868097031307</v>
      </c>
      <c r="L1044" s="444">
        <f t="shared" ca="1" si="106"/>
        <v>-6484314.2113845451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-6484314.2113845451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-27052.957671309854</v>
      </c>
      <c r="L1045" s="444">
        <f t="shared" ca="1" si="106"/>
        <v>-6519762.7987856753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-6519762.7987856753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-27200.660118814565</v>
      </c>
      <c r="L1046" s="444">
        <f t="shared" ca="1" si="106"/>
        <v>-6555359.0886343103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-6555359.0886343103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-27348.977993183878</v>
      </c>
      <c r="L1047" s="444">
        <f t="shared" ca="1" si="106"/>
        <v>-6591103.6963573145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-6591103.6963573145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-27497.913858696396</v>
      </c>
      <c r="L1048" s="444">
        <f t="shared" ca="1" si="106"/>
        <v>-6626997.2399458317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-6626997.2399458317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-27647.470290315217</v>
      </c>
      <c r="L1049" s="444">
        <f t="shared" ca="1" si="106"/>
        <v>-6663040.3399659675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-6663040.3399659675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-27797.649873732455</v>
      </c>
      <c r="L1050" s="444">
        <f t="shared" ca="1" si="106"/>
        <v>-6699233.6195695205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-6699233.6195695205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-27948.455205413924</v>
      </c>
      <c r="L1051" s="444">
        <f t="shared" ca="1" si="106"/>
        <v>-6735577.7045047544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-6735577.7045047544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-28099.888892644067</v>
      </c>
      <c r="L1052" s="444">
        <f t="shared" ca="1" si="106"/>
        <v>-6772073.2231272189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-6772073.2231272189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-28251.953553570998</v>
      </c>
      <c r="L1053" s="444">
        <f t="shared" ca="1" si="106"/>
        <v>-6808720.8064106107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-6808720.8064106107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-28404.651817251797</v>
      </c>
      <c r="L1054" s="444">
        <f t="shared" ca="1" si="106"/>
        <v>-6845521.087957683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-6845521.087957683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-28557.986323697929</v>
      </c>
      <c r="L1055" s="444">
        <f t="shared" ca="1" si="106"/>
        <v>-6882474.7040112009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-6882474.7040112009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-28711.959723920922</v>
      </c>
      <c r="L1056" s="444">
        <f t="shared" ca="1" si="106"/>
        <v>-6919582.2934649419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-6919582.2934649419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-28866.574679978177</v>
      </c>
      <c r="L1057" s="444">
        <f t="shared" ca="1" si="106"/>
        <v>-6956844.4978747405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-6956844.4978747405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-29021.833865019002</v>
      </c>
      <c r="L1058" s="444">
        <f t="shared" ca="1" si="106"/>
        <v>-6994261.9614695795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-6994261.9614695795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-29177.739963330834</v>
      </c>
      <c r="L1059" s="444">
        <f t="shared" ca="1" si="106"/>
        <v>-7031835.3311627312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-7031835.3311627312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-29334.295670385633</v>
      </c>
      <c r="L1060" s="444">
        <f t="shared" ca="1" si="106"/>
        <v>-7069565.2565629371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-7069565.2565629371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-29491.503692886494</v>
      </c>
      <c r="L1061" s="444">
        <f t="shared" ca="1" si="106"/>
        <v>-7107452.3899856443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-7107452.3899856443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-29649.366748814438</v>
      </c>
      <c r="L1062" s="444">
        <f t="shared" ca="1" si="106"/>
        <v>-7145497.3864642791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-7145497.3864642791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-29807.887567475413</v>
      </c>
      <c r="L1063" s="444">
        <f t="shared" ca="1" si="106"/>
        <v>-7183700.903761575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-7183700.903761575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-29967.068889547478</v>
      </c>
      <c r="L1064" s="444">
        <f t="shared" ca="1" si="106"/>
        <v>-7222063.6023809426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-7222063.6023809426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-30126.913467128183</v>
      </c>
      <c r="L1065" s="444">
        <f t="shared" ca="1" si="106"/>
        <v>-7260586.1455778908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-7260586.1455778908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-30287.424063782124</v>
      </c>
      <c r="L1066" s="444">
        <f t="shared" ca="1" si="106"/>
        <v>-7299269.1993714934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-7299269.1993714934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-30448.603454588807</v>
      </c>
      <c r="L1067" s="444">
        <f t="shared" ca="1" si="106"/>
        <v>-7338113.4325559027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-7338113.4325559027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-30610.454426190514</v>
      </c>
      <c r="L1068" s="444">
        <f t="shared" ca="1" si="106"/>
        <v>-7377119.516711914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-7377119.516711914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-30772.979776840559</v>
      </c>
      <c r="L1069" s="444">
        <f t="shared" ca="1" si="106"/>
        <v>-7416288.1262185751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-7416288.1262185751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-30936.182316451646</v>
      </c>
      <c r="L1070" s="444">
        <f t="shared" ca="1" si="106"/>
        <v>-7455619.9382648468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-7455619.9382648468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-31100.06486664445</v>
      </c>
      <c r="L1071" s="444">
        <f t="shared" ca="1" si="106"/>
        <v>-7495115.6328613115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-7495115.6328613115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-31264.630260796384</v>
      </c>
      <c r="L1072" s="444">
        <f t="shared" ca="1" si="106"/>
        <v>-7534775.8928519282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-7534775.8928519282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-31429.88134409062</v>
      </c>
      <c r="L1073" s="444">
        <f t="shared" ca="1" si="106"/>
        <v>-7574601.4039258389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-7574601.4039258389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-31595.820973565249</v>
      </c>
      <c r="L1074" s="444">
        <f t="shared" ca="1" si="106"/>
        <v>-7614592.8546292242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-7614592.8546292242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-31762.452018162687</v>
      </c>
      <c r="L1075" s="444">
        <f t="shared" ca="1" si="106"/>
        <v>-7654750.9363772068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-7654750.9363772068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-31929.77735877928</v>
      </c>
      <c r="L1076" s="444">
        <f t="shared" ca="1" si="106"/>
        <v>-7695076.3434658069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-7695076.3434658069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-32097.799888315109</v>
      </c>
      <c r="L1077" s="444">
        <f t="shared" ca="1" si="106"/>
        <v>-7735569.773083942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-7735569.773083942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-32266.522511724008</v>
      </c>
      <c r="L1078" s="444">
        <f t="shared" ca="1" si="106"/>
        <v>-7776231.9253254868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-7776231.9253254868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-32435.94814606378</v>
      </c>
      <c r="L1079" s="444">
        <f t="shared" ca="1" si="106"/>
        <v>-7817063.5032013711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-7817063.5032013711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-32606.07972054663</v>
      </c>
      <c r="L1080" s="444">
        <f t="shared" ca="1" si="106"/>
        <v>-7858065.212651738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-7858065.212651738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-32776.920176589825</v>
      </c>
      <c r="L1081" s="444">
        <f t="shared" ca="1" si="106"/>
        <v>-7899237.7625581482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-7899237.7625581482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-32948.472467866537</v>
      </c>
      <c r="L1082" s="444">
        <f t="shared" ca="1" si="106"/>
        <v>-7940581.8647558354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-7940581.8647558354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-33120.739560356895</v>
      </c>
      <c r="L1083" s="444">
        <f t="shared" ca="1" si="106"/>
        <v>-7982098.2340460131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-7982098.2340460131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-33293.724432399307</v>
      </c>
      <c r="L1084" s="444">
        <f t="shared" ca="1" si="106"/>
        <v>-8023787.588208233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-8023787.588208233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-33467.430074741889</v>
      </c>
      <c r="L1085" s="444">
        <f t="shared" ca="1" si="106"/>
        <v>-8065650.6480127955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-8065650.6480127955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-33641.859490594237</v>
      </c>
      <c r="L1086" s="444">
        <f t="shared" ca="1" si="106"/>
        <v>-8107688.1372332098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-8107688.1372332098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-33817.015695679293</v>
      </c>
      <c r="L1087" s="444">
        <f t="shared" ca="1" si="106"/>
        <v>-8149900.7826587092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-8149900.7826587092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-33992.901718285539</v>
      </c>
      <c r="L1088" s="444">
        <f t="shared" ca="1" si="106"/>
        <v>-8192289.3141068155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-8192289.3141068155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-34169.520599319316</v>
      </c>
      <c r="L1089" s="444">
        <f t="shared" ca="1" si="106"/>
        <v>-8234854.4644359555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-8234854.4644359555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-34346.875392357397</v>
      </c>
      <c r="L1090" s="444">
        <f t="shared" ca="1" si="106"/>
        <v>-8277596.9695581337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-8277596.9695581337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-34524.96916369981</v>
      </c>
      <c r="L1091" s="444">
        <f t="shared" ca="1" si="106"/>
        <v>-8320517.5684516542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-8320517.5684516542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-34703.804992422811</v>
      </c>
      <c r="L1092" s="444">
        <f t="shared" ca="1" si="106"/>
        <v>-8363617.003173897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-8363617.003173897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-34883.385970432159</v>
      </c>
      <c r="L1093" s="444">
        <f t="shared" ca="1" si="106"/>
        <v>-8406896.0188741498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-8406896.0188741498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-35063.715202516541</v>
      </c>
      <c r="L1094" s="444">
        <f t="shared" ca="1" si="106"/>
        <v>-8450355.3638064861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-8450355.3638064861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-35244.795806401278</v>
      </c>
      <c r="L1095" s="444">
        <f t="shared" ca="1" si="106"/>
        <v>-8493995.789342707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-8493995.789342707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-35426.630912802197</v>
      </c>
      <c r="L1096" s="444">
        <f t="shared" ca="1" si="106"/>
        <v>-8537818.0499853306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-8537818.0499853306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-35609.223665479796</v>
      </c>
      <c r="L1097" s="444">
        <f t="shared" ca="1" si="106"/>
        <v>-8581822.9033806305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-8581822.9033806305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-35792.577221293548</v>
      </c>
      <c r="L1098" s="444">
        <f t="shared" ca="1" si="106"/>
        <v>-8626011.110331744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-8626011.110331744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-35976.694750256516</v>
      </c>
      <c r="L1099" s="444">
        <f t="shared" ca="1" si="106"/>
        <v>-8670383.4348118212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-8670383.4348118212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-36161.579435590174</v>
      </c>
      <c r="L1100" s="444">
        <f t="shared" ca="1" si="106"/>
        <v>-8714940.6439772323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-8714940.6439772323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-36347.234473779383</v>
      </c>
      <c r="L1101" s="444">
        <f t="shared" ca="1" si="106"/>
        <v>-8759683.5081808325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-8759683.5081808325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-36533.663074627722</v>
      </c>
      <c r="L1102" s="444">
        <f t="shared" ca="1" si="106"/>
        <v>-8804612.8009852804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-8804612.8009852804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-36720.868461312923</v>
      </c>
      <c r="L1103" s="444">
        <f t="shared" ca="1" si="106"/>
        <v>-8849729.2991764136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-8849729.2991764136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-36908.853870442639</v>
      </c>
      <c r="L1104" s="444">
        <f t="shared" ca="1" si="106"/>
        <v>-8895033.7827766761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-8895033.7827766761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-37097.622552110399</v>
      </c>
      <c r="L1105" s="444">
        <f t="shared" ca="1" si="106"/>
        <v>-8940527.0350586064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-8940527.0350586064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-37287.177769951777</v>
      </c>
      <c r="L1106" s="444">
        <f t="shared" ca="1" si="106"/>
        <v>-8986209.8425583784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-8986209.8425583784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-37477.52280120083</v>
      </c>
      <c r="L1107" s="444">
        <f t="shared" ca="1" si="106"/>
        <v>-9032082.9950893987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-9032082.9950893987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-37668.660936746746</v>
      </c>
      <c r="L1108" s="444">
        <f t="shared" ca="1" si="106"/>
        <v>-9078147.2857559659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-9078147.2857559659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-37860.595481190772</v>
      </c>
      <c r="L1109" s="444">
        <f t="shared" ca="1" si="106"/>
        <v>-9124403.5109669771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-9124403.5109669771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-38053.329752903323</v>
      </c>
      <c r="L1110" s="444">
        <f t="shared" ca="1" si="106"/>
        <v>-9170852.470449701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-9170852.470449701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-38246.867084081336</v>
      </c>
      <c r="L1111" s="444">
        <f t="shared" ca="1" si="106"/>
        <v>-9217494.9672636036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-9217494.9672636036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-38441.210820805936</v>
      </c>
      <c r="L1112" s="444">
        <f t="shared" ca="1" si="106"/>
        <v>-9264331.8078142293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-9264331.8078142293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-38636.364323100206</v>
      </c>
      <c r="L1113" s="444">
        <f t="shared" ca="1" si="106"/>
        <v>-9311363.8018671498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-9311363.8018671498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-38832.330964987377</v>
      </c>
      <c r="L1114" s="444">
        <f t="shared" ca="1" si="106"/>
        <v>-9358591.7625619583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-9358591.7625619583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-39029.114134549076</v>
      </c>
      <c r="L1115" s="444">
        <f t="shared" ca="1" si="106"/>
        <v>-9406016.5064263269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-9406016.5064263269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-39226.717233983945</v>
      </c>
      <c r="L1116" s="444">
        <f t="shared" ca="1" si="106"/>
        <v>-9453638.8533901311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-9453638.8533901311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-39425.143679666464</v>
      </c>
      <c r="L1117" s="444">
        <f t="shared" ca="1" si="106"/>
        <v>-9501459.6267996188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-9501459.6267996188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-39624.396902205997</v>
      </c>
      <c r="L1118" s="444">
        <f t="shared" ca="1" si="106"/>
        <v>-9549479.6534316447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-9549479.6534316447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-39824.480346506105</v>
      </c>
      <c r="L1119" s="444">
        <f t="shared" ca="1" si="106"/>
        <v>-9597699.7635079715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-9597699.7635079715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-40025.39747182413</v>
      </c>
      <c r="L1120" s="444">
        <f t="shared" ca="1" si="106"/>
        <v>-9646120.7907096166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-9646120.7907096166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-40227.151751830985</v>
      </c>
      <c r="L1121" s="444">
        <f t="shared" ca="1" si="106"/>
        <v>-9694743.5721912682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-9694743.5721912682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-40429.746674671202</v>
      </c>
      <c r="L1122" s="444">
        <f t="shared" ca="1" si="106"/>
        <v>-9743568.9485957604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-9743568.9485957604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-40633.185743023256</v>
      </c>
      <c r="L1123" s="444">
        <f t="shared" ca="1" si="106"/>
        <v>-9792597.7640686035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-9792597.7640686035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-40837.472474160102</v>
      </c>
      <c r="L1124" s="444">
        <f t="shared" ca="1" si="106"/>
        <v>-9841830.8662725836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-9841830.8662725836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-41042.610400010017</v>
      </c>
      <c r="L1125" s="444">
        <f t="shared" ca="1" si="106"/>
        <v>-9891269.1064024139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-9891269.1064024139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-41248.603067217642</v>
      </c>
      <c r="L1126" s="444">
        <f t="shared" ca="1" si="106"/>
        <v>-9940913.3391994517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-9940913.3391994517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-41455.454037205302</v>
      </c>
      <c r="L1127" s="444">
        <f t="shared" ca="1" si="106"/>
        <v>-9990764.4229664765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-9990764.4229664765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-41663.166886234569</v>
      </c>
      <c r="L1128" s="444">
        <f t="shared" ca="1" si="106"/>
        <v>-10040823.219582532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-10040823.219582532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-41871.745205468134</v>
      </c>
      <c r="L1129" s="444">
        <f t="shared" ca="1" si="106"/>
        <v>-10091090.59451782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-10091090.59451782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-42081.192601031835</v>
      </c>
      <c r="L1130" s="444">
        <f t="shared" ca="1" si="106"/>
        <v>-10141567.416848673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-10141567.416848673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-42291.512694077057</v>
      </c>
      <c r="L1131" s="444">
        <f t="shared" ca="1" si="106"/>
        <v>-10192254.559272571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-10192254.559272571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-42502.709120843298</v>
      </c>
      <c r="L1132" s="444">
        <f t="shared" ca="1" si="106"/>
        <v>-10243152.898123235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-10243152.898123235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-42714.785532721064</v>
      </c>
      <c r="L1133" s="444">
        <f t="shared" ca="1" si="106"/>
        <v>-10294263.313385775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-10294263.313385775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-42927.745596314984</v>
      </c>
      <c r="L1134" s="444">
        <f t="shared" ca="1" si="106"/>
        <v>-10345586.688711911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-10345586.688711911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-43141.592993507213</v>
      </c>
      <c r="L1135" s="444">
        <f t="shared" ca="1" si="106"/>
        <v>-10397123.911435239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-10397123.911435239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-43356.331421521078</v>
      </c>
      <c r="L1136" s="444">
        <f t="shared" ca="1" si="106"/>
        <v>-10448875.87258658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-10448875.87258658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-43571.964592985001</v>
      </c>
      <c r="L1137" s="444">
        <f t="shared" ca="1" si="106"/>
        <v>-10500843.466909386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-10500843.466909386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-43788.496235996696</v>
      </c>
      <c r="L1138" s="444">
        <f t="shared" ca="1" si="106"/>
        <v>-10553027.592875203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-10553027.592875203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-44005.930094187599</v>
      </c>
      <c r="L1139" s="444">
        <f t="shared" ca="1" si="106"/>
        <v>-10605429.152699212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-10605429.152699212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-44224.269926787631</v>
      </c>
      <c r="L1140" s="444">
        <f t="shared" ca="1" si="106"/>
        <v>-10658049.05235582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-10658049.05235582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-44443.519508690166</v>
      </c>
      <c r="L1141" s="444">
        <f t="shared" ca="1" si="106"/>
        <v>-10710888.20159433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-10710888.20159433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-44663.682630517294</v>
      </c>
      <c r="L1142" s="444">
        <f t="shared" ca="1" si="106"/>
        <v>-10763947.513954667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-10763947.513954667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-44884.763098685362</v>
      </c>
      <c r="L1143" s="444">
        <f t="shared" ca="1" si="106"/>
        <v>-10817227.906783173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-10817227.906783173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-45106.764735470802</v>
      </c>
      <c r="L1144" s="444">
        <f t="shared" ca="1" si="106"/>
        <v>-10870730.301248465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-10870730.301248465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-45329.69137907619</v>
      </c>
      <c r="L1145" s="444">
        <f t="shared" ca="1" si="106"/>
        <v>-10924455.622357361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-10924455.622357361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-45553.546883696588</v>
      </c>
      <c r="L1146" s="444">
        <f t="shared" ca="1" si="106"/>
        <v>-10978404.798970878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-10978404.798970878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-45778.335119586241</v>
      </c>
      <c r="L1147" s="444">
        <f t="shared" ca="1" si="106"/>
        <v>-11032578.763820285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-11032578.763820285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-46004.059973125441</v>
      </c>
      <c r="L1148" s="444">
        <f t="shared" ca="1" si="106"/>
        <v>-11086978.453523232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-11086978.453523232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-46230.725346887717</v>
      </c>
      <c r="L1149" s="444">
        <f t="shared" ca="1" si="106"/>
        <v>-11141604.80859994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-11141604.80859994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-46458.335159707334</v>
      </c>
      <c r="L1150" s="444">
        <f t="shared" ca="1" si="106"/>
        <v>-11196458.773489468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-11196458.773489468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-46686.893346747034</v>
      </c>
      <c r="L1151" s="444">
        <f t="shared" ca="1" si="106"/>
        <v>-11251541.296566036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-11251541.296566036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-46916.403859566068</v>
      </c>
      <c r="L1152" s="444">
        <f t="shared" ca="1" si="106"/>
        <v>-11306853.330155423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-11306853.330155423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-47146.870666188515</v>
      </c>
      <c r="L1153" s="444">
        <f t="shared" ca="1" si="106"/>
        <v>-11362395.830551432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-11362395.830551432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-47378.297751171885</v>
      </c>
      <c r="L1154" s="444">
        <f t="shared" ca="1" si="106"/>
        <v>-11418169.758032424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-11418169.758032424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-47610.689115676018</v>
      </c>
      <c r="L1155" s="444">
        <f t="shared" ca="1" si="106"/>
        <v>-11474176.07687792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-11474176.07687792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-47844.048777532254</v>
      </c>
      <c r="L1156" s="444">
        <f t="shared" ca="1" si="106"/>
        <v>-11530415.755385272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-11530415.755385272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-48078.380771312884</v>
      </c>
      <c r="L1157" s="444">
        <f t="shared" ca="1" si="106"/>
        <v>-11586889.765886405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-11586889.765886405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-48313.689148400939</v>
      </c>
      <c r="L1158" s="444">
        <f t="shared" ca="1" si="106"/>
        <v>-11643599.084764628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-11643599.084764628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-48549.977977060204</v>
      </c>
      <c r="L1159" s="444">
        <f t="shared" ca="1" si="106"/>
        <v>-11700544.692471508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-11700544.692471508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-48787.251342505537</v>
      </c>
      <c r="L1160" s="444">
        <f t="shared" ca="1" si="106"/>
        <v>-11757727.573543834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-11757727.573543834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-49025.513346973559</v>
      </c>
      <c r="L1161" s="444">
        <f t="shared" ca="1" si="106"/>
        <v>-11815148.716620628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-11815148.716620628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-49264.768109793535</v>
      </c>
      <c r="L1162" s="444">
        <f t="shared" ca="1" si="106"/>
        <v>-11872809.114460241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-11872809.114460241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-49505.019767458587</v>
      </c>
      <c r="L1163" s="444">
        <f t="shared" ca="1" si="106"/>
        <v>-11930709.763957521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-11930709.763957521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-49746.272473697252</v>
      </c>
      <c r="L1164" s="444">
        <f t="shared" ca="1" si="106"/>
        <v>-11988851.666161038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-11988851.666161038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-49988.530399545241</v>
      </c>
      <c r="L1165" s="444">
        <f t="shared" ca="1" si="106"/>
        <v>-12047235.826290404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-12047235.826290404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-50231.797733417603</v>
      </c>
      <c r="L1166" s="444">
        <f t="shared" ca="1" si="106"/>
        <v>-12105863.253753642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-12105863.253753642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-50476.07868118109</v>
      </c>
      <c r="L1167" s="444">
        <f t="shared" ca="1" si="106"/>
        <v>-12164734.962164642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-12164734.962164642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-50721.377466226928</v>
      </c>
      <c r="L1168" s="444">
        <f t="shared" ca="1" si="106"/>
        <v>-12223851.969360691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-12223851.969360691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-50932.716539002875</v>
      </c>
      <c r="L1169" s="444">
        <f t="shared" ca="1" si="106"/>
        <v>-12274784.685899694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-12274784.685899694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-51144.936191248722</v>
      </c>
      <c r="L1170" s="444">
        <f t="shared" ca="1" si="106"/>
        <v>-12325929.622090943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-12325929.622090943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-51358.040092045594</v>
      </c>
      <c r="L1171" s="444">
        <f t="shared" ca="1" si="106"/>
        <v>-12377287.662182989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-12377287.662182989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-51572.031925762451</v>
      </c>
      <c r="L1172" s="444">
        <f t="shared" ca="1" si="106"/>
        <v>-12428859.694108751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-12428859.694108751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-51786.915392119794</v>
      </c>
      <c r="L1173" s="444">
        <f t="shared" ca="1" si="106"/>
        <v>-12480646.60950087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-12480646.60950087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-52002.694206253625</v>
      </c>
      <c r="L1174" s="444">
        <f t="shared" ca="1" si="106"/>
        <v>-12532649.303707123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-12532649.303707123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-52219.372098779677</v>
      </c>
      <c r="L1175" s="444">
        <f t="shared" ca="1" si="106"/>
        <v>-12584868.675805902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-12584868.675805902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-52436.952815857927</v>
      </c>
      <c r="L1176" s="444">
        <f t="shared" ca="1" si="106"/>
        <v>-12637305.628621761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-12637305.628621761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-52655.440119257335</v>
      </c>
      <c r="L1177" s="444">
        <f t="shared" ca="1" si="106"/>
        <v>-12689961.068741018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-12689961.068741018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-52874.837786420911</v>
      </c>
      <c r="L1178" s="444">
        <f t="shared" ca="1" si="106"/>
        <v>-12742835.906527439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-12742835.906527439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-53095.149610530993</v>
      </c>
      <c r="L1179" s="444">
        <f t="shared" ca="1" si="106"/>
        <v>-12795931.05613797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-12795931.05613797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-53316.379400574871</v>
      </c>
      <c r="L1180" s="444">
        <f t="shared" ca="1" si="106"/>
        <v>-12849247.435538545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-12849247.435538545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-53538.530981410608</v>
      </c>
      <c r="L1181" s="444">
        <f t="shared" ca="1" si="106"/>
        <v>-12902785.966519956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-12902785.966519956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-53761.608193833148</v>
      </c>
      <c r="L1182" s="444">
        <f t="shared" ca="1" si="106"/>
        <v>-12956547.574713789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-12956547.574713789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-53985.614894640785</v>
      </c>
      <c r="L1183" s="444">
        <f t="shared" ca="1" si="106"/>
        <v>-13010533.18960843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-13010533.18960843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-54210.554956701795</v>
      </c>
      <c r="L1184" s="444">
        <f t="shared" ca="1" si="106"/>
        <v>-13064743.744565133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-13064743.744565133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-54436.432269021388</v>
      </c>
      <c r="L1185" s="444">
        <f t="shared" ca="1" si="106"/>
        <v>-13119180.176834155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-13119180.176834155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-54663.250736808979</v>
      </c>
      <c r="L1186" s="444">
        <f t="shared" ca="1" si="106"/>
        <v>-13173843.427570963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-13173843.427570963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-54891.014281545678</v>
      </c>
      <c r="L1187" s="444">
        <f t="shared" ca="1" si="106"/>
        <v>-13228734.441852508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-13228734.441852508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-55119.726841052114</v>
      </c>
      <c r="L1188" s="444">
        <f t="shared" ca="1" si="106"/>
        <v>-13283854.168693561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-13283854.168693561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-55349.392369556495</v>
      </c>
      <c r="L1189" s="444">
        <f t="shared" ca="1" si="106"/>
        <v>-13339203.561063118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-13339203.561063118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-55580.014837762981</v>
      </c>
      <c r="L1190" s="444">
        <f t="shared" ca="1" si="106"/>
        <v>-13394783.575900881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-13394783.575900881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-55811.598232920333</v>
      </c>
      <c r="L1191" s="444">
        <f t="shared" ca="1" si="106"/>
        <v>-13450595.174133802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-13450595.174133802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-56044.146558890847</v>
      </c>
      <c r="L1192" s="444">
        <f t="shared" ca="1" si="106"/>
        <v>-13506639.320692692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-13506639.320692692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-56277.663836219559</v>
      </c>
      <c r="L1193" s="444">
        <f t="shared" ca="1" si="106"/>
        <v>-13562916.984528912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-13562916.984528912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-56512.154102203807</v>
      </c>
      <c r="L1194" s="444">
        <f t="shared" ca="1" si="106"/>
        <v>-13619429.138631117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-13619429.138631117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-56747.621410962987</v>
      </c>
      <c r="L1195" s="444">
        <f t="shared" ca="1" si="106"/>
        <v>-13676176.760042079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-13676176.760042079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-56984.069833508656</v>
      </c>
      <c r="L1196" s="444">
        <f t="shared" ca="1" si="106"/>
        <v>-13733160.829875587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-13733160.829875587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-57221.503457814943</v>
      </c>
      <c r="L1197" s="444">
        <f t="shared" ca="1" si="106"/>
        <v>-13790382.333333401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-13790382.333333401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-57459.926388889173</v>
      </c>
      <c r="L1198" s="444">
        <f t="shared" ca="1" si="106"/>
        <v>-13847842.259722291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-13847842.259722291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-57699.342748842879</v>
      </c>
      <c r="L1199" s="444">
        <f t="shared" ca="1" si="106"/>
        <v>-13905541.602471134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-13905541.602471134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-57939.756676963058</v>
      </c>
      <c r="L1200" s="444">
        <f t="shared" ca="1" si="106"/>
        <v>-13963481.359148096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-13963481.359148096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-58181.172329783723</v>
      </c>
      <c r="L1201" s="444">
        <f t="shared" ca="1" si="106"/>
        <v>-14021662.53147788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-14021662.53147788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-58423.593881157831</v>
      </c>
      <c r="L1202" s="444">
        <f t="shared" ca="1" si="106"/>
        <v>-14080086.125359038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-14080086.125359038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-58667.025522329313</v>
      </c>
      <c r="L1203" s="444">
        <f t="shared" ca="1" si="106"/>
        <v>-14138753.150881367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-14138753.150881367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-58911.471462005691</v>
      </c>
      <c r="L1204" s="444">
        <f t="shared" ca="1" si="106"/>
        <v>-14197664.622343373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-14197664.622343373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-59156.935926430713</v>
      </c>
      <c r="L1205" s="444">
        <f t="shared" ca="1" si="106"/>
        <v>-14256821.558269802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-14256821.558269802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-59403.42315945751</v>
      </c>
      <c r="L1206" s="444">
        <f t="shared" ca="1" si="106"/>
        <v>-14316224.98142926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-14316224.98142926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-59650.937422621915</v>
      </c>
      <c r="L1207" s="444">
        <f t="shared" ca="1" si="106"/>
        <v>-14375875.918851882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-14375875.918851882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-59899.482995216174</v>
      </c>
      <c r="L1208" s="444">
        <f t="shared" ca="1" si="106"/>
        <v>-14435775.401847098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-14435775.401847098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-60149.064174362909</v>
      </c>
      <c r="L1209" s="444">
        <f t="shared" ca="1" si="106"/>
        <v>-14495924.466021461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-14495924.466021461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-60399.685275089432</v>
      </c>
      <c r="L1210" s="444">
        <f t="shared" ca="1" si="106"/>
        <v>-14556324.15129655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-14556324.15129655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-60651.350630402281</v>
      </c>
      <c r="L1211" s="444">
        <f t="shared" ca="1" si="106"/>
        <v>-14616975.501926953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-14616975.501926953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-60904.064591362301</v>
      </c>
      <c r="L1212" s="444">
        <f t="shared" ca="1" si="106"/>
        <v>-14677879.566518316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-14677879.566518316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-61157.831527159658</v>
      </c>
      <c r="L1213" s="444">
        <f t="shared" ca="1" si="106"/>
        <v>-14739037.398045477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-14739037.398045477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-61412.655825189475</v>
      </c>
      <c r="L1214" s="444">
        <f t="shared" ca="1" si="106"/>
        <v>-14800450.053870667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-14800450.053870667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-61668.541891127774</v>
      </c>
      <c r="L1215" s="444">
        <f t="shared" ca="1" si="106"/>
        <v>-14862118.595761795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-14862118.595761795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-61925.494149007478</v>
      </c>
      <c r="L1216" s="444">
        <f t="shared" ca="1" si="106"/>
        <v>-14924044.089910802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-14924044.089910802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-62183.517041295003</v>
      </c>
      <c r="L1217" s="444">
        <f t="shared" ca="1" si="106"/>
        <v>-14986227.606952097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-14986227.606952097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-62442.61502896707</v>
      </c>
      <c r="L1218" s="444">
        <f t="shared" ca="1" si="106"/>
        <v>-15048670.221981063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-15048670.221981063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-62702.792591587771</v>
      </c>
      <c r="L1219" s="444">
        <f t="shared" ca="1" si="106"/>
        <v>-15111373.014572652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-15111373.014572652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-62964.054227386056</v>
      </c>
      <c r="L1220" s="444">
        <f t="shared" ca="1" si="106"/>
        <v>-15174337.068800038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-15174337.068800038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-63226.404453333489</v>
      </c>
      <c r="L1221" s="444">
        <f t="shared" ca="1" si="106"/>
        <v>-15237563.473253371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-15237563.473253371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-63489.84780522238</v>
      </c>
      <c r="L1222" s="444">
        <f t="shared" ca="1" si="106"/>
        <v>-15301053.321058594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-15301053.321058594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-63754.388837744147</v>
      </c>
      <c r="L1223" s="444">
        <f t="shared" ca="1" si="106"/>
        <v>-15364807.709896337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-15364807.709896337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-64020.032124568068</v>
      </c>
      <c r="L1224" s="444">
        <f t="shared" ca="1" si="106"/>
        <v>-15428827.742020905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-15428827.742020905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-64286.782258420433</v>
      </c>
      <c r="L1225" s="444">
        <f t="shared" ca="1" si="106"/>
        <v>-15493114.524279326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-15493114.524279326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-64554.643851163855</v>
      </c>
      <c r="L1226" s="444">
        <f t="shared" ca="1" si="106"/>
        <v>-15557669.168130491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-15557669.168130491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-64823.621533877049</v>
      </c>
      <c r="L1227" s="444">
        <f t="shared" ca="1" si="106"/>
        <v>-15622492.789664367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-15622492.789664367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-65093.71995693486</v>
      </c>
      <c r="L1228" s="444">
        <f t="shared" ca="1" si="106"/>
        <v>-15687586.509621302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-15687586.509621302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-65364.943790088764</v>
      </c>
      <c r="L1229" s="444">
        <f t="shared" ca="1" si="106"/>
        <v>-15752951.453411391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-15752951.453411391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-65637.297722547461</v>
      </c>
      <c r="L1230" s="444">
        <f t="shared" ca="1" si="106"/>
        <v>-15818588.751133939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-15818588.751133939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-65910.786463058088</v>
      </c>
      <c r="L1231" s="444">
        <f t="shared" ca="1" si="106"/>
        <v>-15884499.537596997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-15884499.537596997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-66185.414739987493</v>
      </c>
      <c r="L1232" s="444">
        <f t="shared" ca="1" si="106"/>
        <v>-15950684.952336984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-15950684.952336984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-66461.187301404105</v>
      </c>
      <c r="L1233" s="444">
        <f t="shared" ca="1" si="106"/>
        <v>-16017146.139638389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-16017146.139638389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-66738.108915159944</v>
      </c>
      <c r="L1234" s="444">
        <f t="shared" ca="1" si="106"/>
        <v>-16083884.248553548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-16083884.248553548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-67016.184368973118</v>
      </c>
      <c r="L1235" s="444">
        <f t="shared" ca="1" si="106"/>
        <v>-16150900.432922522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-16150900.432922522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-67295.4184705105</v>
      </c>
      <c r="L1236" s="444">
        <f t="shared" ca="1" si="106"/>
        <v>-16218195.851393033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-16218195.851393033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-67575.816047470958</v>
      </c>
      <c r="L1237" s="444">
        <f t="shared" ca="1" si="106"/>
        <v>-16285771.667440504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-16285771.667440504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-67857.381947668764</v>
      </c>
      <c r="L1238" s="444">
        <f t="shared" ca="1" si="106"/>
        <v>-16353629.049388172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-16353629.049388172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-68140.121039117381</v>
      </c>
      <c r="L1239" s="444">
        <f t="shared" ca="1" si="106"/>
        <v>-16421769.170427289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-16421769.170427289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-68424.038210113693</v>
      </c>
      <c r="L1240" s="444">
        <f t="shared" ca="1" si="106"/>
        <v>-16490193.208637403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-16490193.208637403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-68709.138369322507</v>
      </c>
      <c r="L1241" s="444">
        <f t="shared" ca="1" si="106"/>
        <v>-16558902.347006725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-16558902.347006725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-68995.426445861347</v>
      </c>
      <c r="L1242" s="444">
        <f t="shared" ca="1" si="106"/>
        <v>-16627897.773452587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-16627897.773452587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-69282.907389385786</v>
      </c>
      <c r="L1243" s="444">
        <f t="shared" ca="1" si="106"/>
        <v>-16697180.680841973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-16697180.680841973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-69571.58617017488</v>
      </c>
      <c r="L1244" s="444">
        <f t="shared" ca="1" si="106"/>
        <v>-16766752.267012147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-16766752.267012147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-69861.467779217273</v>
      </c>
      <c r="L1245" s="444">
        <f t="shared" ca="1" si="106"/>
        <v>-16836613.734791365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-16836613.734791365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-70152.557228297344</v>
      </c>
      <c r="L1246" s="444">
        <f t="shared" ca="1" si="106"/>
        <v>-16906766.292019662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-16906766.292019662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-70444.859550081921</v>
      </c>
      <c r="L1247" s="444">
        <f t="shared" ca="1" si="106"/>
        <v>-16977211.151569743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-16977211.151569743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-70738.379798207257</v>
      </c>
      <c r="L1248" s="444">
        <f t="shared" ca="1" si="106"/>
        <v>-17047949.53136795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-17047949.53136795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-71033.123047366462</v>
      </c>
      <c r="L1249" s="444">
        <f t="shared" ca="1" si="106"/>
        <v>-17118982.654415317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-17118982.654415317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-71329.094393397158</v>
      </c>
      <c r="L1250" s="444">
        <f t="shared" ca="1" si="106"/>
        <v>-17190311.748808715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-17190311.748808715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-71626.298953369653</v>
      </c>
      <c r="L1251" s="444">
        <f t="shared" ca="1" si="106"/>
        <v>-17261938.047762085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-17261938.047762085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-71924.741865675358</v>
      </c>
      <c r="L1252" s="444">
        <f t="shared" ca="1" si="106"/>
        <v>-17333862.789627761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-17333862.789627761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-72224.428290115669</v>
      </c>
      <c r="L1253" s="444">
        <f t="shared" ca="1" si="106"/>
        <v>-17406087.217917874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-17406087.217917874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-72525.363407991143</v>
      </c>
      <c r="L1254" s="444">
        <f t="shared" ca="1" si="106"/>
        <v>-17478612.581325866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-17478612.581325866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-72827.552422191104</v>
      </c>
      <c r="L1255" s="444">
        <f t="shared" ca="1" si="106"/>
        <v>-17551440.133748058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-17551440.133748058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-73131.00055728358</v>
      </c>
      <c r="L1256" s="444">
        <f t="shared" ca="1" si="106"/>
        <v>-17624571.134305343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-17624571.134305343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-73435.713059605594</v>
      </c>
      <c r="L1257" s="444">
        <f t="shared" ca="1" si="106"/>
        <v>-17698006.847364947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-17698006.847364947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-73741.69519735394</v>
      </c>
      <c r="L1258" s="444">
        <f t="shared" ca="1" si="106"/>
        <v>-17771748.542562302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-17771748.542562302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-74048.952260676262</v>
      </c>
      <c r="L1259" s="444">
        <f t="shared" ca="1" si="106"/>
        <v>-17845797.494822979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-17845797.494822979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-74357.489561762413</v>
      </c>
      <c r="L1260" s="444">
        <f t="shared" ca="1" si="106"/>
        <v>-17920154.984384742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-17920154.984384742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-74667.312434936423</v>
      </c>
      <c r="L1261" s="444">
        <f t="shared" ca="1" si="106"/>
        <v>-17994822.296819679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-17994822.296819679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-74978.426236748666</v>
      </c>
      <c r="L1262" s="444">
        <f t="shared" ca="1" si="106"/>
        <v>-18069800.723056428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-18069800.723056428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-75290.836346068449</v>
      </c>
      <c r="L1263" s="444">
        <f t="shared" ca="1" si="106"/>
        <v>-18145091.559402496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-18145091.559402496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-75604.54816417706</v>
      </c>
      <c r="L1264" s="444">
        <f t="shared" ca="1" si="106"/>
        <v>-18220696.107566673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-18220696.107566673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-75919.567114861144</v>
      </c>
      <c r="L1265" s="444">
        <f t="shared" ca="1" si="106"/>
        <v>-18296615.674681533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-18296615.674681533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-76235.898644506393</v>
      </c>
      <c r="L1266" s="444">
        <f t="shared" ca="1" si="106"/>
        <v>-18372851.57332604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-18372851.57332604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-76553.548222191836</v>
      </c>
      <c r="L1267" s="444">
        <f t="shared" ca="1" si="106"/>
        <v>-18449405.121548232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-18449405.121548232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-76872.521339784304</v>
      </c>
      <c r="L1268" s="444">
        <f t="shared" ca="1" si="106"/>
        <v>-18526277.642888017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-18526277.642888017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-77192.823512033399</v>
      </c>
      <c r="L1269" s="444">
        <f t="shared" ca="1" si="106"/>
        <v>-18603470.46640005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-18603470.46640005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-77514.460276666869</v>
      </c>
      <c r="L1270" s="444">
        <f t="shared" ca="1" si="106"/>
        <v>-18680984.926676717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-18680984.926676717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-77837.437194486323</v>
      </c>
      <c r="L1271" s="444">
        <f t="shared" ca="1" si="106"/>
        <v>-18758822.363871202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-18758822.363871202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-78161.759849463342</v>
      </c>
      <c r="L1272" s="444">
        <f t="shared" ca="1" si="106"/>
        <v>-18836984.123720665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-18836984.123720665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-78487.433848836095</v>
      </c>
      <c r="L1273" s="444">
        <f t="shared" ca="1" si="106"/>
        <v>-18915471.5575695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-18915471.5575695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-78814.464823206246</v>
      </c>
      <c r="L1274" s="444">
        <f t="shared" ca="1" si="106"/>
        <v>-18994286.022392705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-18994286.022392705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-79142.858426636274</v>
      </c>
      <c r="L1275" s="444">
        <f t="shared" ca="1" si="106"/>
        <v>-19073428.880819343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-19073428.880819343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-79472.620336747263</v>
      </c>
      <c r="L1276" s="444">
        <f t="shared" ca="1" si="106"/>
        <v>-19152901.501156092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-19152901.501156092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-79803.756254817054</v>
      </c>
      <c r="L1277" s="444">
        <f t="shared" ca="1" si="106"/>
        <v>-19232705.25741091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-19232705.25741091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-80136.271905878792</v>
      </c>
      <c r="L1278" s="444">
        <f t="shared" ca="1" si="106"/>
        <v>-19312841.52931679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-19312841.52931679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-80470.173038819965</v>
      </c>
      <c r="L1279" s="444">
        <f t="shared" ca="1" si="106"/>
        <v>-19393311.702355612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-19393311.702355612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-80805.465426481722</v>
      </c>
      <c r="L1280" s="444">
        <f t="shared" ca="1" si="106"/>
        <v>-19474117.167782094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-19474117.167782094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-81142.154865758726</v>
      </c>
      <c r="L1281" s="444">
        <f t="shared" ca="1" si="106"/>
        <v>-19555259.322647855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-19555259.322647855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-81480.247177699392</v>
      </c>
      <c r="L1282" s="444">
        <f t="shared" ca="1" si="106"/>
        <v>-19636739.569825552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-19636739.569825552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-81819.748207606463</v>
      </c>
      <c r="L1283" s="444">
        <f t="shared" ref="L1283:L1537" ca="1" si="127">I1283-J1283+K1283</f>
        <v>-19718559.318033159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-19718559.318033159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-82160.663825138166</v>
      </c>
      <c r="L1284" s="444">
        <f t="shared" ca="1" si="127"/>
        <v>-19800719.981858298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-19800719.981858298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-82502.999924409582</v>
      </c>
      <c r="L1285" s="444">
        <f t="shared" ca="1" si="127"/>
        <v>-19883222.981782708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-19883222.981782708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-82846.762424094617</v>
      </c>
      <c r="L1286" s="444">
        <f t="shared" ca="1" si="127"/>
        <v>-19966069.744206805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-19966069.744206805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-83191.957267528356</v>
      </c>
      <c r="L1287" s="444">
        <f t="shared" ca="1" si="127"/>
        <v>-20049261.701474331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-20049261.701474331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-83538.590422809706</v>
      </c>
      <c r="L1288" s="444">
        <f t="shared" ca="1" si="127"/>
        <v>-20132800.29189714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-20132800.29189714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-83886.667882904745</v>
      </c>
      <c r="L1289" s="444">
        <f t="shared" ca="1" si="127"/>
        <v>-20216686.959780045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-20216686.959780045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-84236.195665750187</v>
      </c>
      <c r="L1290" s="444">
        <f t="shared" ca="1" si="127"/>
        <v>-20300923.155445796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-20300923.155445796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-84587.179814357485</v>
      </c>
      <c r="L1291" s="444">
        <f t="shared" ca="1" si="127"/>
        <v>-20385510.335260153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-20385510.335260153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-84939.626396917301</v>
      </c>
      <c r="L1292" s="444">
        <f t="shared" ca="1" si="127"/>
        <v>-20470449.96165707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-20470449.96165707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-85293.541506904454</v>
      </c>
      <c r="L1293" s="444">
        <f t="shared" ca="1" si="127"/>
        <v>-20555743.503163975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-20555743.503163975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-85648.931263183229</v>
      </c>
      <c r="L1294" s="444">
        <f t="shared" ca="1" si="127"/>
        <v>-20641392.434427157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-20641392.434427157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-86005.80181011316</v>
      </c>
      <c r="L1295" s="444">
        <f t="shared" ca="1" si="127"/>
        <v>-20727398.236237269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-20727398.236237269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-86364.159317655285</v>
      </c>
      <c r="L1296" s="444">
        <f t="shared" ca="1" si="127"/>
        <v>-20813762.395554923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-20813762.395554923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-86724.009981478841</v>
      </c>
      <c r="L1297" s="444">
        <f t="shared" ca="1" si="127"/>
        <v>-20900486.405536402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-20900486.405536402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-87085.360023068337</v>
      </c>
      <c r="L1298" s="444">
        <f t="shared" ca="1" si="127"/>
        <v>-20987571.765559472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-20987571.765559472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-87448.215689831137</v>
      </c>
      <c r="L1299" s="444">
        <f t="shared" ca="1" si="127"/>
        <v>-21075019.981249303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-21075019.981249303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-87812.58325520542</v>
      </c>
      <c r="L1300" s="444">
        <f t="shared" ca="1" si="127"/>
        <v>-21162832.564504508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-21162832.564504508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-88178.469018768781</v>
      </c>
      <c r="L1301" s="444">
        <f t="shared" ca="1" si="127"/>
        <v>-21251011.033523276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-21251011.033523276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-88545.879306346978</v>
      </c>
      <c r="L1302" s="444">
        <f t="shared" ca="1" si="127"/>
        <v>-21339556.912829623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-21339556.912829623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-88914.820470123421</v>
      </c>
      <c r="L1303" s="444">
        <f t="shared" ca="1" si="127"/>
        <v>-21428471.733299747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-21428471.733299747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-89285.298888748948</v>
      </c>
      <c r="L1304" s="444">
        <f t="shared" ca="1" si="127"/>
        <v>-21517757.032188497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-21517757.032188497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-89657.320967452077</v>
      </c>
      <c r="L1305" s="444">
        <f t="shared" ca="1" si="127"/>
        <v>-21607414.353155948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-21607414.353155948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-90030.893138149782</v>
      </c>
      <c r="L1306" s="444">
        <f t="shared" ca="1" si="127"/>
        <v>-21697445.2462941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-21697445.2462941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-90406.02185955875</v>
      </c>
      <c r="L1307" s="444">
        <f t="shared" ca="1" si="127"/>
        <v>-21787851.26815366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-21787851.26815366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-90782.713617306916</v>
      </c>
      <c r="L1308" s="444">
        <f t="shared" ca="1" si="127"/>
        <v>-21878633.981770966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-21878633.981770966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-91160.974924045688</v>
      </c>
      <c r="L1309" s="444">
        <f t="shared" ca="1" si="127"/>
        <v>-21969794.956695013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-21969794.956695013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-91540.812319562552</v>
      </c>
      <c r="L1310" s="444">
        <f t="shared" ca="1" si="127"/>
        <v>-22061335.769014575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-22061335.769014575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-91922.232370894053</v>
      </c>
      <c r="L1311" s="444">
        <f t="shared" ca="1" si="127"/>
        <v>-22153258.001385469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-22153258.001385469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-92305.241672439457</v>
      </c>
      <c r="L1312" s="444">
        <f t="shared" ca="1" si="127"/>
        <v>-22245563.243057907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-22245563.243057907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-92689.846846074608</v>
      </c>
      <c r="L1313" s="444">
        <f t="shared" ca="1" si="127"/>
        <v>-22338253.08990398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-22338253.08990398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-93076.054541266582</v>
      </c>
      <c r="L1314" s="444">
        <f t="shared" ca="1" si="127"/>
        <v>-22431329.144445248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-22431329.144445248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-93463.871435188528</v>
      </c>
      <c r="L1315" s="444">
        <f t="shared" ca="1" si="127"/>
        <v>-22524793.015880436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-22524793.015880436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-93853.304232835144</v>
      </c>
      <c r="L1316" s="444">
        <f t="shared" ca="1" si="127"/>
        <v>-22618646.320113271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-22618646.320113271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-94244.359667138633</v>
      </c>
      <c r="L1317" s="444">
        <f t="shared" ca="1" si="127"/>
        <v>-22712890.679780409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-22712890.679780409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-94637.044499085037</v>
      </c>
      <c r="L1318" s="444">
        <f t="shared" ca="1" si="127"/>
        <v>-22807527.724279493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-22807527.724279493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-95031.365517831218</v>
      </c>
      <c r="L1319" s="444">
        <f t="shared" ca="1" si="127"/>
        <v>-22902559.089797325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-22902559.089797325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-95427.329540822189</v>
      </c>
      <c r="L1320" s="444">
        <f t="shared" ca="1" si="127"/>
        <v>-22997986.419338148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-22997986.419338148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-95824.943413908943</v>
      </c>
      <c r="L1321" s="444">
        <f t="shared" ca="1" si="127"/>
        <v>-23093811.362752058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-23093811.362752058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-96224.214011466902</v>
      </c>
      <c r="L1322" s="444">
        <f t="shared" ca="1" si="127"/>
        <v>-23190035.576763526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-23190035.576763526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-96625.148236514695</v>
      </c>
      <c r="L1323" s="444">
        <f t="shared" ca="1" si="127"/>
        <v>-23286660.725000039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-23286660.725000039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-97027.753020833494</v>
      </c>
      <c r="L1324" s="444">
        <f t="shared" ca="1" si="127"/>
        <v>-23383688.478020873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-23383688.478020873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-97432.035325086967</v>
      </c>
      <c r="L1325" s="444">
        <f t="shared" ca="1" si="127"/>
        <v>-23481120.513345961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-23481120.513345961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-97838.002138941505</v>
      </c>
      <c r="L1326" s="444">
        <f t="shared" ca="1" si="127"/>
        <v>-23578958.515484903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-23578958.515484903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-98245.660481187093</v>
      </c>
      <c r="L1327" s="444">
        <f t="shared" ca="1" si="127"/>
        <v>-23677204.175966091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-23677204.175966091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-98655.017399858712</v>
      </c>
      <c r="L1328" s="444">
        <f t="shared" ca="1" si="127"/>
        <v>-23775859.19336595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-23775859.19336595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-99066.079972358129</v>
      </c>
      <c r="L1329" s="444">
        <f t="shared" ca="1" si="127"/>
        <v>-23874925.273338307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-23874925.273338307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-99478.855305576275</v>
      </c>
      <c r="L1330" s="444">
        <f t="shared" ca="1" si="127"/>
        <v>-23974404.128643882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-23974404.128643882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-99893.350536016165</v>
      </c>
      <c r="L1331" s="444">
        <f t="shared" ca="1" si="127"/>
        <v>-24074297.479179896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-24074297.479179896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-100309.57282991623</v>
      </c>
      <c r="L1332" s="444">
        <f t="shared" ca="1" si="127"/>
        <v>-24174607.052009813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-24174607.052009813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-100727.52938337422</v>
      </c>
      <c r="L1333" s="444">
        <f t="shared" ca="1" si="127"/>
        <v>-24275334.581393186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-24275334.581393186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-101147.22742247161</v>
      </c>
      <c r="L1334" s="444">
        <f t="shared" ca="1" si="127"/>
        <v>-24376481.808815658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-24376481.808815658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-101568.67420339858</v>
      </c>
      <c r="L1335" s="444">
        <f t="shared" ca="1" si="127"/>
        <v>-24478050.483019058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-24478050.483019058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-101991.87701257941</v>
      </c>
      <c r="L1336" s="444">
        <f t="shared" ca="1" si="127"/>
        <v>-24580042.360031638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-24580042.360031638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-102416.8431667985</v>
      </c>
      <c r="L1337" s="444">
        <f t="shared" ca="1" si="127"/>
        <v>-24682459.203198437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-24682459.203198437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-102843.58001332682</v>
      </c>
      <c r="L1338" s="444">
        <f t="shared" ca="1" si="127"/>
        <v>-24785302.783211764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-24785302.783211764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-103272.09493004902</v>
      </c>
      <c r="L1339" s="444">
        <f t="shared" ca="1" si="127"/>
        <v>-24888574.878141813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-24888574.878141813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-103702.39532559089</v>
      </c>
      <c r="L1340" s="444">
        <f t="shared" ca="1" si="127"/>
        <v>-24992277.273467403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-24992277.273467403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-104134.48863944752</v>
      </c>
      <c r="L1341" s="444">
        <f t="shared" ca="1" si="127"/>
        <v>-25096411.762106851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-25096411.762106851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-104568.38234211187</v>
      </c>
      <c r="L1342" s="444">
        <f t="shared" ca="1" si="127"/>
        <v>-25200980.144448962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-25200980.144448962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-105004.08393520401</v>
      </c>
      <c r="L1343" s="444">
        <f t="shared" ca="1" si="127"/>
        <v>-25305984.228384167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-25305984.228384167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-105441.60095160069</v>
      </c>
      <c r="L1344" s="444">
        <f t="shared" ca="1" si="127"/>
        <v>-25411425.829335768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-25411425.829335768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-105880.9409555657</v>
      </c>
      <c r="L1345" s="444">
        <f t="shared" ca="1" si="127"/>
        <v>-25517306.770291332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-25517306.770291332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-106322.11154288055</v>
      </c>
      <c r="L1346" s="444">
        <f t="shared" ca="1" si="127"/>
        <v>-25623628.881834213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-25623628.881834213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-106765.12034097589</v>
      </c>
      <c r="L1347" s="444">
        <f t="shared" ca="1" si="127"/>
        <v>-25730394.00217519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-25730394.00217519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-107209.97500906329</v>
      </c>
      <c r="L1348" s="444">
        <f t="shared" ca="1" si="127"/>
        <v>-25837603.977184255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-25837603.977184255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-107656.68323826772</v>
      </c>
      <c r="L1349" s="444">
        <f t="shared" ca="1" si="127"/>
        <v>-25945260.660422523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-25945260.660422523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-108105.2527517605</v>
      </c>
      <c r="L1350" s="444">
        <f t="shared" ca="1" si="127"/>
        <v>-26053365.913174283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-26053365.913174283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-108555.69130489284</v>
      </c>
      <c r="L1351" s="444">
        <f t="shared" ca="1" si="127"/>
        <v>-26161921.604479175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-26161921.604479175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-109008.00668532989</v>
      </c>
      <c r="L1352" s="444">
        <f t="shared" ca="1" si="127"/>
        <v>-26270929.611164507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-26270929.611164507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-109462.20671318544</v>
      </c>
      <c r="L1353" s="444">
        <f t="shared" ca="1" si="127"/>
        <v>-26380391.817877691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-26380391.817877691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-109918.29924115706</v>
      </c>
      <c r="L1354" s="444">
        <f t="shared" ca="1" si="127"/>
        <v>-26490310.117118847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-26490310.117118847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-110376.29215466186</v>
      </c>
      <c r="L1355" s="444">
        <f t="shared" ca="1" si="127"/>
        <v>-26600686.409273509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-26600686.409273509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-110836.19337197296</v>
      </c>
      <c r="L1356" s="444">
        <f t="shared" ca="1" si="127"/>
        <v>-26711522.602645483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-26711522.602645483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-111298.01084435616</v>
      </c>
      <c r="L1357" s="444">
        <f t="shared" ca="1" si="127"/>
        <v>-26822820.61348984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-26822820.61348984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-111761.75255620766</v>
      </c>
      <c r="L1358" s="444">
        <f t="shared" ca="1" si="127"/>
        <v>-26934582.366046049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-26934582.366046049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-112227.42652519187</v>
      </c>
      <c r="L1359" s="444">
        <f t="shared" ca="1" si="127"/>
        <v>-27046809.792571239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-27046809.792571239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-112695.04080238016</v>
      </c>
      <c r="L1360" s="444">
        <f t="shared" ca="1" si="127"/>
        <v>-27159504.833373621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-27159504.833373621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-113164.60347239008</v>
      </c>
      <c r="L1361" s="444">
        <f t="shared" ca="1" si="127"/>
        <v>-27272669.43684601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-27272669.43684601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-113636.12265352505</v>
      </c>
      <c r="L1362" s="444">
        <f t="shared" ca="1" si="127"/>
        <v>-27386305.559499536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-27386305.559499536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-114109.60649791473</v>
      </c>
      <c r="L1363" s="444">
        <f t="shared" ca="1" si="127"/>
        <v>-27500415.165997449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-27500415.165997449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-114585.06319165602</v>
      </c>
      <c r="L1364" s="444">
        <f t="shared" ca="1" si="127"/>
        <v>-27615000.229189105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-27615000.229189105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-115062.50095495461</v>
      </c>
      <c r="L1365" s="444">
        <f t="shared" ca="1" si="127"/>
        <v>-27730062.730144061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-27730062.730144061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-115541.92804226693</v>
      </c>
      <c r="L1366" s="444">
        <f t="shared" ca="1" si="127"/>
        <v>-27845604.658186328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-27845604.658186328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-116023.35274244302</v>
      </c>
      <c r="L1367" s="444">
        <f t="shared" ca="1" si="127"/>
        <v>-27961628.010928772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-27961628.010928772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-116506.78337886988</v>
      </c>
      <c r="L1368" s="444">
        <f t="shared" ca="1" si="127"/>
        <v>-28078134.794307642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-28078134.794307642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-116992.22830961517</v>
      </c>
      <c r="L1369" s="444">
        <f t="shared" ca="1" si="127"/>
        <v>-28195127.022617258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-28195127.022617258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-117479.69592757193</v>
      </c>
      <c r="L1370" s="444">
        <f t="shared" ca="1" si="127"/>
        <v>-28312606.71854483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-28312606.71854483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-117969.19466060343</v>
      </c>
      <c r="L1371" s="444">
        <f t="shared" ca="1" si="127"/>
        <v>-28430575.913205434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-28430575.913205434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-118460.7329716893</v>
      </c>
      <c r="L1372" s="444">
        <f t="shared" ca="1" si="127"/>
        <v>-28549036.646177124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-28549036.646177124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-118954.31935907135</v>
      </c>
      <c r="L1373" s="444">
        <f t="shared" ca="1" si="127"/>
        <v>-28667990.965536196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-28667990.965536196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-119449.96235640079</v>
      </c>
      <c r="L1374" s="444">
        <f t="shared" ca="1" si="127"/>
        <v>-28787440.927892596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-28787440.927892596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-119947.67053288579</v>
      </c>
      <c r="L1375" s="444">
        <f t="shared" ca="1" si="127"/>
        <v>-28907388.598425481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-28907388.598425481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-120447.4524934395</v>
      </c>
      <c r="L1376" s="444">
        <f t="shared" ca="1" si="127"/>
        <v>-29027836.050918922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-29027836.050918922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-120949.31687882882</v>
      </c>
      <c r="L1377" s="444">
        <f t="shared" ca="1" si="127"/>
        <v>-29148785.367797751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-29148785.367797751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-121453.27236582396</v>
      </c>
      <c r="L1378" s="444">
        <f t="shared" ca="1" si="127"/>
        <v>-29270238.640163574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-29270238.640163574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-121959.32766734822</v>
      </c>
      <c r="L1379" s="444">
        <f t="shared" ca="1" si="127"/>
        <v>-29392197.967830922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-29392197.967830922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-122467.49153262883</v>
      </c>
      <c r="L1380" s="444">
        <f t="shared" ca="1" si="127"/>
        <v>-29514665.45936355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-29514665.45936355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-122977.77274734812</v>
      </c>
      <c r="L1381" s="444">
        <f t="shared" ca="1" si="127"/>
        <v>-29637643.232110899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-29637643.232110899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-123490.18013379541</v>
      </c>
      <c r="L1382" s="444">
        <f t="shared" ca="1" si="127"/>
        <v>-29761133.412244696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-29761133.412244696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-124004.72255101957</v>
      </c>
      <c r="L1383" s="444">
        <f t="shared" ca="1" si="127"/>
        <v>-29885138.134795714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-29885138.134795714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-124521.40889498215</v>
      </c>
      <c r="L1384" s="444">
        <f t="shared" ca="1" si="127"/>
        <v>-30009659.543690696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-30009659.543690696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-125040.24809871124</v>
      </c>
      <c r="L1385" s="444">
        <f t="shared" ca="1" si="127"/>
        <v>-30134699.791789409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-30134699.791789409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-125561.24913245588</v>
      </c>
      <c r="L1386" s="444">
        <f t="shared" ca="1" si="127"/>
        <v>-30260261.040921863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-30260261.040921863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-126084.4210038411</v>
      </c>
      <c r="L1387" s="444">
        <f t="shared" ca="1" si="127"/>
        <v>-30386345.461925704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-30386345.461925704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-126609.77275802378</v>
      </c>
      <c r="L1388" s="444">
        <f t="shared" ca="1" si="127"/>
        <v>-30512955.234683726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-30512955.234683726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-127137.31347784886</v>
      </c>
      <c r="L1389" s="444">
        <f t="shared" ca="1" si="127"/>
        <v>-30640092.548161574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-30640092.548161574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-127667.05228400655</v>
      </c>
      <c r="L1390" s="444">
        <f t="shared" ca="1" si="127"/>
        <v>-30767759.60044558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-30767759.60044558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-128198.99833518991</v>
      </c>
      <c r="L1391" s="444">
        <f t="shared" ca="1" si="127"/>
        <v>-30895958.59878077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-30895958.59878077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-128733.16082825321</v>
      </c>
      <c r="L1392" s="444">
        <f t="shared" ca="1" si="127"/>
        <v>-31024691.759609021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-31024691.759609021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-129269.54899837093</v>
      </c>
      <c r="L1393" s="444">
        <f t="shared" ca="1" si="127"/>
        <v>-31153961.308607392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-31153961.308607392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-129808.17211919746</v>
      </c>
      <c r="L1394" s="444">
        <f t="shared" ca="1" si="127"/>
        <v>-31283769.480726589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-31283769.480726589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-130349.03950302747</v>
      </c>
      <c r="L1395" s="444">
        <f t="shared" ca="1" si="127"/>
        <v>-31414118.520229615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-31414118.520229615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-130892.16050095671</v>
      </c>
      <c r="L1396" s="444">
        <f t="shared" ca="1" si="127"/>
        <v>-31545010.680730574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-31545010.680730574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-131437.54450304405</v>
      </c>
      <c r="L1397" s="444">
        <f t="shared" ca="1" si="127"/>
        <v>-31676448.225233618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-31676448.225233618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-131985.2009384734</v>
      </c>
      <c r="L1398" s="444">
        <f t="shared" ca="1" si="127"/>
        <v>-31808433.426172093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-31808433.426172093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-132535.13927571705</v>
      </c>
      <c r="L1399" s="444">
        <f t="shared" ca="1" si="127"/>
        <v>-31940968.565447811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-31940968.565447811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-133087.36902269922</v>
      </c>
      <c r="L1400" s="444">
        <f t="shared" ca="1" si="127"/>
        <v>-32074055.934470512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-32074055.934470512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-133641.89972696046</v>
      </c>
      <c r="L1401" s="444">
        <f t="shared" ca="1" si="127"/>
        <v>-32207697.834197473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-32207697.834197473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-134198.74097582279</v>
      </c>
      <c r="L1402" s="444">
        <f t="shared" ca="1" si="127"/>
        <v>-32341896.575173296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-32341896.575173296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-134757.90239655541</v>
      </c>
      <c r="L1403" s="444">
        <f t="shared" ca="1" si="127"/>
        <v>-32476654.477569852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-32476654.477569852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-135319.39365654104</v>
      </c>
      <c r="L1404" s="444">
        <f t="shared" ca="1" si="127"/>
        <v>-32611973.871226393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-32611973.871226393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-135883.22446344333</v>
      </c>
      <c r="L1405" s="444">
        <f t="shared" ca="1" si="127"/>
        <v>-32747857.095689837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-32747857.095689837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-136449.40456537431</v>
      </c>
      <c r="L1406" s="444">
        <f t="shared" ca="1" si="127"/>
        <v>-32884306.500255212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-32884306.500255212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-137017.94375106337</v>
      </c>
      <c r="L1407" s="444">
        <f t="shared" ca="1" si="127"/>
        <v>-33021324.444006275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-33021324.444006275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-137588.85185002617</v>
      </c>
      <c r="L1408" s="444">
        <f t="shared" ca="1" si="127"/>
        <v>-33158913.295856301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-33158913.295856301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-138162.13873273457</v>
      </c>
      <c r="L1409" s="444">
        <f t="shared" ca="1" si="127"/>
        <v>-33297075.434589036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-33297075.434589036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-138737.81431078765</v>
      </c>
      <c r="L1410" s="444">
        <f t="shared" ca="1" si="127"/>
        <v>-33435813.248899825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-33435813.248899825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-139315.88853708259</v>
      </c>
      <c r="L1411" s="444">
        <f t="shared" ca="1" si="127"/>
        <v>-33575129.137436904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-33575129.137436904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-139896.3714059871</v>
      </c>
      <c r="L1412" s="444">
        <f t="shared" ca="1" si="127"/>
        <v>-33715025.508842893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-33715025.508842893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-140479.27295351206</v>
      </c>
      <c r="L1413" s="444">
        <f t="shared" ca="1" si="127"/>
        <v>-33855504.781796403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-33855504.781796403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-141064.60325748503</v>
      </c>
      <c r="L1414" s="444">
        <f t="shared" ca="1" si="127"/>
        <v>-33996569.385053888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-33996569.385053888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-141652.37243772452</v>
      </c>
      <c r="L1415" s="444">
        <f t="shared" ca="1" si="127"/>
        <v>-34138221.757491611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-34138221.757491611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-142242.59065621503</v>
      </c>
      <c r="L1416" s="444">
        <f t="shared" ca="1" si="127"/>
        <v>-34280464.348147824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-34280464.348147824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-142835.2681172826</v>
      </c>
      <c r="L1417" s="444">
        <f t="shared" ca="1" si="127"/>
        <v>-34423299.616265111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-34423299.616265111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-143430.4150677713</v>
      </c>
      <c r="L1418" s="444">
        <f t="shared" ca="1" si="127"/>
        <v>-34566730.03133288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-34566730.03133288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-144028.04179722033</v>
      </c>
      <c r="L1419" s="444">
        <f t="shared" ca="1" si="127"/>
        <v>-34710758.073130101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-34710758.073130101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-144628.15863804208</v>
      </c>
      <c r="L1420" s="444">
        <f t="shared" ca="1" si="127"/>
        <v>-34855386.231768146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-34855386.231768146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-145230.7759657006</v>
      </c>
      <c r="L1421" s="444">
        <f t="shared" ca="1" si="127"/>
        <v>-35000617.007733844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-35000617.007733844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-145835.90419889102</v>
      </c>
      <c r="L1422" s="444">
        <f t="shared" ca="1" si="127"/>
        <v>-35146452.911932737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-35146452.911932737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-146443.55379971972</v>
      </c>
      <c r="L1423" s="444">
        <f t="shared" ca="1" si="127"/>
        <v>-35292896.465732455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-35292896.465732455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-147053.73527388522</v>
      </c>
      <c r="L1424" s="444">
        <f t="shared" ca="1" si="127"/>
        <v>-35439950.201006338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-35439950.201006338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-147666.45917085974</v>
      </c>
      <c r="L1425" s="444">
        <f t="shared" ca="1" si="127"/>
        <v>-35587616.660177201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-35587616.660177201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-148281.73608407166</v>
      </c>
      <c r="L1426" s="444">
        <f t="shared" ca="1" si="127"/>
        <v>-35735898.396261275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-35735898.396261275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-148899.57665108863</v>
      </c>
      <c r="L1427" s="444">
        <f t="shared" ca="1" si="127"/>
        <v>-35884797.972912364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-35884797.972912364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-149519.99155380152</v>
      </c>
      <c r="L1428" s="444">
        <f t="shared" ca="1" si="127"/>
        <v>-36034317.964466162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-36034317.964466162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-150142.99151860899</v>
      </c>
      <c r="L1429" s="444">
        <f t="shared" ca="1" si="127"/>
        <v>-36184460.955984771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-36184460.955984771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-150768.58731660323</v>
      </c>
      <c r="L1430" s="444">
        <f t="shared" ca="1" si="127"/>
        <v>-36335229.543301374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-36335229.543301374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-151396.78976375572</v>
      </c>
      <c r="L1431" s="444">
        <f t="shared" ca="1" si="127"/>
        <v>-36486626.33306513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-36486626.33306513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-152027.6097211047</v>
      </c>
      <c r="L1432" s="444">
        <f t="shared" ca="1" si="127"/>
        <v>-36638653.942786232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-36638653.942786232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-152661.05809494262</v>
      </c>
      <c r="L1433" s="444">
        <f t="shared" ca="1" si="127"/>
        <v>-36791315.000881173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-36791315.000881173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-153297.14583700488</v>
      </c>
      <c r="L1434" s="444">
        <f t="shared" ca="1" si="127"/>
        <v>-36944612.146718174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-36944612.146718174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-153935.88394465906</v>
      </c>
      <c r="L1435" s="444">
        <f t="shared" ca="1" si="127"/>
        <v>-37098548.030662835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-37098548.030662835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-154577.28346109515</v>
      </c>
      <c r="L1436" s="444">
        <f t="shared" ca="1" si="127"/>
        <v>-37253125.314123929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-37253125.314123929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-155221.35547551638</v>
      </c>
      <c r="L1437" s="444">
        <f t="shared" ca="1" si="127"/>
        <v>-37408346.669599444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-37408346.669599444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-155868.11112333101</v>
      </c>
      <c r="L1438" s="444">
        <f t="shared" ca="1" si="127"/>
        <v>-37564214.780722775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-37564214.780722775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-156517.56158634491</v>
      </c>
      <c r="L1439" s="444">
        <f t="shared" ca="1" si="127"/>
        <v>-37720732.342309117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-37720732.342309117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-157169.71809295466</v>
      </c>
      <c r="L1440" s="444">
        <f t="shared" ca="1" si="127"/>
        <v>-37877902.060402073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-37877902.060402073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-157824.59191834196</v>
      </c>
      <c r="L1441" s="444">
        <f t="shared" ca="1" si="127"/>
        <v>-38035726.652320415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-38035726.652320415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-158482.1943846684</v>
      </c>
      <c r="L1442" s="444">
        <f t="shared" ca="1" si="127"/>
        <v>-38194208.846705087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-38194208.846705087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-159142.53686127119</v>
      </c>
      <c r="L1443" s="444">
        <f t="shared" ca="1" si="127"/>
        <v>-38353351.383566357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-38353351.383566357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-159805.63076485982</v>
      </c>
      <c r="L1444" s="444">
        <f t="shared" ca="1" si="127"/>
        <v>-38513157.014331214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-38513157.014331214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-160471.48755971339</v>
      </c>
      <c r="L1445" s="444">
        <f t="shared" ca="1" si="127"/>
        <v>-38673628.501890928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-38673628.501890928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-161140.11875787887</v>
      </c>
      <c r="L1446" s="444">
        <f t="shared" ca="1" si="127"/>
        <v>-38834768.620648809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-38834768.620648809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-161811.53591937004</v>
      </c>
      <c r="L1447" s="444">
        <f t="shared" ca="1" si="127"/>
        <v>-38996580.156568177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-38996580.156568177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-162485.75065236739</v>
      </c>
      <c r="L1448" s="444">
        <f t="shared" ca="1" si="127"/>
        <v>-39159065.907220542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-39159065.907220542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-163162.77461341894</v>
      </c>
      <c r="L1449" s="444">
        <f t="shared" ca="1" si="127"/>
        <v>-39322228.68183396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-39322228.68183396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-163842.6195076415</v>
      </c>
      <c r="L1450" s="444">
        <f t="shared" ca="1" si="127"/>
        <v>-39486071.301341601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-39486071.301341601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-164525.29708892334</v>
      </c>
      <c r="L1451" s="444">
        <f t="shared" ca="1" si="127"/>
        <v>-39650596.598430522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-39650596.598430522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-165210.81916012717</v>
      </c>
      <c r="L1452" s="444">
        <f t="shared" ca="1" si="127"/>
        <v>-39815807.417590648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-39815807.417590648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-165899.19757329437</v>
      </c>
      <c r="L1453" s="444">
        <f t="shared" ca="1" si="127"/>
        <v>-39981706.615163945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-39981706.615163945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-166590.44422984976</v>
      </c>
      <c r="L1454" s="444">
        <f t="shared" ca="1" si="127"/>
        <v>-40148297.059393793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-40148297.059393793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-167284.57108080748</v>
      </c>
      <c r="L1455" s="444">
        <f t="shared" ca="1" si="127"/>
        <v>-40315581.630474597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-40315581.630474597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-167981.59012697748</v>
      </c>
      <c r="L1456" s="444">
        <f t="shared" ca="1" si="127"/>
        <v>-40483563.220601574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-40483563.220601574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-168681.51341917322</v>
      </c>
      <c r="L1457" s="444">
        <f t="shared" ca="1" si="127"/>
        <v>-40652244.734020747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-40652244.734020747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-169384.35305841977</v>
      </c>
      <c r="L1458" s="444">
        <f t="shared" ca="1" si="127"/>
        <v>-40821629.087079167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-40821629.087079167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-170090.12119616321</v>
      </c>
      <c r="L1459" s="444">
        <f t="shared" ca="1" si="127"/>
        <v>-40991719.208275333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-40991719.208275333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-170798.83003448055</v>
      </c>
      <c r="L1460" s="444">
        <f t="shared" ca="1" si="127"/>
        <v>-41162518.038309813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-41162518.038309813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-171510.49182629088</v>
      </c>
      <c r="L1461" s="444">
        <f t="shared" ca="1" si="127"/>
        <v>-41334028.530136101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-41334028.530136101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-172225.11887556707</v>
      </c>
      <c r="L1462" s="444">
        <f t="shared" ca="1" si="127"/>
        <v>-41506253.649011672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-41506253.649011672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-172942.72353754862</v>
      </c>
      <c r="L1463" s="444">
        <f t="shared" ca="1" si="127"/>
        <v>-41679196.372549221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-41679196.372549221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-173663.31821895507</v>
      </c>
      <c r="L1464" s="444">
        <f t="shared" ca="1" si="127"/>
        <v>-41852859.690768175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-41852859.690768175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-174386.91537820073</v>
      </c>
      <c r="L1465" s="444">
        <f t="shared" ca="1" si="127"/>
        <v>-42027246.606146373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-42027246.606146373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-175113.52752560988</v>
      </c>
      <c r="L1466" s="444">
        <f t="shared" ca="1" si="127"/>
        <v>-42202360.133671984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-42202360.133671984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-175843.16722363327</v>
      </c>
      <c r="L1467" s="444">
        <f t="shared" ca="1" si="127"/>
        <v>-42378203.300895616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-42378203.300895616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-176575.84708706508</v>
      </c>
      <c r="L1468" s="444">
        <f t="shared" ca="1" si="127"/>
        <v>-42554779.147982679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-42554779.147982679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-177311.57978326117</v>
      </c>
      <c r="L1469" s="444">
        <f t="shared" ca="1" si="127"/>
        <v>-42732090.72776594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-42732090.72776594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-178050.37803235807</v>
      </c>
      <c r="L1470" s="444">
        <f t="shared" ca="1" si="127"/>
        <v>-42910141.105798297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-42910141.105798297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-178792.25460749291</v>
      </c>
      <c r="L1471" s="444">
        <f t="shared" ca="1" si="127"/>
        <v>-43088933.360405788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-43088933.360405788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-179537.22233502413</v>
      </c>
      <c r="L1472" s="444">
        <f t="shared" ca="1" si="127"/>
        <v>-43268470.582740813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-43268470.582740813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-180285.29409475339</v>
      </c>
      <c r="L1473" s="444">
        <f t="shared" ca="1" si="127"/>
        <v>-43448755.87683557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-43448755.87683557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-181036.4828201482</v>
      </c>
      <c r="L1474" s="444">
        <f t="shared" ca="1" si="127"/>
        <v>-43629792.359655716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-43629792.359655716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-181790.80149856547</v>
      </c>
      <c r="L1475" s="444">
        <f t="shared" ca="1" si="127"/>
        <v>-43811583.161154278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-43811583.161154278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-182548.26317147617</v>
      </c>
      <c r="L1476" s="444">
        <f t="shared" ca="1" si="127"/>
        <v>-43994131.424325757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-43994131.424325757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-183308.88093469065</v>
      </c>
      <c r="L1477" s="444">
        <f t="shared" ca="1" si="127"/>
        <v>-44177440.30526045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-44177440.30526045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-184072.66793858522</v>
      </c>
      <c r="L1478" s="444">
        <f t="shared" ca="1" si="127"/>
        <v>-44361512.973199032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-44361512.973199032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-184839.63738832931</v>
      </c>
      <c r="L1479" s="444">
        <f t="shared" ca="1" si="127"/>
        <v>-44546352.610587358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-44546352.610587358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-185609.80254411401</v>
      </c>
      <c r="L1480" s="444">
        <f t="shared" ca="1" si="127"/>
        <v>-44731962.413131475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-44731962.413131475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-186383.17672138114</v>
      </c>
      <c r="L1481" s="444">
        <f t="shared" ca="1" si="127"/>
        <v>-44918345.589852855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-44918345.589852855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-187159.77329105357</v>
      </c>
      <c r="L1482" s="444">
        <f t="shared" ca="1" si="127"/>
        <v>-45105505.363143906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-45105505.363143906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-187939.60567976627</v>
      </c>
      <c r="L1483" s="444">
        <f t="shared" ca="1" si="127"/>
        <v>-45293444.968823671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-45293444.968823671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-188722.68737009863</v>
      </c>
      <c r="L1484" s="444">
        <f t="shared" ca="1" si="127"/>
        <v>-45482167.65619377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-45482167.65619377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-189509.03190080737</v>
      </c>
      <c r="L1485" s="444">
        <f t="shared" ca="1" si="127"/>
        <v>-45671676.688094579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-45671676.688094579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-190298.65286706074</v>
      </c>
      <c r="L1486" s="444">
        <f t="shared" ca="1" si="127"/>
        <v>-45861975.340961643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-45861975.340961643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-191091.56392067351</v>
      </c>
      <c r="L1487" s="444">
        <f t="shared" ca="1" si="127"/>
        <v>-46053066.904882319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-46053066.904882319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-191887.77877034299</v>
      </c>
      <c r="L1488" s="444">
        <f t="shared" ca="1" si="127"/>
        <v>-46244954.683652662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-46244954.683652662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-192687.31118188609</v>
      </c>
      <c r="L1489" s="444">
        <f t="shared" ca="1" si="127"/>
        <v>-46437641.99483455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-46437641.99483455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-193490.1749784773</v>
      </c>
      <c r="L1490" s="444">
        <f t="shared" ca="1" si="127"/>
        <v>-46631132.169813029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-46631132.169813029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-194296.38404088761</v>
      </c>
      <c r="L1491" s="444">
        <f t="shared" ca="1" si="127"/>
        <v>-46825428.553853914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-46825428.553853914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-195105.95230772463</v>
      </c>
      <c r="L1492" s="444">
        <f t="shared" ca="1" si="127"/>
        <v>-47020534.506161638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-47020534.506161638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-195918.8937756735</v>
      </c>
      <c r="L1493" s="444">
        <f t="shared" ca="1" si="127"/>
        <v>-47216453.399937309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-47216453.399937309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-196735.2224997388</v>
      </c>
      <c r="L1494" s="444">
        <f t="shared" ca="1" si="127"/>
        <v>-47413188.622437045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-47413188.622437045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-197554.95259348769</v>
      </c>
      <c r="L1495" s="444">
        <f t="shared" ca="1" si="127"/>
        <v>-47610743.575030535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-47610743.575030535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-198378.09822929389</v>
      </c>
      <c r="L1496" s="444">
        <f t="shared" ca="1" si="127"/>
        <v>-47809121.673259832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-47809121.673259832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-199204.67363858264</v>
      </c>
      <c r="L1497" s="444">
        <f t="shared" ca="1" si="127"/>
        <v>-48008326.346898414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-48008326.346898414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-200034.69311207673</v>
      </c>
      <c r="L1498" s="444">
        <f t="shared" ca="1" si="127"/>
        <v>-48208361.04001049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-48208361.04001049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-200868.17100004372</v>
      </c>
      <c r="L1499" s="444">
        <f t="shared" ca="1" si="127"/>
        <v>-48409229.211010531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-48409229.211010531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-201705.12171254389</v>
      </c>
      <c r="L1500" s="444">
        <f t="shared" ca="1" si="127"/>
        <v>-48610934.332723074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-48610934.332723074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-202545.55971967947</v>
      </c>
      <c r="L1501" s="444">
        <f t="shared" ca="1" si="127"/>
        <v>-48813479.892442755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-48813479.892442755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-203389.49955184481</v>
      </c>
      <c r="L1502" s="444">
        <f t="shared" ca="1" si="127"/>
        <v>-49016869.391994603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-49016869.391994603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-204236.9557999775</v>
      </c>
      <c r="L1503" s="444">
        <f t="shared" ca="1" si="127"/>
        <v>-49221106.347794577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-49221106.347794577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-205087.94311581075</v>
      </c>
      <c r="L1504" s="444">
        <f t="shared" ca="1" si="127"/>
        <v>-49426194.290910386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-49426194.290910386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-205942.47621212661</v>
      </c>
      <c r="L1505" s="444">
        <f t="shared" ca="1" si="127"/>
        <v>-49632136.767122515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-49632136.767122515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-206800.56986301049</v>
      </c>
      <c r="L1506" s="444">
        <f t="shared" ca="1" si="127"/>
        <v>-49838937.336985528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-49838937.336985528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-207662.23890410637</v>
      </c>
      <c r="L1507" s="444">
        <f t="shared" ca="1" si="127"/>
        <v>-50046599.575889632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-50046599.575889632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-208527.49823287348</v>
      </c>
      <c r="L1508" s="444">
        <f t="shared" ca="1" si="127"/>
        <v>-50255127.074122503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-50255127.074122503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-209396.36280884375</v>
      </c>
      <c r="L1509" s="444">
        <f t="shared" ca="1" si="127"/>
        <v>-50464523.436931349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-50464523.436931349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-210268.84765388063</v>
      </c>
      <c r="L1510" s="444">
        <f t="shared" ca="1" si="127"/>
        <v>-50674792.28458523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-50674792.28458523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-211144.96785243845</v>
      </c>
      <c r="L1511" s="444">
        <f t="shared" ca="1" si="127"/>
        <v>-50885937.252437666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-50885937.252437666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-212024.7385518236</v>
      </c>
      <c r="L1512" s="444">
        <f t="shared" ca="1" si="127"/>
        <v>-51097961.990989491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-51097961.990989491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-212908.17496245622</v>
      </c>
      <c r="L1513" s="444">
        <f t="shared" ca="1" si="127"/>
        <v>-51310870.165951945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-51310870.165951945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-213795.2923581331</v>
      </c>
      <c r="L1514" s="444">
        <f t="shared" ca="1" si="127"/>
        <v>-51524665.458310075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-51524665.458310075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-214686.10607629197</v>
      </c>
      <c r="L1515" s="444">
        <f t="shared" ca="1" si="127"/>
        <v>-51739351.564386368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-51739351.564386368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-215580.63151827652</v>
      </c>
      <c r="L1516" s="444">
        <f t="shared" ca="1" si="127"/>
        <v>-51954932.195904642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-51954932.195904642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-216478.88414960267</v>
      </c>
      <c r="L1517" s="444">
        <f t="shared" ca="1" si="127"/>
        <v>-52171411.080054246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-52171411.080054246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-217380.87950022603</v>
      </c>
      <c r="L1518" s="444">
        <f t="shared" ca="1" si="127"/>
        <v>-52388791.959554471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-52388791.959554471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-218286.63316481034</v>
      </c>
      <c r="L1519" s="444">
        <f t="shared" ca="1" si="127"/>
        <v>-52607078.592719279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-52607078.592719279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-219196.16080299698</v>
      </c>
      <c r="L1520" s="444">
        <f t="shared" ca="1" si="127"/>
        <v>-52826274.753522277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-52826274.753522277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-220109.47813967612</v>
      </c>
      <c r="L1521" s="444">
        <f t="shared" ca="1" si="127"/>
        <v>-53046384.231661953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-53046384.231661953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-221026.60096525814</v>
      </c>
      <c r="L1522" s="444">
        <f t="shared" ca="1" si="127"/>
        <v>-53267410.832627214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-53267410.832627214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-221947.54513594671</v>
      </c>
      <c r="L1523" s="444">
        <f t="shared" ca="1" si="127"/>
        <v>-53489358.37776316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-53489358.37776316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-222872.32657401319</v>
      </c>
      <c r="L1524" s="444">
        <f t="shared" ca="1" si="127"/>
        <v>-53712230.704337172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-53712230.704337172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-223800.96126807155</v>
      </c>
      <c r="L1525" s="444">
        <f t="shared" ca="1" si="127"/>
        <v>-53936031.665605247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-53936031.665605247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-224733.46527335519</v>
      </c>
      <c r="L1526" s="444">
        <f t="shared" ca="1" si="127"/>
        <v>-54160765.130878605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-54160765.130878605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-225669.85471199418</v>
      </c>
      <c r="L1527" s="444">
        <f t="shared" ca="1" si="127"/>
        <v>-54386434.985590599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-54386434.985590599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-226610.14577329418</v>
      </c>
      <c r="L1528" s="444">
        <f t="shared" ca="1" si="127"/>
        <v>-54613045.131363891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-54613045.131363891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-227554.3547140162</v>
      </c>
      <c r="L1529" s="444">
        <f t="shared" ca="1" si="127"/>
        <v>-54840599.486077905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-54840599.486077905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-228502.49785865794</v>
      </c>
      <c r="L1530" s="444">
        <f t="shared" ca="1" si="127"/>
        <v>-55069101.983936563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-55069101.983936563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-229454.59159973566</v>
      </c>
      <c r="L1531" s="444">
        <f t="shared" ca="1" si="127"/>
        <v>-55298556.575536296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-55298556.575536296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-230410.65239806788</v>
      </c>
      <c r="L1532" s="444">
        <f t="shared" ca="1" si="127"/>
        <v>-55528967.227934361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-55528967.227934361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-231370.69678305983</v>
      </c>
      <c r="L1533" s="444">
        <f t="shared" ca="1" si="127"/>
        <v>-55760337.924717419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-55760337.924717419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-232334.74135298925</v>
      </c>
      <c r="L1534" s="444">
        <f t="shared" ca="1" si="127"/>
        <v>-55992672.666070409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-55992672.666070409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-233302.80277529336</v>
      </c>
      <c r="L1535" s="444">
        <f t="shared" ca="1" si="127"/>
        <v>-56225975.468845703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-56225975.468845703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-234274.89778685709</v>
      </c>
      <c r="L1536" s="444">
        <f t="shared" ca="1" si="127"/>
        <v>-56460250.366632558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-56460250.366632558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-235251.04319430233</v>
      </c>
      <c r="L1537" s="444">
        <f t="shared" ca="1" si="127"/>
        <v>-56695501.40982686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-56695501.40982686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-236231.25587427858</v>
      </c>
      <c r="L1538" s="444">
        <f t="shared" ref="L1538:L1792" ca="1" si="132">I1538-J1538+K1538</f>
        <v>-56931732.665701136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-56931732.665701136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-237215.55277375472</v>
      </c>
      <c r="L1539" s="444">
        <f t="shared" ca="1" si="132"/>
        <v>-57168948.218474887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-57168948.218474887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-238203.95091031204</v>
      </c>
      <c r="L1540" s="444">
        <f t="shared" ca="1" si="132"/>
        <v>-57407152.169385202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-57407152.169385202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-239196.46737243835</v>
      </c>
      <c r="L1541" s="444">
        <f t="shared" ca="1" si="132"/>
        <v>-57646348.636757642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-57646348.636757642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-240193.11931982351</v>
      </c>
      <c r="L1542" s="444">
        <f t="shared" ca="1" si="132"/>
        <v>-57886541.756077468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-57886541.756077468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-241193.9239836561</v>
      </c>
      <c r="L1543" s="444">
        <f t="shared" ca="1" si="132"/>
        <v>-58127735.680061124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-58127735.680061124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-242198.89866692133</v>
      </c>
      <c r="L1544" s="444">
        <f t="shared" ca="1" si="132"/>
        <v>-58369934.578728043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-58369934.578728043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-243208.06074470017</v>
      </c>
      <c r="L1545" s="444">
        <f t="shared" ca="1" si="132"/>
        <v>-58613142.639472745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-58613142.639472745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-244221.42766446978</v>
      </c>
      <c r="L1546" s="444">
        <f t="shared" ca="1" si="132"/>
        <v>-58857364.067137212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-58857364.067137212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-245239.01694640503</v>
      </c>
      <c r="L1547" s="444">
        <f t="shared" ca="1" si="132"/>
        <v>-59102603.084083617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-59102603.084083617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-246260.84618368177</v>
      </c>
      <c r="L1548" s="444">
        <f t="shared" ca="1" si="132"/>
        <v>-59348863.930267297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-59348863.930267297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-247286.93304278041</v>
      </c>
      <c r="L1549" s="444">
        <f t="shared" ca="1" si="132"/>
        <v>-59596150.863310076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-59596150.863310076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-248317.29526379195</v>
      </c>
      <c r="L1550" s="444">
        <f t="shared" ca="1" si="132"/>
        <v>-59844468.158573866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-59844468.158573866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-249351.9506607244</v>
      </c>
      <c r="L1551" s="444">
        <f t="shared" ca="1" si="132"/>
        <v>-60093820.109234594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-60093820.109234594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-250390.91712181078</v>
      </c>
      <c r="L1552" s="444">
        <f t="shared" ca="1" si="132"/>
        <v>-60344211.026356407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-60344211.026356407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-251434.21260981838</v>
      </c>
      <c r="L1553" s="444">
        <f t="shared" ca="1" si="132"/>
        <v>-60595645.238966227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-60595645.238966227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-252481.85516235928</v>
      </c>
      <c r="L1554" s="444">
        <f t="shared" ca="1" si="132"/>
        <v>-60848127.094128586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-60848127.094128586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-253533.86289220245</v>
      </c>
      <c r="L1555" s="444">
        <f t="shared" ca="1" si="132"/>
        <v>-61101660.957020789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-61101660.957020789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-254590.25398758662</v>
      </c>
      <c r="L1556" s="444">
        <f t="shared" ca="1" si="132"/>
        <v>-61356251.211008377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-61356251.211008377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-255651.04671253491</v>
      </c>
      <c r="L1557" s="444">
        <f t="shared" ca="1" si="132"/>
        <v>-61611902.25772091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-61611902.25772091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-256716.25940717047</v>
      </c>
      <c r="L1558" s="444">
        <f t="shared" ca="1" si="132"/>
        <v>-61868618.51712808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-61868618.51712808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-257785.91048803367</v>
      </c>
      <c r="L1559" s="444">
        <f t="shared" ca="1" si="132"/>
        <v>-62126404.427616112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-62126404.427616112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-258860.01844840049</v>
      </c>
      <c r="L1560" s="444">
        <f t="shared" ca="1" si="132"/>
        <v>-62385264.446064509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-62385264.446064509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-259938.60185860211</v>
      </c>
      <c r="L1561" s="444">
        <f t="shared" ca="1" si="132"/>
        <v>-62645203.04792311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-62645203.04792311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-261021.67936634624</v>
      </c>
      <c r="L1562" s="444">
        <f t="shared" ca="1" si="132"/>
        <v>-62906224.727289453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-62906224.727289453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-262109.26969703939</v>
      </c>
      <c r="L1563" s="444">
        <f t="shared" ca="1" si="132"/>
        <v>-63168333.996986493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-63168333.996986493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-263201.39165411034</v>
      </c>
      <c r="L1564" s="444">
        <f t="shared" ca="1" si="132"/>
        <v>-63431535.388640605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-63431535.388640605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-264298.06411933585</v>
      </c>
      <c r="L1565" s="444">
        <f t="shared" ca="1" si="132"/>
        <v>-63695833.452759944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-63695833.452759944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-265399.30605316645</v>
      </c>
      <c r="L1566" s="444">
        <f t="shared" ca="1" si="132"/>
        <v>-63961232.758813113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-63961232.758813113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-266505.13649505464</v>
      </c>
      <c r="L1567" s="444">
        <f t="shared" ca="1" si="132"/>
        <v>-64227737.895308167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-64227737.895308167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-267615.57456378406</v>
      </c>
      <c r="L1568" s="444">
        <f t="shared" ca="1" si="132"/>
        <v>-64495353.469871953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-64495353.469871953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-268730.63945779979</v>
      </c>
      <c r="L1569" s="444">
        <f t="shared" ca="1" si="132"/>
        <v>-64764084.109329753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-64764084.109329753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-269850.35045554064</v>
      </c>
      <c r="L1570" s="444">
        <f t="shared" ca="1" si="132"/>
        <v>-65033934.45978529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-65033934.45978529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-270974.72691577201</v>
      </c>
      <c r="L1571" s="444">
        <f t="shared" ca="1" si="132"/>
        <v>-65304909.186701059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-65304909.186701059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-272103.78827792109</v>
      </c>
      <c r="L1572" s="444">
        <f t="shared" ca="1" si="132"/>
        <v>-65577012.974978983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-65577012.974978983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-273237.55406241241</v>
      </c>
      <c r="L1573" s="444">
        <f t="shared" ca="1" si="132"/>
        <v>-65850250.529041395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-65850250.529041395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-274376.04387100582</v>
      </c>
      <c r="L1574" s="444">
        <f t="shared" ca="1" si="132"/>
        <v>-66124626.572912402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-66124626.572912402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-275519.27738713502</v>
      </c>
      <c r="L1575" s="444">
        <f t="shared" ca="1" si="132"/>
        <v>-66400145.850299537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-66400145.850299537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-276667.27437624807</v>
      </c>
      <c r="L1576" s="444">
        <f t="shared" ca="1" si="132"/>
        <v>-66676813.124675788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-66676813.124675788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-277820.05468614912</v>
      </c>
      <c r="L1577" s="444">
        <f t="shared" ca="1" si="132"/>
        <v>-66954633.179361939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-66954633.179361939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-278977.63824734138</v>
      </c>
      <c r="L1578" s="444">
        <f t="shared" ca="1" si="132"/>
        <v>-67233610.81760928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-67233610.81760928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-280140.04507337202</v>
      </c>
      <c r="L1579" s="444">
        <f t="shared" ca="1" si="132"/>
        <v>-67513750.862682655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-67513750.862682655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-281307.2952611777</v>
      </c>
      <c r="L1580" s="444">
        <f t="shared" ca="1" si="132"/>
        <v>-67795058.15794383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-67795058.15794383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-282479.40899143263</v>
      </c>
      <c r="L1581" s="444">
        <f t="shared" ca="1" si="132"/>
        <v>-68077537.566935256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-68077537.566935256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-283656.40652889688</v>
      </c>
      <c r="L1582" s="444">
        <f t="shared" ca="1" si="132"/>
        <v>-68361193.973464146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-68361193.973464146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-284838.30822276726</v>
      </c>
      <c r="L1583" s="444">
        <f t="shared" ca="1" si="132"/>
        <v>-68646032.281686917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-68646032.281686917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-286025.13450702879</v>
      </c>
      <c r="L1584" s="444">
        <f t="shared" ca="1" si="132"/>
        <v>-68932057.416193947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-68932057.416193947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-287216.90590080811</v>
      </c>
      <c r="L1585" s="444">
        <f t="shared" ca="1" si="132"/>
        <v>-69219274.322094753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-69219274.322094753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-288413.64300872816</v>
      </c>
      <c r="L1586" s="444">
        <f t="shared" ca="1" si="132"/>
        <v>-69507687.965103477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-69507687.965103477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-289615.36652126448</v>
      </c>
      <c r="L1587" s="444">
        <f t="shared" ca="1" si="132"/>
        <v>-69797303.331624746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-69797303.331624746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-290822.0972151031</v>
      </c>
      <c r="L1588" s="444">
        <f t="shared" ca="1" si="132"/>
        <v>-70088125.428839847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-70088125.428839847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-292033.85595349938</v>
      </c>
      <c r="L1589" s="444">
        <f t="shared" ca="1" si="132"/>
        <v>-70380159.284793347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-70380159.284793347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-293250.66368663893</v>
      </c>
      <c r="L1590" s="444">
        <f t="shared" ca="1" si="132"/>
        <v>-70673409.94847998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-70673409.94847998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-294472.54145199992</v>
      </c>
      <c r="L1591" s="444">
        <f t="shared" ca="1" si="132"/>
        <v>-70967882.489931986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-70967882.489931986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-295699.5103747166</v>
      </c>
      <c r="L1592" s="444">
        <f t="shared" ca="1" si="132"/>
        <v>-71263582.000306696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-71263582.000306696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-296931.59166794457</v>
      </c>
      <c r="L1593" s="444">
        <f t="shared" ca="1" si="132"/>
        <v>-71560513.591974646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-71560513.591974646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-298168.80663322768</v>
      </c>
      <c r="L1594" s="444">
        <f t="shared" ca="1" si="132"/>
        <v>-71858682.39860788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-71858682.39860788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-299411.17666086619</v>
      </c>
      <c r="L1595" s="444">
        <f t="shared" ca="1" si="132"/>
        <v>-72158093.575268745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-72158093.575268745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-300658.72323028644</v>
      </c>
      <c r="L1596" s="444">
        <f t="shared" ca="1" si="132"/>
        <v>-72458752.298499033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-72458752.298499033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-301911.46791041264</v>
      </c>
      <c r="L1597" s="444">
        <f t="shared" ca="1" si="132"/>
        <v>-72760663.766409442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-72760663.766409442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-303169.43236003933</v>
      </c>
      <c r="L1598" s="444">
        <f t="shared" ca="1" si="132"/>
        <v>-73063833.19876948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-73063833.19876948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-304432.63832820614</v>
      </c>
      <c r="L1599" s="444">
        <f t="shared" ca="1" si="132"/>
        <v>-73368265.83709769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-73368265.83709769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-305701.10765457369</v>
      </c>
      <c r="L1600" s="444">
        <f t="shared" ca="1" si="132"/>
        <v>-73673966.944752261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-73673966.944752261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-306974.86226980109</v>
      </c>
      <c r="L1601" s="444">
        <f t="shared" ca="1" si="132"/>
        <v>-73980941.807022065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-73980941.807022065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-308253.92419592524</v>
      </c>
      <c r="L1602" s="444">
        <f t="shared" ca="1" si="132"/>
        <v>-74289195.731217995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-74289195.731217995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-309538.31554674165</v>
      </c>
      <c r="L1603" s="444">
        <f t="shared" ca="1" si="132"/>
        <v>-74598734.046764731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-74598734.046764731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-310828.0585281864</v>
      </c>
      <c r="L1604" s="444">
        <f t="shared" ca="1" si="132"/>
        <v>-74909562.105292916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-74909562.105292916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-312123.1754387205</v>
      </c>
      <c r="L1605" s="444">
        <f t="shared" ca="1" si="132"/>
        <v>-75221685.280731633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-75221685.280731633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-313423.68866971513</v>
      </c>
      <c r="L1606" s="444">
        <f t="shared" ca="1" si="132"/>
        <v>-75535108.969401345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-75535108.969401345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-314729.62070583896</v>
      </c>
      <c r="L1607" s="444">
        <f t="shared" ca="1" si="132"/>
        <v>-75849838.590107188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-75849838.590107188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-316040.9941254466</v>
      </c>
      <c r="L1608" s="444">
        <f t="shared" ca="1" si="132"/>
        <v>-76165879.584232628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-76165879.584232628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-317357.83160096931</v>
      </c>
      <c r="L1609" s="444">
        <f t="shared" ca="1" si="132"/>
        <v>-76483237.415833592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-76483237.415833592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-318680.15589930664</v>
      </c>
      <c r="L1610" s="444">
        <f t="shared" ca="1" si="132"/>
        <v>-76801917.571732894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-76801917.571732894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-320007.9898822204</v>
      </c>
      <c r="L1611" s="444">
        <f t="shared" ca="1" si="132"/>
        <v>-77121925.561615109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-77121925.561615109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-321341.35650672961</v>
      </c>
      <c r="L1612" s="444">
        <f t="shared" ca="1" si="132"/>
        <v>-77443266.918121845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-77443266.918121845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-322680.27882550767</v>
      </c>
      <c r="L1613" s="444">
        <f t="shared" ca="1" si="132"/>
        <v>-77765947.196947351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-77765947.196947351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-324024.77998728061</v>
      </c>
      <c r="L1614" s="444">
        <f t="shared" ca="1" si="132"/>
        <v>-78089971.976934627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-78089971.976934627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-325374.88323722762</v>
      </c>
      <c r="L1615" s="444">
        <f t="shared" ca="1" si="132"/>
        <v>-78415346.860171854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-78415346.860171854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-326730.61191738275</v>
      </c>
      <c r="L1616" s="444">
        <f t="shared" ca="1" si="132"/>
        <v>-78742077.472089231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-78742077.472089231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-328091.98946703848</v>
      </c>
      <c r="L1617" s="444">
        <f t="shared" ca="1" si="132"/>
        <v>-79070169.461556271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-79070169.461556271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-329459.03942315112</v>
      </c>
      <c r="L1618" s="444">
        <f t="shared" ca="1" si="132"/>
        <v>-79399628.500979424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-79399628.500979424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-330831.78542074759</v>
      </c>
      <c r="L1619" s="444">
        <f t="shared" ca="1" si="132"/>
        <v>-79730460.286400169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-79730460.286400169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-332210.25119333406</v>
      </c>
      <c r="L1620" s="444">
        <f t="shared" ca="1" si="132"/>
        <v>-80062670.537593499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-80062670.537593499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-333594.46057330625</v>
      </c>
      <c r="L1621" s="444">
        <f t="shared" ca="1" si="132"/>
        <v>-80396264.9981668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-80396264.9981668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-334984.43749236164</v>
      </c>
      <c r="L1622" s="444">
        <f t="shared" ca="1" si="132"/>
        <v>-80731249.435659155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-80731249.435659155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-336380.20598191314</v>
      </c>
      <c r="L1623" s="444">
        <f t="shared" ca="1" si="132"/>
        <v>-81067629.641641065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-81067629.641641065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-337781.79017350444</v>
      </c>
      <c r="L1624" s="444">
        <f t="shared" ca="1" si="132"/>
        <v>-81405411.431814566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-81405411.431814566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-339189.21429922734</v>
      </c>
      <c r="L1625" s="444">
        <f t="shared" ca="1" si="132"/>
        <v>-81744600.646113798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-81744600.646113798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-340602.50269214081</v>
      </c>
      <c r="L1626" s="444">
        <f t="shared" ca="1" si="132"/>
        <v>-82085203.148805946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-82085203.148805946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-342021.67978669144</v>
      </c>
      <c r="L1627" s="444">
        <f t="shared" ca="1" si="132"/>
        <v>-82427224.828592643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-82427224.828592643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-343446.77011913602</v>
      </c>
      <c r="L1628" s="444">
        <f t="shared" ca="1" si="132"/>
        <v>-82770671.598711774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-82770671.598711774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-344877.79832796572</v>
      </c>
      <c r="L1629" s="444">
        <f t="shared" ca="1" si="132"/>
        <v>-83115549.397039741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-83115549.397039741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-346314.78915433225</v>
      </c>
      <c r="L1630" s="444">
        <f t="shared" ca="1" si="132"/>
        <v>-83461864.186194077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-83461864.186194077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-347757.76744247531</v>
      </c>
      <c r="L1631" s="444">
        <f t="shared" ca="1" si="132"/>
        <v>-83809621.953636557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-83809621.953636557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-349206.75814015232</v>
      </c>
      <c r="L1632" s="444">
        <f t="shared" ca="1" si="132"/>
        <v>-84158828.711776704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-84158828.711776704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-350661.78629906959</v>
      </c>
      <c r="L1633" s="444">
        <f t="shared" ca="1" si="132"/>
        <v>-84509490.498075768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-84509490.498075768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-352122.87707531569</v>
      </c>
      <c r="L1634" s="444">
        <f t="shared" ca="1" si="132"/>
        <v>-84861613.375151083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-84861613.375151083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-353590.05572979618</v>
      </c>
      <c r="L1635" s="444">
        <f t="shared" ca="1" si="132"/>
        <v>-85215203.430880874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-85215203.430880874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-355063.34762867028</v>
      </c>
      <c r="L1636" s="444">
        <f t="shared" ca="1" si="132"/>
        <v>-85570266.778509542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-85570266.778509542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-356542.77824378974</v>
      </c>
      <c r="L1637" s="444">
        <f t="shared" ca="1" si="132"/>
        <v>-85926809.556753337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-85926809.556753337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-358028.37315313891</v>
      </c>
      <c r="L1638" s="444">
        <f t="shared" ca="1" si="132"/>
        <v>-86284837.929906473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-86284837.929906473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-359520.15804127697</v>
      </c>
      <c r="L1639" s="444">
        <f t="shared" ca="1" si="132"/>
        <v>-86644358.087947756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-86644358.087947756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-361018.15869978233</v>
      </c>
      <c r="L1640" s="444">
        <f t="shared" ca="1" si="132"/>
        <v>-87005376.246647537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-87005376.246647537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-362522.40102769807</v>
      </c>
      <c r="L1641" s="444">
        <f t="shared" ca="1" si="132"/>
        <v>-87367898.647675231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-87367898.647675231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-364032.91103198013</v>
      </c>
      <c r="L1642" s="444">
        <f t="shared" ca="1" si="132"/>
        <v>-87731931.558707207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-87731931.558707207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-365549.71482794668</v>
      </c>
      <c r="L1643" s="444">
        <f t="shared" ca="1" si="132"/>
        <v>-88097481.273535147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-88097481.273535147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-367072.83863972977</v>
      </c>
      <c r="L1644" s="444">
        <f t="shared" ca="1" si="132"/>
        <v>-88464554.112174883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-88464554.112174883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-368602.3088007287</v>
      </c>
      <c r="L1645" s="444">
        <f t="shared" ca="1" si="132"/>
        <v>-88833156.420975611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-88833156.420975611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-370138.15175406507</v>
      </c>
      <c r="L1646" s="444">
        <f t="shared" ca="1" si="132"/>
        <v>-89203294.572729677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-89203294.572729677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-371680.39405304031</v>
      </c>
      <c r="L1647" s="444">
        <f t="shared" ca="1" si="132"/>
        <v>-89574974.966782719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-89574974.966782719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-373229.06236159464</v>
      </c>
      <c r="L1648" s="444">
        <f t="shared" ca="1" si="132"/>
        <v>-89948204.029144317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-89948204.029144317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-374784.18345476798</v>
      </c>
      <c r="L1649" s="444">
        <f t="shared" ca="1" si="132"/>
        <v>-90322988.212599084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-90322988.212599084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-376345.78421916283</v>
      </c>
      <c r="L1650" s="444">
        <f t="shared" ca="1" si="132"/>
        <v>-90699333.996818244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-90699333.996818244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-377913.89165340934</v>
      </c>
      <c r="L1651" s="444">
        <f t="shared" ca="1" si="132"/>
        <v>-91077247.888471648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-91077247.888471648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-379488.53286863188</v>
      </c>
      <c r="L1652" s="444">
        <f t="shared" ca="1" si="132"/>
        <v>-91456736.421340287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-91456736.421340287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-381069.73508891783</v>
      </c>
      <c r="L1653" s="444">
        <f t="shared" ca="1" si="132"/>
        <v>-91837806.156429201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-91837806.156429201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-382657.52565178834</v>
      </c>
      <c r="L1654" s="444">
        <f t="shared" ca="1" si="132"/>
        <v>-92220463.682080984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-92220463.682080984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-384251.93200867076</v>
      </c>
      <c r="L1655" s="444">
        <f t="shared" ca="1" si="132"/>
        <v>-92604715.614089653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-92604715.614089653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-385852.98172537354</v>
      </c>
      <c r="L1656" s="444">
        <f t="shared" ca="1" si="132"/>
        <v>-92990568.595815033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-92990568.595815033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-387460.70248256263</v>
      </c>
      <c r="L1657" s="444">
        <f t="shared" ca="1" si="132"/>
        <v>-93378029.298297599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-93378029.298297599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-389075.12207624002</v>
      </c>
      <c r="L1658" s="444">
        <f t="shared" ca="1" si="132"/>
        <v>-93767104.420373842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-93767104.420373842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-390696.26841822435</v>
      </c>
      <c r="L1659" s="444">
        <f t="shared" ca="1" si="132"/>
        <v>-94157800.688792065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-94157800.688792065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-392324.16953663359</v>
      </c>
      <c r="L1660" s="444">
        <f t="shared" ca="1" si="132"/>
        <v>-94550124.8583287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-94550124.8583287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-393958.85357636958</v>
      </c>
      <c r="L1661" s="444">
        <f t="shared" ca="1" si="132"/>
        <v>-94944083.711905062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-94944083.711905062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-395600.3487996044</v>
      </c>
      <c r="L1662" s="444">
        <f t="shared" ca="1" si="132"/>
        <v>-95339684.060704663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-95339684.060704663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-397248.68358626944</v>
      </c>
      <c r="L1663" s="444">
        <f t="shared" ca="1" si="132"/>
        <v>-95736932.744290933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-95736932.744290933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-398903.88643454557</v>
      </c>
      <c r="L1664" s="444">
        <f t="shared" ca="1" si="132"/>
        <v>-96135836.630725473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-96135836.630725473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-400565.98596135614</v>
      </c>
      <c r="L1665" s="444">
        <f t="shared" ca="1" si="132"/>
        <v>-96536402.616686836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-96536402.616686836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-402235.01090286183</v>
      </c>
      <c r="L1666" s="444">
        <f t="shared" ca="1" si="132"/>
        <v>-96938637.627589703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-96938637.627589703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-403910.99011495709</v>
      </c>
      <c r="L1667" s="444">
        <f t="shared" ca="1" si="132"/>
        <v>-97342548.61770466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-97342548.61770466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-405593.95257376943</v>
      </c>
      <c r="L1668" s="444">
        <f t="shared" ca="1" si="132"/>
        <v>-97748142.570278436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-97748142.570278436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-407283.92737616017</v>
      </c>
      <c r="L1669" s="444">
        <f t="shared" ca="1" si="132"/>
        <v>-98155426.497654602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-98155426.497654602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-408980.94374022749</v>
      </c>
      <c r="L1670" s="444">
        <f t="shared" ca="1" si="132"/>
        <v>-98564407.441394836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-98564407.441394836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-410685.03100581182</v>
      </c>
      <c r="L1671" s="444">
        <f t="shared" ca="1" si="132"/>
        <v>-98975092.47240065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-98975092.47240065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-412396.21863500273</v>
      </c>
      <c r="L1672" s="444">
        <f t="shared" ca="1" si="132"/>
        <v>-99387488.691035658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-99387488.691035658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-414114.53621264856</v>
      </c>
      <c r="L1673" s="444">
        <f t="shared" ca="1" si="132"/>
        <v>-99801603.227248311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-99801603.227248311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-415840.01344686793</v>
      </c>
      <c r="L1674" s="444">
        <f t="shared" ca="1" si="132"/>
        <v>-100217443.24069518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-100217443.24069518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-417572.68016956322</v>
      </c>
      <c r="L1675" s="444">
        <f t="shared" ca="1" si="132"/>
        <v>-100635015.92086475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-100635015.92086475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-419312.56633693643</v>
      </c>
      <c r="L1676" s="444">
        <f t="shared" ca="1" si="132"/>
        <v>-101054328.48720168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-101054328.48720168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-421059.70203000697</v>
      </c>
      <c r="L1677" s="444">
        <f t="shared" ca="1" si="132"/>
        <v>-101475388.18923168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-101475388.18923168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-422814.11745513201</v>
      </c>
      <c r="L1678" s="444">
        <f t="shared" ca="1" si="132"/>
        <v>-101898202.3066868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-101898202.3066868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-424575.84294452833</v>
      </c>
      <c r="L1679" s="444">
        <f t="shared" ca="1" si="132"/>
        <v>-102322778.14963134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-102322778.14963134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-426344.90895679721</v>
      </c>
      <c r="L1680" s="444">
        <f t="shared" ca="1" si="132"/>
        <v>-102749123.05858813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-102749123.05858813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-428121.34607745055</v>
      </c>
      <c r="L1681" s="444">
        <f t="shared" ca="1" si="132"/>
        <v>-103177244.40466559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-103177244.40466559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-429905.18501943996</v>
      </c>
      <c r="L1682" s="444">
        <f t="shared" ca="1" si="132"/>
        <v>-103607149.58968502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-103607149.58968502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-431696.45662368758</v>
      </c>
      <c r="L1683" s="444">
        <f t="shared" ca="1" si="132"/>
        <v>-104038846.04630871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-104038846.04630871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-433495.19185961963</v>
      </c>
      <c r="L1684" s="444">
        <f t="shared" ca="1" si="132"/>
        <v>-104472341.23816833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-104472341.23816833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-435301.42182570137</v>
      </c>
      <c r="L1685" s="444">
        <f t="shared" ca="1" si="132"/>
        <v>-104907642.65999404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-104907642.65999404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-437115.17774997518</v>
      </c>
      <c r="L1686" s="444">
        <f t="shared" ca="1" si="132"/>
        <v>-105344757.83774401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-105344757.83774401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-438936.49099060002</v>
      </c>
      <c r="L1687" s="444">
        <f t="shared" ca="1" si="132"/>
        <v>-105783694.32873461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-105783694.32873461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-440765.39303639421</v>
      </c>
      <c r="L1688" s="444">
        <f t="shared" ca="1" si="132"/>
        <v>-106224459.721771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-106224459.721771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-442601.91550737916</v>
      </c>
      <c r="L1689" s="444">
        <f t="shared" ca="1" si="132"/>
        <v>-106667061.63727838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-106667061.63727838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-444446.09015532664</v>
      </c>
      <c r="L1690" s="444">
        <f t="shared" ca="1" si="132"/>
        <v>-107111507.72743371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-107111507.72743371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-446297.94886430714</v>
      </c>
      <c r="L1691" s="444">
        <f t="shared" ca="1" si="132"/>
        <v>-107557805.67629802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-107557805.67629802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-448157.52365124173</v>
      </c>
      <c r="L1692" s="444">
        <f t="shared" ca="1" si="132"/>
        <v>-108005963.19994926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-108005963.19994926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-450024.84666645527</v>
      </c>
      <c r="L1693" s="444">
        <f t="shared" ca="1" si="132"/>
        <v>-108455988.04661572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-108455988.04661572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-451899.95019423217</v>
      </c>
      <c r="L1694" s="444">
        <f t="shared" ca="1" si="132"/>
        <v>-108907887.99680996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-108907887.99680996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-453782.8666533748</v>
      </c>
      <c r="L1695" s="444">
        <f t="shared" ca="1" si="132"/>
        <v>-109361670.86346333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-109361670.86346333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-455673.62859776383</v>
      </c>
      <c r="L1696" s="444">
        <f t="shared" ca="1" si="132"/>
        <v>-109817344.49206109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-109817344.49206109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-457572.26871692116</v>
      </c>
      <c r="L1697" s="444">
        <f t="shared" ca="1" si="132"/>
        <v>-110274916.76077801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-110274916.76077801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-459478.81983657501</v>
      </c>
      <c r="L1698" s="444">
        <f t="shared" ca="1" si="132"/>
        <v>-110734395.58061458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-110734395.58061458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-461393.31491922744</v>
      </c>
      <c r="L1699" s="444">
        <f t="shared" ca="1" si="132"/>
        <v>-111195788.89553382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-111195788.89553382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-463315.78706472419</v>
      </c>
      <c r="L1700" s="444">
        <f t="shared" ca="1" si="132"/>
        <v>-111659104.68259855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-111659104.68259855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-465246.26951082726</v>
      </c>
      <c r="L1701" s="444">
        <f t="shared" ca="1" si="132"/>
        <v>-112124350.95210937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-112124350.95210937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-467184.79563378904</v>
      </c>
      <c r="L1702" s="444">
        <f t="shared" ca="1" si="132"/>
        <v>-112591535.74774316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-112591535.74774316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-469131.3989489298</v>
      </c>
      <c r="L1703" s="444">
        <f t="shared" ca="1" si="132"/>
        <v>-113060667.14669208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-113060667.14669208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-471086.11311121698</v>
      </c>
      <c r="L1704" s="444">
        <f t="shared" ca="1" si="132"/>
        <v>-113531753.2598033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-113531753.2598033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-473048.97191584704</v>
      </c>
      <c r="L1705" s="444">
        <f t="shared" ca="1" si="132"/>
        <v>-114004802.23171914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-114004802.23171914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-475020.00929882971</v>
      </c>
      <c r="L1706" s="444">
        <f t="shared" ca="1" si="132"/>
        <v>-114479822.24101797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-114479822.24101797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-476999.25933757488</v>
      </c>
      <c r="L1707" s="444">
        <f t="shared" ca="1" si="132"/>
        <v>-114956821.50035554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-114956821.50035554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-478986.75625148142</v>
      </c>
      <c r="L1708" s="444">
        <f t="shared" ca="1" si="132"/>
        <v>-115435808.25660703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-115435808.25660703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-480982.53440252924</v>
      </c>
      <c r="L1709" s="444">
        <f t="shared" ca="1" si="132"/>
        <v>-115916790.79100956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-115916790.79100956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-482986.62829587318</v>
      </c>
      <c r="L1710" s="444">
        <f t="shared" ca="1" si="132"/>
        <v>-116399777.41930543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-116399777.41930543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-484999.07258043927</v>
      </c>
      <c r="L1711" s="444">
        <f t="shared" ca="1" si="132"/>
        <v>-116884776.49188587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-116884776.49188587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-487019.90204952448</v>
      </c>
      <c r="L1712" s="444">
        <f t="shared" ca="1" si="132"/>
        <v>-117371796.3939354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-117371796.3939354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-489049.1516413975</v>
      </c>
      <c r="L1713" s="444">
        <f t="shared" ca="1" si="132"/>
        <v>-117860845.5455768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-117860845.5455768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-491086.85643990338</v>
      </c>
      <c r="L1714" s="444">
        <f t="shared" ca="1" si="132"/>
        <v>-118351932.4020167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-118351932.4020167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-493133.05167506961</v>
      </c>
      <c r="L1715" s="444">
        <f t="shared" ca="1" si="132"/>
        <v>-118845065.45369177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-118845065.45369177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-495187.77272371564</v>
      </c>
      <c r="L1716" s="444">
        <f t="shared" ca="1" si="132"/>
        <v>-119340253.22641549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-119340253.22641549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-497251.05511006451</v>
      </c>
      <c r="L1717" s="444">
        <f t="shared" ca="1" si="132"/>
        <v>-119837504.28152555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-119837504.28152555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-499322.93450635648</v>
      </c>
      <c r="L1718" s="444">
        <f t="shared" ca="1" si="132"/>
        <v>-120336827.21603191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-120336827.21603191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-501403.44673346635</v>
      </c>
      <c r="L1719" s="444">
        <f t="shared" ca="1" si="132"/>
        <v>-120838230.66276537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-120838230.66276537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-503492.62776152237</v>
      </c>
      <c r="L1720" s="444">
        <f t="shared" ca="1" si="132"/>
        <v>-121341723.2905269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-121341723.2905269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-505590.51371052867</v>
      </c>
      <c r="L1721" s="444">
        <f t="shared" ca="1" si="132"/>
        <v>-121847313.80423743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-121847313.80423743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-507697.14085098921</v>
      </c>
      <c r="L1722" s="444">
        <f t="shared" ca="1" si="132"/>
        <v>-122355010.94508842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-122355010.94508842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-509812.54560453509</v>
      </c>
      <c r="L1723" s="444">
        <f t="shared" ca="1" si="132"/>
        <v>-122864823.49069296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-122864823.49069296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-511936.76454455405</v>
      </c>
      <c r="L1724" s="444">
        <f t="shared" ca="1" si="132"/>
        <v>-123376760.25523752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-123376760.25523752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-514069.83439682308</v>
      </c>
      <c r="L1725" s="444">
        <f t="shared" ca="1" si="132"/>
        <v>-123890830.08963434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-123890830.08963434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-516211.7920401431</v>
      </c>
      <c r="L1726" s="444">
        <f t="shared" ca="1" si="132"/>
        <v>-124407041.88167448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-124407041.88167448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-518362.67450697703</v>
      </c>
      <c r="L1727" s="444">
        <f t="shared" ca="1" si="132"/>
        <v>-124925404.55618146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-124925404.55618146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-520522.51898408943</v>
      </c>
      <c r="L1728" s="444">
        <f t="shared" ca="1" si="132"/>
        <v>-125445927.07516555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-125445927.07516555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-522691.36281318974</v>
      </c>
      <c r="L1729" s="444">
        <f t="shared" ca="1" si="132"/>
        <v>-125968618.43797874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-125968618.43797874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-524869.24349157815</v>
      </c>
      <c r="L1730" s="444">
        <f t="shared" ca="1" si="132"/>
        <v>-126493487.68147032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-126493487.68147032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-527056.19867279299</v>
      </c>
      <c r="L1731" s="444">
        <f t="shared" ca="1" si="132"/>
        <v>-127020543.88014311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-127020543.88014311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-529252.26616726292</v>
      </c>
      <c r="L1732" s="444">
        <f t="shared" ca="1" si="132"/>
        <v>-127549796.14631037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-127549796.14631037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-531457.48394295992</v>
      </c>
      <c r="L1733" s="444">
        <f t="shared" ca="1" si="132"/>
        <v>-128081253.63025333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-128081253.63025333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-533671.89012605557</v>
      </c>
      <c r="L1734" s="444">
        <f t="shared" ca="1" si="132"/>
        <v>-128614925.52037938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-128614925.52037938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-535895.52300158085</v>
      </c>
      <c r="L1735" s="444">
        <f t="shared" ca="1" si="132"/>
        <v>-129150821.04338096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-129150821.04338096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-538128.42101408727</v>
      </c>
      <c r="L1736" s="444">
        <f t="shared" ca="1" si="132"/>
        <v>-129688949.46439505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-129688949.46439505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-540370.62276831269</v>
      </c>
      <c r="L1737" s="444">
        <f t="shared" ca="1" si="132"/>
        <v>-130229320.08716336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-130229320.08716336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-542622.16702984739</v>
      </c>
      <c r="L1738" s="444">
        <f t="shared" ca="1" si="132"/>
        <v>-130771942.2541932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-130771942.2541932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-544883.09272580501</v>
      </c>
      <c r="L1739" s="444">
        <f t="shared" ca="1" si="132"/>
        <v>-131316825.346919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-131316825.346919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-547153.43894549587</v>
      </c>
      <c r="L1740" s="444">
        <f t="shared" ca="1" si="132"/>
        <v>-131863978.7858645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-131863978.7858645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-549433.24494110211</v>
      </c>
      <c r="L1741" s="444">
        <f t="shared" ca="1" si="132"/>
        <v>-132413412.0308056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-132413412.0308056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-551722.55012835667</v>
      </c>
      <c r="L1742" s="444">
        <f t="shared" ca="1" si="132"/>
        <v>-132965134.58093396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-132965134.58093396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-554021.39408722485</v>
      </c>
      <c r="L1743" s="444">
        <f t="shared" ca="1" si="132"/>
        <v>-133519155.97502118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-133519155.97502118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-556329.81656258833</v>
      </c>
      <c r="L1744" s="444">
        <f t="shared" ca="1" si="132"/>
        <v>-134075485.79158378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-134075485.79158378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-558647.85746493237</v>
      </c>
      <c r="L1745" s="444">
        <f t="shared" ca="1" si="132"/>
        <v>-134634133.64904872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-134634133.64904872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-560975.5568710363</v>
      </c>
      <c r="L1746" s="444">
        <f t="shared" ca="1" si="132"/>
        <v>-135195109.20591974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-135195109.20591974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-563312.95502466557</v>
      </c>
      <c r="L1747" s="444">
        <f t="shared" ca="1" si="132"/>
        <v>-135758422.1609444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-135758422.1609444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-565660.09233726829</v>
      </c>
      <c r="L1748" s="444">
        <f t="shared" ca="1" si="132"/>
        <v>-136324082.25328168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-136324082.25328168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-568017.0093886737</v>
      </c>
      <c r="L1749" s="444">
        <f t="shared" ca="1" si="132"/>
        <v>-136892099.26267037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-136892099.26267037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-570383.74692779314</v>
      </c>
      <c r="L1750" s="444">
        <f t="shared" ca="1" si="132"/>
        <v>-137462483.00959817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-137462483.00959817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-572760.34587332571</v>
      </c>
      <c r="L1751" s="444">
        <f t="shared" ca="1" si="132"/>
        <v>-138035243.35547149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-138035243.35547149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-575146.84731446451</v>
      </c>
      <c r="L1752" s="444">
        <f t="shared" ca="1" si="132"/>
        <v>-138610390.20278597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-138610390.20278597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-577543.29251160822</v>
      </c>
      <c r="L1753" s="444">
        <f t="shared" ca="1" si="132"/>
        <v>-139187933.49529758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-139187933.49529758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-579949.72289707325</v>
      </c>
      <c r="L1754" s="444">
        <f t="shared" ca="1" si="132"/>
        <v>-139767883.21819466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-139767883.21819466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-582366.18007581111</v>
      </c>
      <c r="L1755" s="444">
        <f t="shared" ca="1" si="132"/>
        <v>-140350249.39827049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-140350249.39827049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-584792.70582612697</v>
      </c>
      <c r="L1756" s="444">
        <f t="shared" ca="1" si="132"/>
        <v>-140935042.10409662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-140935042.10409662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-587229.34210040257</v>
      </c>
      <c r="L1757" s="444">
        <f t="shared" ca="1" si="132"/>
        <v>-141522271.44619703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-141522271.44619703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-589676.13102582097</v>
      </c>
      <c r="L1758" s="444">
        <f t="shared" ca="1" si="132"/>
        <v>-142111947.57722285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-142111947.57722285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-592133.11490509519</v>
      </c>
      <c r="L1759" s="444">
        <f t="shared" ca="1" si="132"/>
        <v>-142704080.69212794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-142704080.69212794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-594600.3362171998</v>
      </c>
      <c r="L1760" s="444">
        <f t="shared" ca="1" si="132"/>
        <v>-143298681.02834514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-143298681.02834514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-597077.83761810476</v>
      </c>
      <c r="L1761" s="444">
        <f t="shared" ca="1" si="132"/>
        <v>-143895758.86596325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-143895758.86596325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-599565.66194151354</v>
      </c>
      <c r="L1762" s="444">
        <f t="shared" ca="1" si="132"/>
        <v>-144495324.52790478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-144495324.52790478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-602063.85219960322</v>
      </c>
      <c r="L1763" s="444">
        <f t="shared" ca="1" si="132"/>
        <v>-145097388.38010439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-145097388.38010439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-604572.45158376824</v>
      </c>
      <c r="L1764" s="444">
        <f t="shared" ca="1" si="132"/>
        <v>-145701960.83168817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-145701960.83168817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-607091.50346536736</v>
      </c>
      <c r="L1765" s="444">
        <f t="shared" ca="1" si="132"/>
        <v>-146309052.33515352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-146309052.33515352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-609621.05139647296</v>
      </c>
      <c r="L1766" s="444">
        <f t="shared" ca="1" si="132"/>
        <v>-146918673.38654998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-146918673.38654998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-612161.13911062491</v>
      </c>
      <c r="L1767" s="444">
        <f t="shared" ca="1" si="132"/>
        <v>-147530834.5256606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-147530834.5256606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-614711.81052358588</v>
      </c>
      <c r="L1768" s="444">
        <f t="shared" ca="1" si="132"/>
        <v>-148145546.3361842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-148145546.3361842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-617273.10973410087</v>
      </c>
      <c r="L1769" s="444">
        <f t="shared" ca="1" si="132"/>
        <v>-148762819.44591829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-148762819.44591829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-619845.08102465956</v>
      </c>
      <c r="L1770" s="444">
        <f t="shared" ca="1" si="132"/>
        <v>-149382664.52694294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-149382664.52694294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-622427.76886226225</v>
      </c>
      <c r="L1771" s="444">
        <f t="shared" ca="1" si="132"/>
        <v>-150005092.29580519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-150005092.29580519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-625021.21789918828</v>
      </c>
      <c r="L1772" s="444">
        <f t="shared" ca="1" si="132"/>
        <v>-150630113.51370436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-150630113.51370436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-627625.47297376813</v>
      </c>
      <c r="L1773" s="444">
        <f t="shared" ca="1" si="132"/>
        <v>-151257738.98667812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-151257738.98667812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-630240.57911115885</v>
      </c>
      <c r="L1774" s="444">
        <f t="shared" ca="1" si="132"/>
        <v>-151887979.56578928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-151887979.56578928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-632866.58152412204</v>
      </c>
      <c r="L1775" s="444">
        <f t="shared" ca="1" si="132"/>
        <v>-152520846.14731342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-152520846.14731342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-635503.52561380586</v>
      </c>
      <c r="L1776" s="444">
        <f t="shared" ca="1" si="132"/>
        <v>-153156349.67292723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-153156349.67292723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-638151.4569705301</v>
      </c>
      <c r="L1777" s="444">
        <f t="shared" ca="1" si="132"/>
        <v>-153794501.12989777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-153794501.12989777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-640810.42137457407</v>
      </c>
      <c r="L1778" s="444">
        <f t="shared" ca="1" si="132"/>
        <v>-154435311.55127233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-154435311.55127233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-643480.46479696804</v>
      </c>
      <c r="L1779" s="444">
        <f t="shared" ca="1" si="132"/>
        <v>-155078792.01606929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-155078792.01606929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-646161.63340028876</v>
      </c>
      <c r="L1780" s="444">
        <f t="shared" ca="1" si="132"/>
        <v>-155724953.64946958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-155724953.64946958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-648853.97353945661</v>
      </c>
      <c r="L1781" s="444">
        <f t="shared" ca="1" si="132"/>
        <v>-156373807.62300903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-156373807.62300903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-651557.53176253755</v>
      </c>
      <c r="L1782" s="444">
        <f t="shared" ca="1" si="132"/>
        <v>-157025365.15477157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-157025365.15477157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-654272.35481154814</v>
      </c>
      <c r="L1783" s="444">
        <f t="shared" ca="1" si="132"/>
        <v>-157679637.50958312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-157679637.50958312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-656998.48962326301</v>
      </c>
      <c r="L1784" s="444">
        <f t="shared" ca="1" si="132"/>
        <v>-158336635.99920636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-158336635.99920636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-659735.9833300265</v>
      </c>
      <c r="L1785" s="444">
        <f t="shared" ca="1" si="132"/>
        <v>-158996371.98253641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-158996371.98253641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-662484.88326056837</v>
      </c>
      <c r="L1786" s="444">
        <f t="shared" ca="1" si="132"/>
        <v>-159658856.86579698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-159658856.86579698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-665245.2369408207</v>
      </c>
      <c r="L1787" s="444">
        <f t="shared" ca="1" si="132"/>
        <v>-160324102.10273781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-160324102.10273781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-668017.09209474083</v>
      </c>
      <c r="L1788" s="444">
        <f t="shared" ca="1" si="132"/>
        <v>-160992119.19483256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-160992119.19483256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-670800.49664513569</v>
      </c>
      <c r="L1789" s="444">
        <f t="shared" ca="1" si="132"/>
        <v>-161662919.69147769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-161662919.69147769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-673595.49871449033</v>
      </c>
      <c r="L1790" s="444">
        <f t="shared" ca="1" si="132"/>
        <v>-162336515.19019216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-162336515.19019216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-676402.14662580064</v>
      </c>
      <c r="L1791" s="444">
        <f t="shared" ca="1" si="132"/>
        <v>-163012917.33681795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-163012917.33681795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-679220.48890340817</v>
      </c>
      <c r="L1792" s="444">
        <f t="shared" ca="1" si="132"/>
        <v>-163692137.82572135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-163692137.82572135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-682050.57427383901</v>
      </c>
      <c r="L1793" s="444">
        <f t="shared" ref="L1793:L2047" ca="1" si="137">I1793-J1793+K1793</f>
        <v>-164374188.39999518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-164374188.39999518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-684892.45166664652</v>
      </c>
      <c r="L1794" s="444">
        <f t="shared" ca="1" si="137"/>
        <v>-165059080.85166183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-165059080.85166183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-687746.17021525768</v>
      </c>
      <c r="L1795" s="444">
        <f t="shared" ca="1" si="137"/>
        <v>-165746827.02187708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-165746827.02187708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-690611.77925782115</v>
      </c>
      <c r="L1796" s="444">
        <f t="shared" ca="1" si="137"/>
        <v>-166437438.80113491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-166437438.80113491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-693489.32833806216</v>
      </c>
      <c r="L1797" s="444">
        <f t="shared" ca="1" si="137"/>
        <v>-167130928.12947297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-167130928.12947297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-696378.86720613739</v>
      </c>
      <c r="L1798" s="444">
        <f t="shared" ca="1" si="137"/>
        <v>-167827306.9966791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-167827306.9966791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-699280.44581949618</v>
      </c>
      <c r="L1799" s="444">
        <f t="shared" ca="1" si="137"/>
        <v>-168526587.44249859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-168526587.44249859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-702194.11434374412</v>
      </c>
      <c r="L1800" s="444">
        <f t="shared" ca="1" si="137"/>
        <v>-169228781.55684233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-169228781.55684233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-705119.92315350974</v>
      </c>
      <c r="L1801" s="444">
        <f t="shared" ca="1" si="137"/>
        <v>-169933901.47999585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-169933901.47999585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-708057.92283331603</v>
      </c>
      <c r="L1802" s="444">
        <f t="shared" ca="1" si="137"/>
        <v>-170641959.40282917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-170641959.40282917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-711008.1641784549</v>
      </c>
      <c r="L1803" s="444">
        <f t="shared" ca="1" si="137"/>
        <v>-171352967.56700763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-171352967.56700763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-713970.69819586514</v>
      </c>
      <c r="L1804" s="444">
        <f t="shared" ca="1" si="137"/>
        <v>-172066938.26520351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-172066938.26520351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-716945.57610501465</v>
      </c>
      <c r="L1805" s="444">
        <f t="shared" ca="1" si="137"/>
        <v>-172783883.84130853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-172783883.84130853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-719932.84933878551</v>
      </c>
      <c r="L1806" s="444">
        <f t="shared" ca="1" si="137"/>
        <v>-173503816.69064733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-173503816.69064733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-722932.56954436388</v>
      </c>
      <c r="L1807" s="444">
        <f t="shared" ca="1" si="137"/>
        <v>-174226749.26019171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-174226749.26019171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-725944.7885841321</v>
      </c>
      <c r="L1808" s="444">
        <f t="shared" ca="1" si="137"/>
        <v>-174952694.04877585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-174952694.04877585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-728969.5585365661</v>
      </c>
      <c r="L1809" s="444">
        <f t="shared" ca="1" si="137"/>
        <v>-175681663.60731241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-175681663.60731241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-732006.93169713509</v>
      </c>
      <c r="L1810" s="444">
        <f t="shared" ca="1" si="137"/>
        <v>-176413670.53900954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-176413670.53900954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-735056.96057920647</v>
      </c>
      <c r="L1811" s="444">
        <f t="shared" ca="1" si="137"/>
        <v>-177148727.49958876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-177148727.49958876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-738119.69791495311</v>
      </c>
      <c r="L1812" s="444">
        <f t="shared" ca="1" si="137"/>
        <v>-177886847.19750372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-177886847.19750372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-741195.19665626553</v>
      </c>
      <c r="L1813" s="444">
        <f t="shared" ca="1" si="137"/>
        <v>-178628042.39415997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-178628042.39415997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-744283.50997566653</v>
      </c>
      <c r="L1814" s="444">
        <f t="shared" ca="1" si="137"/>
        <v>-179372325.90413564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-179372325.90413564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-747384.69126723183</v>
      </c>
      <c r="L1815" s="444">
        <f t="shared" ca="1" si="137"/>
        <v>-180119710.59540287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-180119710.59540287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-750498.79414751194</v>
      </c>
      <c r="L1816" s="444">
        <f t="shared" ca="1" si="137"/>
        <v>-180870209.38955039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-180870209.38955039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-753625.87245645991</v>
      </c>
      <c r="L1817" s="444">
        <f t="shared" ca="1" si="137"/>
        <v>-181623835.26200685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-181623835.26200685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-756765.9802583619</v>
      </c>
      <c r="L1818" s="444">
        <f t="shared" ca="1" si="137"/>
        <v>-182380601.24226522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-182380601.24226522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-759919.17184277182</v>
      </c>
      <c r="L1819" s="444">
        <f t="shared" ca="1" si="137"/>
        <v>-183140520.41410801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-183140520.41410801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-763085.50172545004</v>
      </c>
      <c r="L1820" s="444">
        <f t="shared" ca="1" si="137"/>
        <v>-183903605.91583344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-183903605.91583344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-766265.02464930597</v>
      </c>
      <c r="L1821" s="444">
        <f t="shared" ca="1" si="137"/>
        <v>-184669870.94048274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-184669870.94048274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-769457.79558534478</v>
      </c>
      <c r="L1822" s="444">
        <f t="shared" ca="1" si="137"/>
        <v>-185439328.73606807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-185439328.73606807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-772663.86973361694</v>
      </c>
      <c r="L1823" s="444">
        <f t="shared" ca="1" si="137"/>
        <v>-186211992.6058017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-186211992.6058017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-775883.30252417375</v>
      </c>
      <c r="L1824" s="444">
        <f t="shared" ca="1" si="137"/>
        <v>-186987875.90832588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-186987875.90832588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-779116.14961802447</v>
      </c>
      <c r="L1825" s="444">
        <f t="shared" ca="1" si="137"/>
        <v>-187766992.05794391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-187766992.05794391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-782362.4669080996</v>
      </c>
      <c r="L1826" s="444">
        <f t="shared" ca="1" si="137"/>
        <v>-188549354.52485201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-188549354.52485201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-785622.31052021671</v>
      </c>
      <c r="L1827" s="444">
        <f t="shared" ca="1" si="137"/>
        <v>-189334976.83537221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-189334976.83537221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-788895.73681405082</v>
      </c>
      <c r="L1828" s="444">
        <f t="shared" ca="1" si="137"/>
        <v>-190123872.57218626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-190123872.57218626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-792182.80238410947</v>
      </c>
      <c r="L1829" s="444">
        <f t="shared" ca="1" si="137"/>
        <v>-190916055.37457037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-190916055.37457037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-795483.5640607099</v>
      </c>
      <c r="L1830" s="444">
        <f t="shared" ca="1" si="137"/>
        <v>-191711538.93863109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-191711538.93863109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-798798.07891096291</v>
      </c>
      <c r="L1831" s="444">
        <f t="shared" ca="1" si="137"/>
        <v>-192510337.01754206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-192510337.01754206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-802126.40423975862</v>
      </c>
      <c r="L1832" s="444">
        <f t="shared" ca="1" si="137"/>
        <v>-193312463.42178181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-193312463.42178181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-805468.59759075753</v>
      </c>
      <c r="L1833" s="444">
        <f t="shared" ca="1" si="137"/>
        <v>-194117932.01937255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-194117932.01937255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-808824.71674738568</v>
      </c>
      <c r="L1834" s="444">
        <f t="shared" ca="1" si="137"/>
        <v>-194926756.73611993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-194926756.73611993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-812194.81973383296</v>
      </c>
      <c r="L1835" s="444">
        <f t="shared" ca="1" si="137"/>
        <v>-195738951.55585375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-195738951.55585375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-815578.96481605736</v>
      </c>
      <c r="L1836" s="444">
        <f t="shared" ca="1" si="137"/>
        <v>-196554530.52066982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-196554530.52066982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-818977.21050279087</v>
      </c>
      <c r="L1837" s="444">
        <f t="shared" ca="1" si="137"/>
        <v>-197373507.73117262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-197373507.73117262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-822389.61554655258</v>
      </c>
      <c r="L1838" s="444">
        <f t="shared" ca="1" si="137"/>
        <v>-198195897.34671918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-198195897.34671918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-825816.2389446632</v>
      </c>
      <c r="L1839" s="444">
        <f t="shared" ca="1" si="137"/>
        <v>-199021713.58566383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-199021713.58566383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-829257.13994026592</v>
      </c>
      <c r="L1840" s="444">
        <f t="shared" ca="1" si="137"/>
        <v>-199850970.72560409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-199850970.72560409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-832712.37802335038</v>
      </c>
      <c r="L1841" s="444">
        <f t="shared" ca="1" si="137"/>
        <v>-200683683.10362744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-200683683.10362744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-836182.01293178101</v>
      </c>
      <c r="L1842" s="444">
        <f t="shared" ca="1" si="137"/>
        <v>-201519865.11655924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-201519865.11655924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-839666.10465233016</v>
      </c>
      <c r="L1843" s="444">
        <f t="shared" ca="1" si="137"/>
        <v>-202359531.22121155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-202359531.22121155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-843164.71342171484</v>
      </c>
      <c r="L1844" s="444">
        <f t="shared" ca="1" si="137"/>
        <v>-203202695.93463326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-203202695.93463326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-846677.89972763858</v>
      </c>
      <c r="L1845" s="444">
        <f t="shared" ca="1" si="137"/>
        <v>-204049373.8343609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-204049373.8343609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-850205.7243098371</v>
      </c>
      <c r="L1846" s="444">
        <f t="shared" ca="1" si="137"/>
        <v>-204899579.55867073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-204899579.55867073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-853748.24816112802</v>
      </c>
      <c r="L1847" s="444">
        <f t="shared" ca="1" si="137"/>
        <v>-205753327.80683187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-205753327.80683187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-857305.53252846608</v>
      </c>
      <c r="L1848" s="444">
        <f t="shared" ca="1" si="137"/>
        <v>-206610633.33936033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-206610633.33936033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-860877.63891400129</v>
      </c>
      <c r="L1849" s="444">
        <f t="shared" ca="1" si="137"/>
        <v>-207471510.97827432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-207471510.97827432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-864464.62907614291</v>
      </c>
      <c r="L1850" s="444">
        <f t="shared" ca="1" si="137"/>
        <v>-208335975.60735047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-208335975.60735047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-868066.56503062695</v>
      </c>
      <c r="L1851" s="444">
        <f t="shared" ca="1" si="137"/>
        <v>-209204042.1723811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-209204042.1723811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-871683.5090515879</v>
      </c>
      <c r="L1852" s="444">
        <f t="shared" ca="1" si="137"/>
        <v>-210075725.68143269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-210075725.68143269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-875315.52367263625</v>
      </c>
      <c r="L1853" s="444">
        <f t="shared" ca="1" si="137"/>
        <v>-210951041.20510533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-210951041.20510533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-878962.67168793897</v>
      </c>
      <c r="L1854" s="444">
        <f t="shared" ca="1" si="137"/>
        <v>-211830003.87679327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-211830003.87679327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-882625.01615330519</v>
      </c>
      <c r="L1855" s="444">
        <f t="shared" ca="1" si="137"/>
        <v>-212712628.89294657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-212712628.89294657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-886302.62038727733</v>
      </c>
      <c r="L1856" s="444">
        <f t="shared" ca="1" si="137"/>
        <v>-213598931.51333386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-213598931.51333386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-889995.54797222454</v>
      </c>
      <c r="L1857" s="444">
        <f t="shared" ca="1" si="137"/>
        <v>-214488927.06130609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-214488927.06130609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-893703.86275544204</v>
      </c>
      <c r="L1858" s="444">
        <f t="shared" ca="1" si="137"/>
        <v>-215382630.92406154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-215382630.92406154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-897427.62885025644</v>
      </c>
      <c r="L1859" s="444">
        <f t="shared" ca="1" si="137"/>
        <v>-216280058.55291179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-216280058.55291179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-901166.91063713247</v>
      </c>
      <c r="L1860" s="444">
        <f t="shared" ca="1" si="137"/>
        <v>-217181225.46354893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-217181225.46354893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-904921.77276478731</v>
      </c>
      <c r="L1861" s="444">
        <f t="shared" ca="1" si="137"/>
        <v>-218086147.23631373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-218086147.23631373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-908692.28015130735</v>
      </c>
      <c r="L1862" s="444">
        <f t="shared" ca="1" si="137"/>
        <v>-218994839.51646504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-218994839.51646504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-912478.49798527092</v>
      </c>
      <c r="L1863" s="444">
        <f t="shared" ca="1" si="137"/>
        <v>-219907318.01445031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-219907318.01445031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-916280.49172687624</v>
      </c>
      <c r="L1864" s="444">
        <f t="shared" ca="1" si="137"/>
        <v>-220823598.50617719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-220823598.50617719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-920098.32710907154</v>
      </c>
      <c r="L1865" s="444">
        <f t="shared" ca="1" si="137"/>
        <v>-221743696.83328626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-221743696.83328626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-923932.07013869274</v>
      </c>
      <c r="L1866" s="444">
        <f t="shared" ca="1" si="137"/>
        <v>-222667628.90342495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-222667628.90342495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-927781.7870976039</v>
      </c>
      <c r="L1867" s="444">
        <f t="shared" ca="1" si="137"/>
        <v>-223595410.69052255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-223595410.69052255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-931647.54454384395</v>
      </c>
      <c r="L1868" s="444">
        <f t="shared" ca="1" si="137"/>
        <v>-224527058.23506638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-224527058.23506638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-935529.40931277664</v>
      </c>
      <c r="L1869" s="444">
        <f t="shared" ca="1" si="137"/>
        <v>-225462587.64437917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-225462587.64437917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-939427.44851824653</v>
      </c>
      <c r="L1870" s="444">
        <f t="shared" ca="1" si="137"/>
        <v>-226402015.09289742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-226402015.09289742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-943341.72955373907</v>
      </c>
      <c r="L1871" s="444">
        <f t="shared" ca="1" si="137"/>
        <v>-227345356.82245114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-227345356.82245114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-947272.32009354641</v>
      </c>
      <c r="L1872" s="444">
        <f t="shared" ca="1" si="137"/>
        <v>-228292629.14254469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-228292629.14254469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-951219.28809393628</v>
      </c>
      <c r="L1873" s="444">
        <f t="shared" ca="1" si="137"/>
        <v>-229243848.43063861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-229243848.43063861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-955182.70179432735</v>
      </c>
      <c r="L1874" s="444">
        <f t="shared" ca="1" si="137"/>
        <v>-230199031.13243294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-230199031.13243294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-959162.6297184705</v>
      </c>
      <c r="L1875" s="444">
        <f t="shared" ca="1" si="137"/>
        <v>-231158193.76215142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-231158193.76215142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-963159.14067563089</v>
      </c>
      <c r="L1876" s="444">
        <f t="shared" ca="1" si="137"/>
        <v>-232121352.90282705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-232121352.90282705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-967172.30376177921</v>
      </c>
      <c r="L1877" s="444">
        <f t="shared" ca="1" si="137"/>
        <v>-233088525.20658883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-233088525.20658883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-971202.18836078676</v>
      </c>
      <c r="L1878" s="444">
        <f t="shared" ca="1" si="137"/>
        <v>-234059727.39494962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-234059727.39494962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-975248.8641456234</v>
      </c>
      <c r="L1879" s="444">
        <f t="shared" ca="1" si="137"/>
        <v>-235034976.25909525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-235034976.25909525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-979312.40107956354</v>
      </c>
      <c r="L1880" s="444">
        <f t="shared" ca="1" si="137"/>
        <v>-236014288.66017482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-236014288.66017482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-983392.86941739509</v>
      </c>
      <c r="L1881" s="444">
        <f t="shared" ca="1" si="137"/>
        <v>-236997681.52959222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-236997681.52959222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-987490.33970663417</v>
      </c>
      <c r="L1882" s="444">
        <f t="shared" ca="1" si="137"/>
        <v>-237985171.86929885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-237985171.86929885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-991604.88278874522</v>
      </c>
      <c r="L1883" s="444">
        <f t="shared" ca="1" si="137"/>
        <v>-238976776.75208759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-238976776.75208759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-995736.5698003649</v>
      </c>
      <c r="L1884" s="444">
        <f t="shared" ca="1" si="137"/>
        <v>-239972513.32188797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-239972513.32188797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-999885.47217453318</v>
      </c>
      <c r="L1885" s="444">
        <f t="shared" ca="1" si="137"/>
        <v>-240972398.7940625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-240972398.7940625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-1004051.6616419271</v>
      </c>
      <c r="L1886" s="444">
        <f t="shared" ca="1" si="137"/>
        <v>-241976450.45570442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-241976450.45570442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-1008235.2102321018</v>
      </c>
      <c r="L1887" s="444">
        <f t="shared" ca="1" si="137"/>
        <v>-242984685.66593653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-242984685.66593653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-1012436.1902747356</v>
      </c>
      <c r="L1888" s="444">
        <f t="shared" ca="1" si="137"/>
        <v>-243997121.85621127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-243997121.85621127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-1016654.6744008804</v>
      </c>
      <c r="L1889" s="444">
        <f t="shared" ca="1" si="137"/>
        <v>-245013776.53061214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-245013776.53061214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-1020890.7355442174</v>
      </c>
      <c r="L1890" s="444">
        <f t="shared" ca="1" si="137"/>
        <v>-246034667.26615635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-246034667.26615635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-1025144.4469423182</v>
      </c>
      <c r="L1891" s="444">
        <f t="shared" ca="1" si="137"/>
        <v>-247059811.71309868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-247059811.71309868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-1029415.882137911</v>
      </c>
      <c r="L1892" s="444">
        <f t="shared" ca="1" si="137"/>
        <v>-248089227.5952366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-248089227.5952366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-1033705.1149801525</v>
      </c>
      <c r="L1893" s="444">
        <f t="shared" ca="1" si="137"/>
        <v>-249122932.71021676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-249122932.71021676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-1038012.2196259033</v>
      </c>
      <c r="L1894" s="444">
        <f t="shared" ca="1" si="137"/>
        <v>-250160944.92984265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-250160944.92984265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-1042337.270541011</v>
      </c>
      <c r="L1895" s="444">
        <f t="shared" ca="1" si="137"/>
        <v>-251203282.20038366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-251203282.20038366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-1046680.3425015985</v>
      </c>
      <c r="L1896" s="444">
        <f t="shared" ca="1" si="137"/>
        <v>-252249962.54288527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-252249962.54288527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-1051041.5105953552</v>
      </c>
      <c r="L1897" s="444">
        <f t="shared" ca="1" si="137"/>
        <v>-253301004.05348063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-253301004.05348063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-1055420.850222836</v>
      </c>
      <c r="L1898" s="444">
        <f t="shared" ca="1" si="137"/>
        <v>-254356424.90370345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-254356424.90370345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-1059818.4370987646</v>
      </c>
      <c r="L1899" s="444">
        <f t="shared" ca="1" si="137"/>
        <v>-255416243.34080222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-255416243.34080222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-1064234.3472533426</v>
      </c>
      <c r="L1900" s="444">
        <f t="shared" ca="1" si="137"/>
        <v>-256480477.68805557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-256480477.68805557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-1068668.657033565</v>
      </c>
      <c r="L1901" s="444">
        <f t="shared" ca="1" si="137"/>
        <v>-257549146.34508914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-257549146.34508914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-1073121.4431045379</v>
      </c>
      <c r="L1902" s="444">
        <f t="shared" ca="1" si="137"/>
        <v>-258622267.78819367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-258622267.78819367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-1077592.782450807</v>
      </c>
      <c r="L1903" s="444">
        <f t="shared" ca="1" si="137"/>
        <v>-259699860.57064447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-259699860.57064447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-1082082.7523776852</v>
      </c>
      <c r="L1904" s="444">
        <f t="shared" ca="1" si="137"/>
        <v>-260781943.32302216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-260781943.32302216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-1086591.4305125922</v>
      </c>
      <c r="L1905" s="444">
        <f t="shared" ca="1" si="137"/>
        <v>-261868534.75353473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-261868534.75353473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-1091118.8948063948</v>
      </c>
      <c r="L1906" s="444">
        <f t="shared" ca="1" si="137"/>
        <v>-262959653.64834112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-262959653.64834112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-1095665.2235347547</v>
      </c>
      <c r="L1907" s="444">
        <f t="shared" ca="1" si="137"/>
        <v>-264055318.87187588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-264055318.87187588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-1100230.4952994827</v>
      </c>
      <c r="L1908" s="444">
        <f t="shared" ca="1" si="137"/>
        <v>-265155549.36717537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-265155549.36717537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-1104814.7890298974</v>
      </c>
      <c r="L1909" s="444">
        <f t="shared" ca="1" si="137"/>
        <v>-266260364.15620527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-266260364.15620527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-1109418.1839841888</v>
      </c>
      <c r="L1910" s="444">
        <f t="shared" ca="1" si="137"/>
        <v>-267369782.34018946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-267369782.34018946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-1114040.7597507895</v>
      </c>
      <c r="L1911" s="444">
        <f t="shared" ca="1" si="137"/>
        <v>-268483823.09994024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-268483823.09994024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-1118682.596249751</v>
      </c>
      <c r="L1912" s="444">
        <f t="shared" ca="1" si="137"/>
        <v>-269602505.69619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-269602505.69619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-1123343.7737341251</v>
      </c>
      <c r="L1913" s="444">
        <f t="shared" ca="1" si="137"/>
        <v>-270725849.46992415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-270725849.46992415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-1128024.3727913506</v>
      </c>
      <c r="L1914" s="444">
        <f t="shared" ca="1" si="137"/>
        <v>-271853873.8427155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-271853873.8427155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-1132724.474344648</v>
      </c>
      <c r="L1915" s="444">
        <f t="shared" ca="1" si="137"/>
        <v>-272986598.31706017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-272986598.31706017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-1137444.1596544173</v>
      </c>
      <c r="L1916" s="444">
        <f t="shared" ca="1" si="137"/>
        <v>-274124042.47671461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-274124042.47671461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-1142183.5103196441</v>
      </c>
      <c r="L1917" s="444">
        <f t="shared" ca="1" si="137"/>
        <v>-275266225.98703426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-275266225.98703426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-1146942.6082793095</v>
      </c>
      <c r="L1918" s="444">
        <f t="shared" ca="1" si="137"/>
        <v>-276413168.59531355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-276413168.59531355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-1151721.5358138063</v>
      </c>
      <c r="L1919" s="444">
        <f t="shared" ca="1" si="137"/>
        <v>-277564890.13112736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-277564890.13112736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-1156520.3755463639</v>
      </c>
      <c r="L1920" s="444">
        <f t="shared" ca="1" si="137"/>
        <v>-278721410.50667369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-278721410.50667369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-1161339.2104444737</v>
      </c>
      <c r="L1921" s="444">
        <f t="shared" ca="1" si="137"/>
        <v>-279882749.71711814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-279882749.71711814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-1166178.1238213256</v>
      </c>
      <c r="L1922" s="444">
        <f t="shared" ca="1" si="137"/>
        <v>-281048927.84093946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-281048927.84093946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-1171037.1993372478</v>
      </c>
      <c r="L1923" s="444">
        <f t="shared" ca="1" si="137"/>
        <v>-282219965.04027671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-282219965.04027671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-1175916.5210011529</v>
      </c>
      <c r="L1924" s="444">
        <f t="shared" ca="1" si="137"/>
        <v>-283395881.56127787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-283395881.56127787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-1180816.173171991</v>
      </c>
      <c r="L1925" s="444">
        <f t="shared" ca="1" si="137"/>
        <v>-284576697.73444986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-284576697.73444986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-1185736.2405602077</v>
      </c>
      <c r="L1926" s="444">
        <f t="shared" ca="1" si="137"/>
        <v>-285762433.9750101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-285762433.9750101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-1190676.8082292087</v>
      </c>
      <c r="L1927" s="444">
        <f t="shared" ca="1" si="137"/>
        <v>-286953110.78323931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-286953110.78323931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-1195637.9615968305</v>
      </c>
      <c r="L1928" s="444">
        <f t="shared" ca="1" si="137"/>
        <v>-288148748.74483615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-288148748.74483615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-1200619.7864368174</v>
      </c>
      <c r="L1929" s="444">
        <f t="shared" ca="1" si="137"/>
        <v>-289349368.53127295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-289349368.53127295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-1205622.368880304</v>
      </c>
      <c r="L1930" s="444">
        <f t="shared" ca="1" si="137"/>
        <v>-290554990.90015328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-290554990.90015328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-1210645.7954173053</v>
      </c>
      <c r="L1931" s="444">
        <f t="shared" ca="1" si="137"/>
        <v>-291765636.69557059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-291765636.69557059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-1215690.1528982108</v>
      </c>
      <c r="L1932" s="444">
        <f t="shared" ca="1" si="137"/>
        <v>-292981326.84846878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-292981326.84846878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-1220755.5285352867</v>
      </c>
      <c r="L1933" s="444">
        <f t="shared" ca="1" si="137"/>
        <v>-294202082.37700409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-294202082.37700409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-1225842.0099041837</v>
      </c>
      <c r="L1934" s="444">
        <f t="shared" ca="1" si="137"/>
        <v>-295427924.38690829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-295427924.38690829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-1230949.6849454511</v>
      </c>
      <c r="L1935" s="444">
        <f t="shared" ca="1" si="137"/>
        <v>-296658874.07185376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-296658874.07185376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-1236078.6419660572</v>
      </c>
      <c r="L1936" s="444">
        <f t="shared" ca="1" si="137"/>
        <v>-297894952.7138198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-297894952.7138198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-1241228.9696409157</v>
      </c>
      <c r="L1937" s="444">
        <f t="shared" ca="1" si="137"/>
        <v>-299136181.68346071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-299136181.68346071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-1246400.7570144197</v>
      </c>
      <c r="L1938" s="444">
        <f t="shared" ca="1" si="137"/>
        <v>-300382582.44047511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-300382582.44047511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-1251594.0935019795</v>
      </c>
      <c r="L1939" s="444">
        <f t="shared" ca="1" si="137"/>
        <v>-301634176.53397709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-301634176.53397709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-1256809.0688915711</v>
      </c>
      <c r="L1940" s="444">
        <f t="shared" ca="1" si="137"/>
        <v>-302890985.60286868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-302890985.60286868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-1262045.773345286</v>
      </c>
      <c r="L1941" s="444">
        <f t="shared" ca="1" si="137"/>
        <v>-304153031.37621397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-304153031.37621397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-1267304.2974008915</v>
      </c>
      <c r="L1942" s="444">
        <f t="shared" ca="1" si="137"/>
        <v>-305420335.67361486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-305420335.67361486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-1272584.7319733952</v>
      </c>
      <c r="L1943" s="444">
        <f t="shared" ca="1" si="137"/>
        <v>-306692920.40558827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-306692920.40558827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-1277887.1683566177</v>
      </c>
      <c r="L1944" s="444">
        <f t="shared" ca="1" si="137"/>
        <v>-307970807.57394487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-307970807.57394487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-1283211.6982247704</v>
      </c>
      <c r="L1945" s="444">
        <f t="shared" ca="1" si="137"/>
        <v>-309254019.27216965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-309254019.27216965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-1288558.4136340402</v>
      </c>
      <c r="L1946" s="444">
        <f t="shared" ca="1" si="137"/>
        <v>-310542577.68580371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-310542577.68580371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-1293927.4070241821</v>
      </c>
      <c r="L1947" s="444">
        <f t="shared" ca="1" si="137"/>
        <v>-311836505.09282792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-311836505.09282792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-1299318.7712201164</v>
      </c>
      <c r="L1948" s="444">
        <f t="shared" ca="1" si="137"/>
        <v>-313135823.864048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-313135823.864048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-1304732.5994335334</v>
      </c>
      <c r="L1949" s="444">
        <f t="shared" ca="1" si="137"/>
        <v>-314440556.46348155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-314440556.46348155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-1310168.9852645064</v>
      </c>
      <c r="L1950" s="444">
        <f t="shared" ca="1" si="137"/>
        <v>-315750725.44874603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-315750725.44874603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-1315628.0227031084</v>
      </c>
      <c r="L1951" s="444">
        <f t="shared" ca="1" si="137"/>
        <v>-317066353.47144914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-317066353.47144914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-1321109.8061310381</v>
      </c>
      <c r="L1952" s="444">
        <f t="shared" ca="1" si="137"/>
        <v>-318387463.2775802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-318387463.2775802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-1326614.4303232508</v>
      </c>
      <c r="L1953" s="444">
        <f t="shared" ca="1" si="137"/>
        <v>-319714077.70790344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-319714077.70790344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-1332141.9904495976</v>
      </c>
      <c r="L1954" s="444">
        <f t="shared" ca="1" si="137"/>
        <v>-321046219.69835305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-321046219.69835305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-1337692.5820764711</v>
      </c>
      <c r="L1955" s="444">
        <f t="shared" ca="1" si="137"/>
        <v>-322383912.28042954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-322383912.28042954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-1343266.3011684564</v>
      </c>
      <c r="L1956" s="444">
        <f t="shared" ca="1" si="137"/>
        <v>-323727178.58159798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-323727178.58159798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-1348863.2440899916</v>
      </c>
      <c r="L1957" s="444">
        <f t="shared" ca="1" si="137"/>
        <v>-325076041.825688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-325076041.825688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-1354483.5076070332</v>
      </c>
      <c r="L1958" s="444">
        <f t="shared" ca="1" si="137"/>
        <v>-326430525.33329505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-326430525.33329505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-1360127.1888887293</v>
      </c>
      <c r="L1959" s="444">
        <f t="shared" ca="1" si="137"/>
        <v>-327790652.52218378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-327790652.52218378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-1365794.3855090991</v>
      </c>
      <c r="L1960" s="444">
        <f t="shared" ca="1" si="137"/>
        <v>-329156446.90769285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-329156446.90769285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-1371485.1954487201</v>
      </c>
      <c r="L1961" s="444">
        <f t="shared" ca="1" si="137"/>
        <v>-330527932.10314155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-330527932.10314155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-1377199.717096423</v>
      </c>
      <c r="L1962" s="444">
        <f t="shared" ca="1" si="137"/>
        <v>-331905131.82023799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-331905131.82023799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-1382938.0492509915</v>
      </c>
      <c r="L1963" s="444">
        <f t="shared" ca="1" si="137"/>
        <v>-333288069.86948901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-333288069.86948901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-1388700.291122871</v>
      </c>
      <c r="L1964" s="444">
        <f t="shared" ca="1" si="137"/>
        <v>-334676770.16061187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-334676770.16061187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-1394486.5423358828</v>
      </c>
      <c r="L1965" s="444">
        <f t="shared" ca="1" si="137"/>
        <v>-336071256.70294774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-336071256.70294774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-1400296.9029289489</v>
      </c>
      <c r="L1966" s="444">
        <f t="shared" ca="1" si="137"/>
        <v>-337471553.60587668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-337471553.60587668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-1406131.4733578195</v>
      </c>
      <c r="L1967" s="444">
        <f t="shared" ca="1" si="137"/>
        <v>-338877685.07923448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-338877685.07923448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-1411990.3544968104</v>
      </c>
      <c r="L1968" s="444">
        <f t="shared" ca="1" si="137"/>
        <v>-340289675.43373132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-340289675.43373132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-1417873.6476405472</v>
      </c>
      <c r="L1969" s="444">
        <f t="shared" ca="1" si="137"/>
        <v>-341707549.08137184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-341707549.08137184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-1423781.454505716</v>
      </c>
      <c r="L1970" s="444">
        <f t="shared" ca="1" si="137"/>
        <v>-343131330.53587759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-343131330.53587759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-1429713.8772328233</v>
      </c>
      <c r="L1971" s="444">
        <f t="shared" ca="1" si="137"/>
        <v>-344561044.41311044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-344561044.41311044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-1435671.01838796</v>
      </c>
      <c r="L1972" s="444">
        <f t="shared" ca="1" si="137"/>
        <v>-345996715.43149841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-345996715.43149841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-1441652.9809645766</v>
      </c>
      <c r="L1973" s="444">
        <f t="shared" ca="1" si="137"/>
        <v>-347438368.41246301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-347438368.41246301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-1447659.8683852626</v>
      </c>
      <c r="L1974" s="444">
        <f t="shared" ca="1" si="137"/>
        <v>-348886028.28084826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-348886028.28084826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-1453691.7845035344</v>
      </c>
      <c r="L1975" s="444">
        <f t="shared" ca="1" si="137"/>
        <v>-350339720.06535178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-350339720.06535178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-1459748.8336056324</v>
      </c>
      <c r="L1976" s="444">
        <f t="shared" ca="1" si="137"/>
        <v>-351799468.89895743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-351799468.89895743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-1465831.1204123227</v>
      </c>
      <c r="L1977" s="444">
        <f t="shared" ca="1" si="137"/>
        <v>-353265300.01936978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-353265300.01936978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-1471938.7500807075</v>
      </c>
      <c r="L1978" s="444">
        <f t="shared" ca="1" si="137"/>
        <v>-354737238.76945049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-354737238.76945049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-1478071.8282060437</v>
      </c>
      <c r="L1979" s="444">
        <f t="shared" ca="1" si="137"/>
        <v>-356215310.59765655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-356215310.59765655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-1484230.460823569</v>
      </c>
      <c r="L1980" s="444">
        <f t="shared" ca="1" si="137"/>
        <v>-357699541.05848014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-357699541.05848014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-1490414.7544103339</v>
      </c>
      <c r="L1981" s="444">
        <f t="shared" ca="1" si="137"/>
        <v>-359189955.81289047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-359189955.81289047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-1496624.8158870437</v>
      </c>
      <c r="L1982" s="444">
        <f t="shared" ca="1" si="137"/>
        <v>-360686580.6287775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-360686580.6287775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-1502860.7526199063</v>
      </c>
      <c r="L1983" s="444">
        <f t="shared" ca="1" si="137"/>
        <v>-362189441.38139743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-362189441.38139743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-1509122.6724224892</v>
      </c>
      <c r="L1984" s="444">
        <f t="shared" ca="1" si="137"/>
        <v>-363698564.05381989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-363698564.05381989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-1515410.6835575828</v>
      </c>
      <c r="L1985" s="444">
        <f t="shared" ca="1" si="137"/>
        <v>-365213974.73737746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-365213974.73737746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-1521724.8947390728</v>
      </c>
      <c r="L1986" s="444">
        <f t="shared" ca="1" si="137"/>
        <v>-366735699.63211656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-366735699.63211656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-1528065.415133819</v>
      </c>
      <c r="L1987" s="444">
        <f t="shared" ca="1" si="137"/>
        <v>-368263765.04725039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-368263765.04725039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-1534432.3543635432</v>
      </c>
      <c r="L1988" s="444">
        <f t="shared" ca="1" si="137"/>
        <v>-369798197.40161395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-369798197.40161395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-1540825.8225067249</v>
      </c>
      <c r="L1989" s="444">
        <f t="shared" ca="1" si="137"/>
        <v>-371339023.22412068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-371339023.22412068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-1547245.9301005029</v>
      </c>
      <c r="L1990" s="444">
        <f t="shared" ca="1" si="137"/>
        <v>-372886269.15422118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-372886269.15422118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-1553692.7881425882</v>
      </c>
      <c r="L1991" s="444">
        <f t="shared" ca="1" si="137"/>
        <v>-374439961.94236374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-374439961.94236374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-1560166.5080931822</v>
      </c>
      <c r="L1992" s="444">
        <f t="shared" ca="1" si="137"/>
        <v>-376000128.45045692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-376000128.45045692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-1566667.2018769039</v>
      </c>
      <c r="L1993" s="444">
        <f t="shared" ca="1" si="137"/>
        <v>-377566795.6523338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-377566795.6523338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-1573194.9818847242</v>
      </c>
      <c r="L1994" s="444">
        <f t="shared" ca="1" si="137"/>
        <v>-379139990.63421851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-379139990.63421851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-1579749.9609759105</v>
      </c>
      <c r="L1995" s="444">
        <f t="shared" ca="1" si="137"/>
        <v>-380719740.5951944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-380719740.5951944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-1586332.2524799767</v>
      </c>
      <c r="L1996" s="444">
        <f t="shared" ca="1" si="137"/>
        <v>-382306072.84767437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-382306072.84767437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-1592941.9701986432</v>
      </c>
      <c r="L1997" s="444">
        <f t="shared" ca="1" si="137"/>
        <v>-383899014.817873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-383899014.817873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-1599579.2284078042</v>
      </c>
      <c r="L1998" s="444">
        <f t="shared" ca="1" si="137"/>
        <v>-385498594.0462808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-385498594.0462808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-1606244.1418595032</v>
      </c>
      <c r="L1999" s="444">
        <f t="shared" ca="1" si="137"/>
        <v>-387104838.18814033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-387104838.18814033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-1612936.8257839181</v>
      </c>
      <c r="L2000" s="444">
        <f t="shared" ca="1" si="137"/>
        <v>-388717775.01392424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-388717775.01392424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-1619657.3958913509</v>
      </c>
      <c r="L2001" s="444">
        <f t="shared" ca="1" si="137"/>
        <v>-390337432.40981561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-390337432.40981561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-1626405.9683742316</v>
      </c>
      <c r="L2002" s="444">
        <f t="shared" ca="1" si="137"/>
        <v>-391963838.37818986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-391963838.37818986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-1633182.6599091245</v>
      </c>
      <c r="L2003" s="444">
        <f t="shared" ca="1" si="137"/>
        <v>-393597021.03809899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-393597021.03809899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-1639987.5876587457</v>
      </c>
      <c r="L2004" s="444">
        <f t="shared" ca="1" si="137"/>
        <v>-395237008.62575775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-395237008.62575775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-1646820.8692739906</v>
      </c>
      <c r="L2005" s="444">
        <f t="shared" ca="1" si="137"/>
        <v>-396883829.49503177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-396883829.49503177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-1653682.6228959658</v>
      </c>
      <c r="L2006" s="444">
        <f t="shared" ca="1" si="137"/>
        <v>-398537512.11792773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-398537512.11792773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-1660572.9671580321</v>
      </c>
      <c r="L2007" s="444">
        <f t="shared" ca="1" si="137"/>
        <v>-400198085.08508575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-400198085.08508575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-1667492.0211878573</v>
      </c>
      <c r="L2008" s="444">
        <f t="shared" ca="1" si="137"/>
        <v>-401865577.10627359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-401865577.10627359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-1674439.9046094732</v>
      </c>
      <c r="L2009" s="444">
        <f t="shared" ca="1" si="137"/>
        <v>-403540017.01088309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-403540017.01088309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-1681416.7375453461</v>
      </c>
      <c r="L2010" s="444">
        <f t="shared" ca="1" si="137"/>
        <v>-405221433.74842846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-405221433.74842846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-1688422.6406184519</v>
      </c>
      <c r="L2011" s="444">
        <f t="shared" ca="1" si="137"/>
        <v>-406909856.38904691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-406909856.38904691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-1695457.734954362</v>
      </c>
      <c r="L2012" s="444">
        <f t="shared" ca="1" si="137"/>
        <v>-408605314.12400126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-408605314.12400126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-1702522.1421833385</v>
      </c>
      <c r="L2013" s="444">
        <f t="shared" ca="1" si="137"/>
        <v>-410307836.26618463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-410307836.26618463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-1709615.9844424359</v>
      </c>
      <c r="L2014" s="444">
        <f t="shared" ca="1" si="137"/>
        <v>-412017452.25062704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-412017452.25062704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-1716739.3843776127</v>
      </c>
      <c r="L2015" s="444">
        <f t="shared" ca="1" si="137"/>
        <v>-413734191.63500464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-413734191.63500464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-1723892.4651458526</v>
      </c>
      <c r="L2016" s="444">
        <f t="shared" ca="1" si="137"/>
        <v>-415458084.10015047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-415458084.10015047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-1731075.3504172936</v>
      </c>
      <c r="L2017" s="444">
        <f t="shared" ca="1" si="137"/>
        <v>-417189159.45056778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-417189159.45056778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-1738288.1643773657</v>
      </c>
      <c r="L2018" s="444">
        <f t="shared" ca="1" si="137"/>
        <v>-418927447.61494517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-418927447.61494517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-1745531.0317289382</v>
      </c>
      <c r="L2019" s="444">
        <f t="shared" ca="1" si="137"/>
        <v>-420672978.6466741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-420672978.6466741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-1752804.0776944757</v>
      </c>
      <c r="L2020" s="444">
        <f t="shared" ca="1" si="137"/>
        <v>-422425782.72436857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-422425782.72436857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-1760107.4280182023</v>
      </c>
      <c r="L2021" s="444">
        <f t="shared" ca="1" si="137"/>
        <v>-424185890.15238678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-424185890.15238678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-1767441.2089682785</v>
      </c>
      <c r="L2022" s="444">
        <f t="shared" ca="1" si="137"/>
        <v>-425953331.36135507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-425953331.36135507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-1774805.5473389793</v>
      </c>
      <c r="L2023" s="444">
        <f t="shared" ca="1" si="137"/>
        <v>-427728136.90869403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-427728136.90869403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-1782200.570452892</v>
      </c>
      <c r="L2024" s="444">
        <f t="shared" ca="1" si="137"/>
        <v>-429510337.4791469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-429510337.4791469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-1789626.406163112</v>
      </c>
      <c r="L2025" s="444">
        <f t="shared" ca="1" si="137"/>
        <v>-431299963.88530999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-431299963.88530999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-1797083.182855458</v>
      </c>
      <c r="L2026" s="444">
        <f t="shared" ca="1" si="137"/>
        <v>-433097047.06816548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-433097047.06816548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-1804571.0294506897</v>
      </c>
      <c r="L2027" s="444">
        <f t="shared" ca="1" si="137"/>
        <v>-434901618.0976162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-434901618.0976162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-1812090.0754067341</v>
      </c>
      <c r="L2028" s="444">
        <f t="shared" ca="1" si="137"/>
        <v>-436713708.17302293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-436713708.17302293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-1819640.4507209288</v>
      </c>
      <c r="L2029" s="444">
        <f t="shared" ca="1" si="137"/>
        <v>-438533348.62374383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-438533348.62374383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-1827222.2859322659</v>
      </c>
      <c r="L2030" s="444">
        <f t="shared" ca="1" si="137"/>
        <v>-440360570.90967607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-440360570.90967607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-1834835.7121236504</v>
      </c>
      <c r="L2031" s="444">
        <f t="shared" ca="1" si="137"/>
        <v>-442195406.62179971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-442195406.62179971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-1842480.8609241655</v>
      </c>
      <c r="L2032" s="444">
        <f t="shared" ca="1" si="137"/>
        <v>-444037887.48272389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-444037887.48272389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-1850157.8645113495</v>
      </c>
      <c r="L2033" s="444">
        <f t="shared" ca="1" si="137"/>
        <v>-445888045.34723526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-445888045.34723526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-1857866.8556134806</v>
      </c>
      <c r="L2034" s="444">
        <f t="shared" ca="1" si="137"/>
        <v>-447745912.20284873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-447745912.20284873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-1865607.9675118697</v>
      </c>
      <c r="L2035" s="444">
        <f t="shared" ca="1" si="137"/>
        <v>-449611520.17036062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-449611520.17036062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-1873381.3340431694</v>
      </c>
      <c r="L2036" s="444">
        <f t="shared" ca="1" si="137"/>
        <v>-451484901.50440377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-451484901.50440377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-1881187.0896016823</v>
      </c>
      <c r="L2037" s="444">
        <f t="shared" ca="1" si="137"/>
        <v>-453366088.59400547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-453366088.59400547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-1889025.3691416895</v>
      </c>
      <c r="L2038" s="444">
        <f t="shared" ca="1" si="137"/>
        <v>-455255113.96314716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-455255113.96314716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-1896896.3081797799</v>
      </c>
      <c r="L2039" s="444">
        <f t="shared" ca="1" si="137"/>
        <v>-457152010.27132696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-457152010.27132696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-1904800.0427971955</v>
      </c>
      <c r="L2040" s="444">
        <f t="shared" ca="1" si="137"/>
        <v>-459056810.31412417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-459056810.31412417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-1912736.7096421842</v>
      </c>
      <c r="L2041" s="444">
        <f t="shared" ca="1" si="137"/>
        <v>-460969547.02376634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-460969547.02376634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-1920706.4459323597</v>
      </c>
      <c r="L2042" s="444">
        <f t="shared" ca="1" si="137"/>
        <v>-462890253.46969873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-462890253.46969873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-1928709.389457078</v>
      </c>
      <c r="L2043" s="444">
        <f t="shared" ca="1" si="137"/>
        <v>-464818962.85915583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-464818962.85915583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-1936745.6785798161</v>
      </c>
      <c r="L2044" s="444">
        <f t="shared" ca="1" si="137"/>
        <v>-466755708.53773564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-466755708.53773564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-1944815.4522405649</v>
      </c>
      <c r="L2045" s="444">
        <f t="shared" ca="1" si="137"/>
        <v>-468700523.98997623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-468700523.98997623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-1952918.8499582342</v>
      </c>
      <c r="L2046" s="444">
        <f t="shared" ca="1" si="137"/>
        <v>-470653442.83993447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-470653442.83993447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-1961056.0118330605</v>
      </c>
      <c r="L2047" s="444">
        <f t="shared" ca="1" si="137"/>
        <v>-472614498.85176754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-472614498.85176754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-1969227.0785490314</v>
      </c>
      <c r="L2048" s="444">
        <f t="shared" ref="L2048:L2302" ca="1" si="142">I2048-J2048+K2048</f>
        <v>-474583725.93031657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-474583725.93031657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-1977432.1913763189</v>
      </c>
      <c r="L2049" s="444">
        <f t="shared" ca="1" si="142"/>
        <v>-476561158.1216929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-476561158.1216929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-1985671.4921737204</v>
      </c>
      <c r="L2050" s="444">
        <f t="shared" ca="1" si="142"/>
        <v>-478546829.61386663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-478546829.61386663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-1993945.1233911107</v>
      </c>
      <c r="L2051" s="444">
        <f t="shared" ca="1" si="142"/>
        <v>-480540774.73725772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-480540774.73725772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-2002253.2280719071</v>
      </c>
      <c r="L2052" s="444">
        <f t="shared" ca="1" si="142"/>
        <v>-482543027.96532965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-482543027.96532965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-2010595.9498555399</v>
      </c>
      <c r="L2053" s="444">
        <f t="shared" ca="1" si="142"/>
        <v>-484553623.91518521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-484553623.91518521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-2018973.4329799383</v>
      </c>
      <c r="L2054" s="444">
        <f t="shared" ca="1" si="142"/>
        <v>-486572597.34816515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-486572597.34816515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-2027385.8222840214</v>
      </c>
      <c r="L2055" s="444">
        <f t="shared" ca="1" si="142"/>
        <v>-488599983.1704492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-488599983.1704492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-2035833.2632102049</v>
      </c>
      <c r="L2056" s="444">
        <f t="shared" ca="1" si="142"/>
        <v>-490635816.43365937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-490635816.43365937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-2044315.9018069142</v>
      </c>
      <c r="L2057" s="444">
        <f t="shared" ca="1" si="142"/>
        <v>-492680132.33546627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-492680132.33546627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-2052833.8847311097</v>
      </c>
      <c r="L2058" s="444">
        <f t="shared" ca="1" si="142"/>
        <v>-494732966.22019738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-494732966.22019738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-2061387.3592508223</v>
      </c>
      <c r="L2059" s="444">
        <f t="shared" ca="1" si="142"/>
        <v>-496794353.57944822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-496794353.57944822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-2069976.4732477006</v>
      </c>
      <c r="L2060" s="444">
        <f t="shared" ca="1" si="142"/>
        <v>-498864330.05269593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-498864330.05269593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-2078601.3752195665</v>
      </c>
      <c r="L2061" s="444">
        <f t="shared" ca="1" si="142"/>
        <v>-500942931.42791551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-500942931.42791551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-2087262.2142829814</v>
      </c>
      <c r="L2062" s="444">
        <f t="shared" ca="1" si="142"/>
        <v>-503030193.6421985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-503030193.6421985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-2095959.1401758271</v>
      </c>
      <c r="L2063" s="444">
        <f t="shared" ca="1" si="142"/>
        <v>-505126152.78237432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-505126152.78237432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-2104692.3032598929</v>
      </c>
      <c r="L2064" s="444">
        <f t="shared" ca="1" si="142"/>
        <v>-507230845.08563423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-507230845.08563423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-2113461.8545234757</v>
      </c>
      <c r="L2065" s="444">
        <f t="shared" ca="1" si="142"/>
        <v>-509344306.94015771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-509344306.94015771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-2122267.9455839903</v>
      </c>
      <c r="L2066" s="444">
        <f t="shared" ca="1" si="142"/>
        <v>-511466574.88574171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-511466574.88574171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-2131110.7286905902</v>
      </c>
      <c r="L2067" s="444">
        <f t="shared" ca="1" si="142"/>
        <v>-513597685.61443228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-513597685.61443228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-2139990.3567268015</v>
      </c>
      <c r="L2068" s="444">
        <f t="shared" ca="1" si="142"/>
        <v>-515737675.9711591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-515737675.9711591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-2148906.983213163</v>
      </c>
      <c r="L2069" s="444">
        <f t="shared" ca="1" si="142"/>
        <v>-517886582.95437229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-517886582.95437229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-2157860.7623098847</v>
      </c>
      <c r="L2070" s="444">
        <f t="shared" ca="1" si="142"/>
        <v>-520044443.7166822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-520044443.7166822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-2166851.8488195091</v>
      </c>
      <c r="L2071" s="444">
        <f t="shared" ca="1" si="142"/>
        <v>-522211295.56550169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-522211295.56550169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-2175880.3981895903</v>
      </c>
      <c r="L2072" s="444">
        <f t="shared" ca="1" si="142"/>
        <v>-524387175.96369129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-524387175.96369129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-2184946.5665153805</v>
      </c>
      <c r="L2073" s="444">
        <f t="shared" ca="1" si="142"/>
        <v>-526572122.53020668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-526572122.53020668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-2194050.5105425282</v>
      </c>
      <c r="L2074" s="444">
        <f t="shared" ca="1" si="142"/>
        <v>-528766173.04074919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-528766173.04074919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-2203192.3876697882</v>
      </c>
      <c r="L2075" s="444">
        <f t="shared" ca="1" si="142"/>
        <v>-530969365.42841899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-530969365.42841899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-2212372.355951746</v>
      </c>
      <c r="L2076" s="444">
        <f t="shared" ca="1" si="142"/>
        <v>-533181737.78437072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-533181737.78437072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-2221590.5741015445</v>
      </c>
      <c r="L2077" s="444">
        <f t="shared" ca="1" si="142"/>
        <v>-535403328.35847229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-535403328.35847229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-2230847.2014936344</v>
      </c>
      <c r="L2078" s="444">
        <f t="shared" ca="1" si="142"/>
        <v>-537634175.55996597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-537634175.55996597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-2240142.3981665247</v>
      </c>
      <c r="L2079" s="444">
        <f t="shared" ca="1" si="142"/>
        <v>-539874317.95813251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-539874317.95813251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-2249476.3248255523</v>
      </c>
      <c r="L2080" s="444">
        <f t="shared" ca="1" si="142"/>
        <v>-542123794.28295803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-542123794.28295803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-2258849.1428456586</v>
      </c>
      <c r="L2081" s="444">
        <f t="shared" ca="1" si="142"/>
        <v>-544382643.42580366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-544382643.42580366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-2268261.0142741818</v>
      </c>
      <c r="L2082" s="444">
        <f t="shared" ca="1" si="142"/>
        <v>-546650904.4400779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-546650904.4400779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-2277712.1018336578</v>
      </c>
      <c r="L2083" s="444">
        <f t="shared" ca="1" si="142"/>
        <v>-548928616.5419116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-548928616.5419116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-2287202.5689246315</v>
      </c>
      <c r="L2084" s="444">
        <f t="shared" ca="1" si="142"/>
        <v>-551215819.11083627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-551215819.11083627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-2296732.5796284843</v>
      </c>
      <c r="L2085" s="444">
        <f t="shared" ca="1" si="142"/>
        <v>-553512551.69046474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-553512551.69046474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-2306302.2987102699</v>
      </c>
      <c r="L2086" s="444">
        <f t="shared" ca="1" si="142"/>
        <v>-555818853.98917496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-555818853.98917496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-2315911.8916215622</v>
      </c>
      <c r="L2087" s="444">
        <f t="shared" ca="1" si="142"/>
        <v>-558134765.88079655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-558134765.88079655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-2325561.5245033191</v>
      </c>
      <c r="L2088" s="444">
        <f t="shared" ca="1" si="142"/>
        <v>-560460327.4052999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-560460327.4052999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-2335251.3641887493</v>
      </c>
      <c r="L2089" s="444">
        <f t="shared" ca="1" si="142"/>
        <v>-562795578.76948869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-562795578.76948869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-2344981.5782062029</v>
      </c>
      <c r="L2090" s="444">
        <f t="shared" ca="1" si="142"/>
        <v>-565140560.34769487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-565140560.34769487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-2354752.3347820621</v>
      </c>
      <c r="L2091" s="444">
        <f t="shared" ca="1" si="142"/>
        <v>-567495312.68247688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-567495312.68247688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-2364563.8028436536</v>
      </c>
      <c r="L2092" s="444">
        <f t="shared" ca="1" si="142"/>
        <v>-569859876.48532057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-569859876.48532057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-2374416.152022169</v>
      </c>
      <c r="L2093" s="444">
        <f t="shared" ca="1" si="142"/>
        <v>-572234292.63734269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-572234292.63734269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-2384309.5526555944</v>
      </c>
      <c r="L2094" s="444">
        <f t="shared" ca="1" si="142"/>
        <v>-574618602.18999827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-574618602.18999827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-2394244.1757916594</v>
      </c>
      <c r="L2095" s="444">
        <f t="shared" ca="1" si="142"/>
        <v>-577012846.36578989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-577012846.36578989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-2404220.1931907912</v>
      </c>
      <c r="L2096" s="444">
        <f t="shared" ca="1" si="142"/>
        <v>-579417066.5589807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-579417066.5589807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-2414237.7773290863</v>
      </c>
      <c r="L2097" s="444">
        <f t="shared" ca="1" si="142"/>
        <v>-581831304.33630979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-581831304.33630979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-2424297.1014012909</v>
      </c>
      <c r="L2098" s="444">
        <f t="shared" ca="1" si="142"/>
        <v>-584255601.43771112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-584255601.43771112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-2434398.3393237963</v>
      </c>
      <c r="L2099" s="444">
        <f t="shared" ca="1" si="142"/>
        <v>-586689999.77703488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-586689999.77703488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-2444541.6657376452</v>
      </c>
      <c r="L2100" s="444">
        <f t="shared" ca="1" si="142"/>
        <v>-589134541.44277251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-589134541.44277251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-2454727.2560115522</v>
      </c>
      <c r="L2101" s="444">
        <f t="shared" ca="1" si="142"/>
        <v>-591589268.69878411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-591589268.69878411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-2464955.286244934</v>
      </c>
      <c r="L2102" s="444">
        <f t="shared" ca="1" si="142"/>
        <v>-594054223.9850291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-594054223.9850291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-2475225.9332709545</v>
      </c>
      <c r="L2103" s="444">
        <f t="shared" ca="1" si="142"/>
        <v>-596529449.91830003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-596529449.91830003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-2485539.3746595834</v>
      </c>
      <c r="L2104" s="444">
        <f t="shared" ca="1" si="142"/>
        <v>-599014989.29295957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-599014989.29295957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-2495895.788720665</v>
      </c>
      <c r="L2105" s="444">
        <f t="shared" ca="1" si="142"/>
        <v>-601510885.08168018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-601510885.08168018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-2506295.3545070007</v>
      </c>
      <c r="L2106" s="444">
        <f t="shared" ca="1" si="142"/>
        <v>-604017180.43618715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-604017180.43618715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-2516738.2518174462</v>
      </c>
      <c r="L2107" s="444">
        <f t="shared" ca="1" si="142"/>
        <v>-606533918.68800461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-606533918.68800461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-2527224.6612000191</v>
      </c>
      <c r="L2108" s="444">
        <f t="shared" ca="1" si="142"/>
        <v>-609061143.34920466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-609061143.34920466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-2537754.7639550194</v>
      </c>
      <c r="L2109" s="444">
        <f t="shared" ca="1" si="142"/>
        <v>-611598898.11315966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-611598898.11315966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-2548328.742138165</v>
      </c>
      <c r="L2110" s="444">
        <f t="shared" ca="1" si="142"/>
        <v>-614147226.8552978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-614147226.8552978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-2558946.7785637407</v>
      </c>
      <c r="L2111" s="444">
        <f t="shared" ca="1" si="142"/>
        <v>-616706173.63386154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-616706173.63386154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-2569609.0568077564</v>
      </c>
      <c r="L2112" s="444">
        <f t="shared" ca="1" si="142"/>
        <v>-619275782.6906693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-619275782.6906693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-2580315.7612111219</v>
      </c>
      <c r="L2113" s="444">
        <f t="shared" ca="1" si="142"/>
        <v>-621856098.45188046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-621856098.45188046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-2591067.076882835</v>
      </c>
      <c r="L2114" s="444">
        <f t="shared" ca="1" si="142"/>
        <v>-624447165.52876329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-624447165.52876329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-2601863.1897031805</v>
      </c>
      <c r="L2115" s="444">
        <f t="shared" ca="1" si="142"/>
        <v>-627049028.71846652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-627049028.71846652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-2612704.2863269439</v>
      </c>
      <c r="L2116" s="444">
        <f t="shared" ca="1" si="142"/>
        <v>-629661733.00479341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-629661733.00479341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-2623590.5541866394</v>
      </c>
      <c r="L2117" s="444">
        <f t="shared" ca="1" si="142"/>
        <v>-632285323.55897999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-632285323.55897999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-2634522.1814957499</v>
      </c>
      <c r="L2118" s="444">
        <f t="shared" ca="1" si="142"/>
        <v>-634919845.74047577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-634919845.74047577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-2645499.3572519822</v>
      </c>
      <c r="L2119" s="444">
        <f t="shared" ca="1" si="142"/>
        <v>-637565345.09772778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-637565345.09772778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-2656522.2712405324</v>
      </c>
      <c r="L2120" s="444">
        <f t="shared" ca="1" si="142"/>
        <v>-640221867.36896825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-640221867.36896825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-2667591.1140373675</v>
      </c>
      <c r="L2121" s="444">
        <f t="shared" ca="1" si="142"/>
        <v>-642889458.48300564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-642889458.48300564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-2678706.0770125235</v>
      </c>
      <c r="L2122" s="444">
        <f t="shared" ca="1" si="142"/>
        <v>-645568164.56001818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-645568164.56001818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-2689867.3523334092</v>
      </c>
      <c r="L2123" s="444">
        <f t="shared" ca="1" si="142"/>
        <v>-648258031.91235161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-648258031.91235161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-2701075.1329681315</v>
      </c>
      <c r="L2124" s="444">
        <f t="shared" ca="1" si="142"/>
        <v>-650959107.0453198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-650959107.0453198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-2712329.6126888325</v>
      </c>
      <c r="L2125" s="444">
        <f t="shared" ca="1" si="142"/>
        <v>-653671436.65800858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-653671436.65800858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-2723630.9860750358</v>
      </c>
      <c r="L2126" s="444">
        <f t="shared" ca="1" si="142"/>
        <v>-656395067.64408362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-656395067.64408362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-2734979.4485170152</v>
      </c>
      <c r="L2127" s="444">
        <f t="shared" ca="1" si="142"/>
        <v>-659130047.09260058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-659130047.09260058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-2746375.1962191691</v>
      </c>
      <c r="L2128" s="444">
        <f t="shared" ca="1" si="142"/>
        <v>-661876422.28881979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-661876422.28881979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-2757818.4262034157</v>
      </c>
      <c r="L2129" s="444">
        <f t="shared" ca="1" si="142"/>
        <v>-664634240.71502316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-664634240.71502316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-2769309.3363125967</v>
      </c>
      <c r="L2130" s="444">
        <f t="shared" ca="1" si="142"/>
        <v>-667403550.05133581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-667403550.05133581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-2780848.1252138992</v>
      </c>
      <c r="L2131" s="444">
        <f t="shared" ca="1" si="142"/>
        <v>-670184398.17654967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-670184398.17654967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-2792434.9924022905</v>
      </c>
      <c r="L2132" s="444">
        <f t="shared" ca="1" si="142"/>
        <v>-672976833.16895199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-672976833.16895199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-2804070.1382039664</v>
      </c>
      <c r="L2133" s="444">
        <f t="shared" ca="1" si="142"/>
        <v>-675780903.30715597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-675780903.30715597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-2815753.7637798167</v>
      </c>
      <c r="L2134" s="444">
        <f t="shared" ca="1" si="142"/>
        <v>-678596657.07093573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-678596657.07093573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-2827486.0711288988</v>
      </c>
      <c r="L2135" s="444">
        <f t="shared" ca="1" si="142"/>
        <v>-681424143.14206457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-681424143.14206457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-2839267.2630919358</v>
      </c>
      <c r="L2136" s="444">
        <f t="shared" ca="1" si="142"/>
        <v>-684263410.40515649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-684263410.40515649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-2851097.5433548186</v>
      </c>
      <c r="L2137" s="444">
        <f t="shared" ca="1" si="142"/>
        <v>-687114507.94851136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-687114507.94851136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-2862977.1164521305</v>
      </c>
      <c r="L2138" s="444">
        <f t="shared" ca="1" si="142"/>
        <v>-689977485.06496346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-689977485.06496346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-2874906.187770681</v>
      </c>
      <c r="L2139" s="444">
        <f t="shared" ca="1" si="142"/>
        <v>-692852391.25273418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-692852391.25273418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-2886884.9635530589</v>
      </c>
      <c r="L2140" s="444">
        <f t="shared" ca="1" si="142"/>
        <v>-695739276.21628726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-695739276.21628726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-2898913.650901197</v>
      </c>
      <c r="L2141" s="444">
        <f t="shared" ca="1" si="142"/>
        <v>-698638189.86718845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-698638189.86718845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-2910992.4577799519</v>
      </c>
      <c r="L2142" s="444">
        <f t="shared" ca="1" si="142"/>
        <v>-701549182.32496846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-701549182.32496846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-2923121.5930207018</v>
      </c>
      <c r="L2143" s="444">
        <f t="shared" ca="1" si="142"/>
        <v>-704472303.91798913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-704472303.91798913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-2935301.2663249546</v>
      </c>
      <c r="L2144" s="444">
        <f t="shared" ca="1" si="142"/>
        <v>-707407605.18431413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-707407605.18431413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-2947531.6882679756</v>
      </c>
      <c r="L2145" s="444">
        <f t="shared" ca="1" si="142"/>
        <v>-710355136.87258208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-710355136.87258208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-2959813.0703024254</v>
      </c>
      <c r="L2146" s="444">
        <f t="shared" ca="1" si="142"/>
        <v>-713314949.94288445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-713314949.94288445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-2972145.6247620187</v>
      </c>
      <c r="L2147" s="444">
        <f t="shared" ca="1" si="142"/>
        <v>-716287095.5676465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-716287095.5676465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-2984529.5648651938</v>
      </c>
      <c r="L2148" s="444">
        <f t="shared" ca="1" si="142"/>
        <v>-719271625.13251173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-719271625.13251173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-2996965.1047187988</v>
      </c>
      <c r="L2149" s="444">
        <f t="shared" ca="1" si="142"/>
        <v>-722268590.23723054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-722268590.23723054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-3009452.4593217941</v>
      </c>
      <c r="L2150" s="444">
        <f t="shared" ca="1" si="142"/>
        <v>-725278042.69655228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-725278042.69655228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-3021991.8445689678</v>
      </c>
      <c r="L2151" s="444">
        <f t="shared" ca="1" si="142"/>
        <v>-728300034.54112124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-728300034.54112124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-3034583.477254672</v>
      </c>
      <c r="L2152" s="444">
        <f t="shared" ca="1" si="142"/>
        <v>-731334618.01837587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-731334618.01837587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-3047227.5750765661</v>
      </c>
      <c r="L2153" s="444">
        <f t="shared" ca="1" si="142"/>
        <v>-734381845.59345245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-734381845.59345245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-3059924.3566393852</v>
      </c>
      <c r="L2154" s="444">
        <f t="shared" ca="1" si="142"/>
        <v>-737441769.95009184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-737441769.95009184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-3072674.0414587162</v>
      </c>
      <c r="L2155" s="444">
        <f t="shared" ca="1" si="142"/>
        <v>-740514443.99155056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-740514443.99155056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-3085476.8499647938</v>
      </c>
      <c r="L2156" s="444">
        <f t="shared" ca="1" si="142"/>
        <v>-743599920.8415153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-743599920.8415153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-3098333.0035063135</v>
      </c>
      <c r="L2157" s="444">
        <f t="shared" ca="1" si="142"/>
        <v>-746698253.84502161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-746698253.84502161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-3111242.7243542569</v>
      </c>
      <c r="L2158" s="444">
        <f t="shared" ca="1" si="142"/>
        <v>-749809496.56937587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-749809496.56937587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-3124206.2357057328</v>
      </c>
      <c r="L2159" s="444">
        <f t="shared" ca="1" si="142"/>
        <v>-752933702.80508161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-752933702.80508161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-3137223.7616878399</v>
      </c>
      <c r="L2160" s="444">
        <f t="shared" ca="1" si="142"/>
        <v>-756070926.56676948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-756070926.56676948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-3150295.5273615397</v>
      </c>
      <c r="L2161" s="444">
        <f t="shared" ca="1" si="142"/>
        <v>-759221222.09413099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-759221222.09413099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-3163421.7587255458</v>
      </c>
      <c r="L2162" s="444">
        <f t="shared" ca="1" si="142"/>
        <v>-762384643.85285652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-762384643.85285652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-3176602.6827202355</v>
      </c>
      <c r="L2163" s="444">
        <f t="shared" ca="1" si="142"/>
        <v>-765561246.5355767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-765561246.5355767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-3189838.5272315694</v>
      </c>
      <c r="L2164" s="444">
        <f t="shared" ca="1" si="142"/>
        <v>-768751085.06280828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-768751085.06280828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-3203129.5210950347</v>
      </c>
      <c r="L2165" s="444">
        <f t="shared" ca="1" si="142"/>
        <v>-771954214.58390331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-771954214.58390331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-3216475.8940995969</v>
      </c>
      <c r="L2166" s="444">
        <f t="shared" ca="1" si="142"/>
        <v>-775170690.47800291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-775170690.47800291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-3229877.876991679</v>
      </c>
      <c r="L2167" s="444">
        <f t="shared" ca="1" si="142"/>
        <v>-778400568.35499454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-778400568.35499454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-3243335.7014791439</v>
      </c>
      <c r="L2168" s="444">
        <f t="shared" ca="1" si="142"/>
        <v>-781643904.05647373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-781643904.05647373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-3256849.6002353071</v>
      </c>
      <c r="L2169" s="444">
        <f t="shared" ca="1" si="142"/>
        <v>-784900753.65670907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-784900753.65670907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-3270419.8069029544</v>
      </c>
      <c r="L2170" s="444">
        <f t="shared" ca="1" si="142"/>
        <v>-788171173.46361208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-788171173.46361208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-3284046.5560983839</v>
      </c>
      <c r="L2171" s="444">
        <f t="shared" ca="1" si="142"/>
        <v>-791455220.01971042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-791455220.01971042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-3297730.0834154598</v>
      </c>
      <c r="L2172" s="444">
        <f t="shared" ca="1" si="142"/>
        <v>-794752950.10312593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-794752950.10312593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-3311470.6254296913</v>
      </c>
      <c r="L2173" s="444">
        <f t="shared" ca="1" si="142"/>
        <v>-798064420.72855568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-798064420.72855568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-3325268.4197023152</v>
      </c>
      <c r="L2174" s="444">
        <f t="shared" ca="1" si="142"/>
        <v>-801389689.14825797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-801389689.14825797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-3339123.7047844082</v>
      </c>
      <c r="L2175" s="444">
        <f t="shared" ca="1" si="142"/>
        <v>-804728812.85304236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-804728812.85304236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-3353036.72022101</v>
      </c>
      <c r="L2176" s="444">
        <f t="shared" ca="1" si="142"/>
        <v>-808081849.57326341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-808081849.57326341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-3367007.7065552641</v>
      </c>
      <c r="L2177" s="444">
        <f t="shared" ca="1" si="142"/>
        <v>-811448857.27981865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-811448857.27981865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-3381036.9053325779</v>
      </c>
      <c r="L2178" s="444">
        <f t="shared" ca="1" si="142"/>
        <v>-814829894.18515122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-814829894.18515122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-3395124.5591047965</v>
      </c>
      <c r="L2179" s="444">
        <f t="shared" ca="1" si="142"/>
        <v>-818225018.74425602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-818225018.74425602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-3409270.9114343999</v>
      </c>
      <c r="L2180" s="444">
        <f t="shared" ca="1" si="142"/>
        <v>-821634289.65569043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-821634289.65569043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-3423476.2068987102</v>
      </c>
      <c r="L2181" s="444">
        <f t="shared" ca="1" si="142"/>
        <v>-825057765.86258912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-825057765.86258912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-3437740.6910941214</v>
      </c>
      <c r="L2182" s="444">
        <f t="shared" ca="1" si="142"/>
        <v>-828495506.55368328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-828495506.55368328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-3452064.610640347</v>
      </c>
      <c r="L2183" s="444">
        <f t="shared" ca="1" si="142"/>
        <v>-831947571.16432357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-831947571.16432357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-3466448.2131846813</v>
      </c>
      <c r="L2184" s="444">
        <f t="shared" ca="1" si="142"/>
        <v>-835414019.37750828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-835414019.37750828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-3480891.7474062843</v>
      </c>
      <c r="L2185" s="444">
        <f t="shared" ca="1" si="142"/>
        <v>-838894911.12491453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-838894911.12491453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-3495395.463020477</v>
      </c>
      <c r="L2186" s="444">
        <f t="shared" ca="1" si="142"/>
        <v>-842390306.58793497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-842390306.58793497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-3509959.6107830624</v>
      </c>
      <c r="L2187" s="444">
        <f t="shared" ca="1" si="142"/>
        <v>-845900266.19871807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-845900266.19871807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-3524584.4424946592</v>
      </c>
      <c r="L2188" s="444">
        <f t="shared" ca="1" si="142"/>
        <v>-849424850.6412127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-849424850.6412127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-3539270.211005053</v>
      </c>
      <c r="L2189" s="444">
        <f t="shared" ca="1" si="142"/>
        <v>-852964120.85221779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-852964120.85221779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-3554017.1702175741</v>
      </c>
      <c r="L2190" s="444">
        <f t="shared" ca="1" si="142"/>
        <v>-856518138.02243543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-856518138.02243543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-3568825.5750934808</v>
      </c>
      <c r="L2191" s="444">
        <f t="shared" ca="1" si="142"/>
        <v>-860086963.59752893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-860086963.59752893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-3583695.6816563704</v>
      </c>
      <c r="L2192" s="444">
        <f t="shared" ca="1" si="142"/>
        <v>-863670659.2791853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-863670659.2791853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-3598627.7469966053</v>
      </c>
      <c r="L2193" s="444">
        <f t="shared" ca="1" si="142"/>
        <v>-867269287.02618194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-867269287.02618194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-3613622.0292757582</v>
      </c>
      <c r="L2194" s="444">
        <f t="shared" ca="1" si="142"/>
        <v>-870882909.05545771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-870882909.05545771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-3628678.7877310738</v>
      </c>
      <c r="L2195" s="444">
        <f t="shared" ca="1" si="142"/>
        <v>-874511587.84318876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-874511587.84318876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-3643798.2826799531</v>
      </c>
      <c r="L2196" s="444">
        <f t="shared" ca="1" si="142"/>
        <v>-878155386.12586868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-878155386.12586868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-3658980.7755244528</v>
      </c>
      <c r="L2197" s="444">
        <f t="shared" ca="1" si="142"/>
        <v>-881814366.90139318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-881814366.90139318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-3674226.528755805</v>
      </c>
      <c r="L2198" s="444">
        <f t="shared" ca="1" si="142"/>
        <v>-885488593.43014896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-885488593.43014896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-3689535.8059589546</v>
      </c>
      <c r="L2199" s="444">
        <f t="shared" ca="1" si="142"/>
        <v>-889178129.23610795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-889178129.23610795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-3704908.8718171162</v>
      </c>
      <c r="L2200" s="444">
        <f t="shared" ca="1" si="142"/>
        <v>-892883038.10792506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-892883038.10792506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-3720345.9921163549</v>
      </c>
      <c r="L2201" s="444">
        <f t="shared" ca="1" si="142"/>
        <v>-896603384.10004139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-896603384.10004139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-3735847.4337501726</v>
      </c>
      <c r="L2202" s="444">
        <f t="shared" ca="1" si="142"/>
        <v>-900339231.53379154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-900339231.53379154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-3751413.4647241319</v>
      </c>
      <c r="L2203" s="444">
        <f t="shared" ca="1" si="142"/>
        <v>-904090644.99851573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-904090644.99851573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-3767044.3541604821</v>
      </c>
      <c r="L2204" s="444">
        <f t="shared" ca="1" si="142"/>
        <v>-907857689.35267615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-907857689.35267615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-3782740.3723028172</v>
      </c>
      <c r="L2205" s="444">
        <f t="shared" ca="1" si="142"/>
        <v>-911640429.72497892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-911640429.72497892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-3798501.7905207453</v>
      </c>
      <c r="L2206" s="444">
        <f t="shared" ca="1" si="142"/>
        <v>-915438931.51549971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-915438931.51549971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-3814328.8813145822</v>
      </c>
      <c r="L2207" s="444">
        <f t="shared" ca="1" si="142"/>
        <v>-919253260.39681435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-919253260.39681435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-3830221.9183200598</v>
      </c>
      <c r="L2208" s="444">
        <f t="shared" ca="1" si="142"/>
        <v>-923083482.31513441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-923083482.31513441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-3846181.1763130599</v>
      </c>
      <c r="L2209" s="444">
        <f t="shared" ca="1" si="142"/>
        <v>-926929663.49144745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-926929663.49144745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-3862206.9312143642</v>
      </c>
      <c r="L2210" s="444">
        <f t="shared" ca="1" si="142"/>
        <v>-930791870.42266178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-930791870.42266178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-3878299.460094424</v>
      </c>
      <c r="L2211" s="444">
        <f t="shared" ca="1" si="142"/>
        <v>-934670169.88275623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-934670169.88275623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-3894459.041178151</v>
      </c>
      <c r="L2212" s="444">
        <f t="shared" ca="1" si="142"/>
        <v>-938564628.92393434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-938564628.92393434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-3910685.9538497264</v>
      </c>
      <c r="L2213" s="444">
        <f t="shared" ca="1" si="142"/>
        <v>-942475314.87778401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-942475314.87778401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-3926980.4786574338</v>
      </c>
      <c r="L2214" s="444">
        <f t="shared" ca="1" si="142"/>
        <v>-946402295.3564415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-946402295.3564415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-3943342.8973185066</v>
      </c>
      <c r="L2215" s="444">
        <f t="shared" ca="1" si="142"/>
        <v>-950345638.25375998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-950345638.25375998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-3959773.4927239995</v>
      </c>
      <c r="L2216" s="444">
        <f t="shared" ca="1" si="142"/>
        <v>-954305411.74648392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-954305411.74648392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-3976272.548943683</v>
      </c>
      <c r="L2217" s="444">
        <f t="shared" ca="1" si="142"/>
        <v>-958281684.29542756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-958281684.29542756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-3992840.3512309478</v>
      </c>
      <c r="L2218" s="444">
        <f t="shared" ca="1" si="142"/>
        <v>-962274524.64665854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-962274524.64665854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-4009477.1860277439</v>
      </c>
      <c r="L2219" s="444">
        <f t="shared" ca="1" si="142"/>
        <v>-966284001.83268631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-966284001.83268631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-4026183.3409695262</v>
      </c>
      <c r="L2220" s="444">
        <f t="shared" ca="1" si="142"/>
        <v>-970310185.17365587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-970310185.17365587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-4042959.1048902329</v>
      </c>
      <c r="L2221" s="444">
        <f t="shared" ca="1" si="142"/>
        <v>-974353144.27854609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-974353144.27854609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-4059804.7678272757</v>
      </c>
      <c r="L2222" s="444">
        <f t="shared" ca="1" si="142"/>
        <v>-978412949.04637337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-978412949.04637337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-4076720.6210265555</v>
      </c>
      <c r="L2223" s="444">
        <f t="shared" ca="1" si="142"/>
        <v>-982489669.66739988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-982489669.66739988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-4093706.9569474994</v>
      </c>
      <c r="L2224" s="444">
        <f t="shared" ca="1" si="142"/>
        <v>-986583376.62434733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-986583376.62434733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-4110764.0692681135</v>
      </c>
      <c r="L2225" s="444">
        <f t="shared" ca="1" si="142"/>
        <v>-990694140.69361544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-990694140.69361544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-4127892.2528900644</v>
      </c>
      <c r="L2226" s="444">
        <f t="shared" ca="1" si="142"/>
        <v>-994822032.94650555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-994822032.94650555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-4145091.8039437733</v>
      </c>
      <c r="L2227" s="444">
        <f t="shared" ca="1" si="142"/>
        <v>-998967124.7504493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-998967124.7504493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-4162363.0197935388</v>
      </c>
      <c r="L2228" s="444">
        <f t="shared" ca="1" si="142"/>
        <v>-1003129487.7702428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-1003129487.7702428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-4179706.1990426783</v>
      </c>
      <c r="L2229" s="444">
        <f t="shared" ca="1" si="142"/>
        <v>-1007309193.9692855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-1007309193.9692855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-4197121.6415386898</v>
      </c>
      <c r="L2230" s="444">
        <f t="shared" ca="1" si="142"/>
        <v>-1011506315.6108242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-1011506315.6108242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-4214609.6483784346</v>
      </c>
      <c r="L2231" s="444">
        <f t="shared" ca="1" si="142"/>
        <v>-1015720925.2592027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-1015720925.2592027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-4232170.521913344</v>
      </c>
      <c r="L2232" s="444">
        <f t="shared" ca="1" si="142"/>
        <v>-1019953095.781116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-1019953095.781116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-4249804.5657546502</v>
      </c>
      <c r="L2233" s="444">
        <f t="shared" ca="1" si="142"/>
        <v>-1024202900.3468707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-1024202900.3468707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-4267512.0847786274</v>
      </c>
      <c r="L2234" s="444">
        <f t="shared" ca="1" si="142"/>
        <v>-1028470412.4316493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-1028470412.4316493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-4285293.3851318723</v>
      </c>
      <c r="L2235" s="444">
        <f t="shared" ca="1" si="142"/>
        <v>-1032755705.8167812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-1032755705.8167812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-4303148.7742365878</v>
      </c>
      <c r="L2236" s="444">
        <f t="shared" ca="1" si="142"/>
        <v>-1037058854.5910177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-1037058854.5910177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-4321078.5607959069</v>
      </c>
      <c r="L2237" s="444">
        <f t="shared" ca="1" si="142"/>
        <v>-1041379933.1518136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-1041379933.1518136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-4339083.0547992233</v>
      </c>
      <c r="L2238" s="444">
        <f t="shared" ca="1" si="142"/>
        <v>-1045719016.2066128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-1045719016.2066128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-4357162.5675275531</v>
      </c>
      <c r="L2239" s="444">
        <f t="shared" ca="1" si="142"/>
        <v>-1050076178.7741404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-1050076178.7741404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-4375317.4115589177</v>
      </c>
      <c r="L2240" s="444">
        <f t="shared" ca="1" si="142"/>
        <v>-1054451496.1856992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-1054451496.1856992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-4393547.9007737469</v>
      </c>
      <c r="L2241" s="444">
        <f t="shared" ca="1" si="142"/>
        <v>-1058845044.086473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-1058845044.086473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-4411854.3503603041</v>
      </c>
      <c r="L2242" s="444">
        <f t="shared" ca="1" si="142"/>
        <v>-1063256898.4368333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-1063256898.4368333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-4430237.0768201388</v>
      </c>
      <c r="L2243" s="444">
        <f t="shared" ca="1" si="142"/>
        <v>-1067687135.5136534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-1067687135.5136534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-4448696.3979735561</v>
      </c>
      <c r="L2244" s="444">
        <f t="shared" ca="1" si="142"/>
        <v>-1072135831.9116269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-1072135831.9116269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-4467232.632965113</v>
      </c>
      <c r="L2245" s="444">
        <f t="shared" ca="1" si="142"/>
        <v>-1076603064.5445921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-1076603064.5445921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-4485846.1022691336</v>
      </c>
      <c r="L2246" s="444">
        <f t="shared" ca="1" si="142"/>
        <v>-1081088910.6468613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-1081088910.6468613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-4504537.127695255</v>
      </c>
      <c r="L2247" s="444">
        <f t="shared" ca="1" si="142"/>
        <v>-1085593447.7745566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-1085593447.7745566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-4523306.0323939864</v>
      </c>
      <c r="L2248" s="444">
        <f t="shared" ca="1" si="142"/>
        <v>-1090116753.8069506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-1090116753.8069506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-4542153.1408622935</v>
      </c>
      <c r="L2249" s="444">
        <f t="shared" ca="1" si="142"/>
        <v>-1094658906.9478128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-1094658906.9478128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-4561078.7789492197</v>
      </c>
      <c r="L2250" s="444">
        <f t="shared" ca="1" si="142"/>
        <v>-1099219985.7267621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-1099219985.7267621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-4580083.2738615088</v>
      </c>
      <c r="L2251" s="444">
        <f t="shared" ca="1" si="142"/>
        <v>-1103800069.0006235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-1103800069.0006235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-4599166.9541692641</v>
      </c>
      <c r="L2252" s="444">
        <f t="shared" ca="1" si="142"/>
        <v>-1108399235.9547927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-1108399235.9547927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-4618330.1498116367</v>
      </c>
      <c r="L2253" s="444">
        <f t="shared" ca="1" si="142"/>
        <v>-1113017566.1046045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-1113017566.1046045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-4637573.1921025189</v>
      </c>
      <c r="L2254" s="444">
        <f t="shared" ca="1" si="142"/>
        <v>-1117655139.2967069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-1117655139.2967069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-4656896.4137362791</v>
      </c>
      <c r="L2255" s="444">
        <f t="shared" ca="1" si="142"/>
        <v>-1122312035.7104433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-1122312035.7104433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-4676300.1487935139</v>
      </c>
      <c r="L2256" s="444">
        <f t="shared" ca="1" si="142"/>
        <v>-1126988335.8592367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-1126988335.8592367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-4695784.73274682</v>
      </c>
      <c r="L2257" s="444">
        <f t="shared" ca="1" si="142"/>
        <v>-1131684120.5919836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-1131684120.5919836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-4715350.5024665985</v>
      </c>
      <c r="L2258" s="444">
        <f t="shared" ca="1" si="142"/>
        <v>-1136399471.0944502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-1136399471.0944502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-4734997.7962268759</v>
      </c>
      <c r="L2259" s="444">
        <f t="shared" ca="1" si="142"/>
        <v>-1141134468.8906772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-1141134468.8906772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-4754726.9537111549</v>
      </c>
      <c r="L2260" s="444">
        <f t="shared" ca="1" si="142"/>
        <v>-1145889195.8443885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-1145889195.8443885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-4774538.3160182852</v>
      </c>
      <c r="L2261" s="444">
        <f t="shared" ca="1" si="142"/>
        <v>-1150663734.1604068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-1150663734.1604068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-4794432.2256683614</v>
      </c>
      <c r="L2262" s="444">
        <f t="shared" ca="1" si="142"/>
        <v>-1155458166.3860753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-1155458166.3860753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-4814409.0266086468</v>
      </c>
      <c r="L2263" s="444">
        <f t="shared" ca="1" si="142"/>
        <v>-1160272575.412684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-1160272575.412684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-4834469.0642195167</v>
      </c>
      <c r="L2264" s="444">
        <f t="shared" ca="1" si="142"/>
        <v>-1165107044.4769034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-1165107044.4769034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-4854612.6853204314</v>
      </c>
      <c r="L2265" s="444">
        <f t="shared" ca="1" si="142"/>
        <v>-1169961657.1622238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-1169961657.1622238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-4874840.2381759323</v>
      </c>
      <c r="L2266" s="444">
        <f t="shared" ca="1" si="142"/>
        <v>-1174836497.4003997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-1174836497.4003997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-4895152.072501665</v>
      </c>
      <c r="L2267" s="444">
        <f t="shared" ca="1" si="142"/>
        <v>-1179731649.4729013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-1179731649.4729013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-4915548.5394704221</v>
      </c>
      <c r="L2268" s="444">
        <f t="shared" ca="1" si="142"/>
        <v>-1184647198.0123718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-1184647198.0123718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-4936029.9917182159</v>
      </c>
      <c r="L2269" s="444">
        <f t="shared" ca="1" si="142"/>
        <v>-1189583228.0040901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-1189583228.0040901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-4956596.7833503755</v>
      </c>
      <c r="L2270" s="444">
        <f t="shared" ca="1" si="142"/>
        <v>-1194539824.7874405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-1194539824.7874405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-4977249.2699476685</v>
      </c>
      <c r="L2271" s="444">
        <f t="shared" ca="1" si="142"/>
        <v>-1199517074.0573883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-1199517074.0573883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-4997987.8085724516</v>
      </c>
      <c r="L2272" s="444">
        <f t="shared" ca="1" si="142"/>
        <v>-1204515061.8659608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-1204515061.8659608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-5018812.7577748364</v>
      </c>
      <c r="L2273" s="444">
        <f t="shared" ca="1" si="142"/>
        <v>-1209533874.6237357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-1209533874.6237357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-5039724.4775988981</v>
      </c>
      <c r="L2274" s="444">
        <f t="shared" ca="1" si="142"/>
        <v>-1214573599.1013346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-1214573599.1013346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-5060723.3295888938</v>
      </c>
      <c r="L2275" s="444">
        <f t="shared" ca="1" si="142"/>
        <v>-1219634322.4309235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-1219634322.4309235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-5081809.6767955143</v>
      </c>
      <c r="L2276" s="444">
        <f t="shared" ca="1" si="142"/>
        <v>-1224716132.1077189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-1224716132.1077189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-5102983.8837821623</v>
      </c>
      <c r="L2277" s="444">
        <f t="shared" ca="1" si="142"/>
        <v>-1229819115.9915011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-1229819115.9915011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-5124246.3166312547</v>
      </c>
      <c r="L2278" s="444">
        <f t="shared" ca="1" si="142"/>
        <v>-1234943362.3081324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-1234943362.3081324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-5145597.3429505518</v>
      </c>
      <c r="L2279" s="444">
        <f t="shared" ca="1" si="142"/>
        <v>-1240088959.651083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-1240088959.651083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-5167037.3318795124</v>
      </c>
      <c r="L2280" s="444">
        <f t="shared" ca="1" si="142"/>
        <v>-1245255996.9829626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-1245255996.9829626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-5188566.6540956777</v>
      </c>
      <c r="L2281" s="444">
        <f t="shared" ca="1" si="142"/>
        <v>-1250444563.6370583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-1250444563.6370583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-5210185.6818210762</v>
      </c>
      <c r="L2282" s="444">
        <f t="shared" ca="1" si="142"/>
        <v>-1255654749.3188794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-1255654749.3188794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-5231894.7888286635</v>
      </c>
      <c r="L2283" s="444">
        <f t="shared" ca="1" si="142"/>
        <v>-1260886644.107708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-1260886644.107708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-5253694.3504487835</v>
      </c>
      <c r="L2284" s="444">
        <f t="shared" ca="1" si="142"/>
        <v>-1266140338.4581568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-1266140338.4581568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-5275584.7435756531</v>
      </c>
      <c r="L2285" s="444">
        <f t="shared" ca="1" si="142"/>
        <v>-1271415923.2017324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-1271415923.2017324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-5297566.3466738854</v>
      </c>
      <c r="L2286" s="444">
        <f t="shared" ca="1" si="142"/>
        <v>-1276713489.5484064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-1276713489.5484064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-5319639.5397850266</v>
      </c>
      <c r="L2287" s="444">
        <f t="shared" ca="1" si="142"/>
        <v>-1282033129.0881913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-1282033129.0881913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-5341804.7045341302</v>
      </c>
      <c r="L2288" s="444">
        <f t="shared" ca="1" si="142"/>
        <v>-1287374933.7927253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-1287374933.7927253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-5364062.2241363553</v>
      </c>
      <c r="L2289" s="444">
        <f t="shared" ca="1" si="142"/>
        <v>-1292738996.0168617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-1292738996.0168617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-5386412.4834035905</v>
      </c>
      <c r="L2290" s="444">
        <f t="shared" ca="1" si="142"/>
        <v>-1298125408.5002654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-1298125408.5002654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-5408855.8687511059</v>
      </c>
      <c r="L2291" s="444">
        <f t="shared" ca="1" si="142"/>
        <v>-1303534264.3690164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-1303534264.3690164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-5431392.7682042345</v>
      </c>
      <c r="L2292" s="444">
        <f t="shared" ca="1" si="142"/>
        <v>-1308965657.1372206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-1308965657.1372206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-5454023.5714050857</v>
      </c>
      <c r="L2293" s="444">
        <f t="shared" ca="1" si="142"/>
        <v>-1314419680.7086258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-1314419680.7086258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-5476748.6696192743</v>
      </c>
      <c r="L2294" s="444">
        <f t="shared" ca="1" si="142"/>
        <v>-1319896429.3782451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-1319896429.3782451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-5499568.4557426879</v>
      </c>
      <c r="L2295" s="444">
        <f t="shared" ca="1" si="142"/>
        <v>-1325395997.8339877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-1325395997.8339877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-5522483.3243082818</v>
      </c>
      <c r="L2296" s="444">
        <f t="shared" ca="1" si="142"/>
        <v>-1330918481.1582961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-1330918481.1582961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-5545493.6714929007</v>
      </c>
      <c r="L2297" s="444">
        <f t="shared" ca="1" si="142"/>
        <v>-1336463974.8297889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-1336463974.8297889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-5568599.8951241206</v>
      </c>
      <c r="L2298" s="444">
        <f t="shared" ca="1" si="142"/>
        <v>-1342032574.7249131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-1342032574.7249131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-5591802.3946871376</v>
      </c>
      <c r="L2299" s="444">
        <f t="shared" ca="1" si="142"/>
        <v>-1347624377.1196003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-1347624377.1196003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-5615101.5713316677</v>
      </c>
      <c r="L2300" s="444">
        <f t="shared" ca="1" si="142"/>
        <v>-1353239478.690932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-1353239478.690932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-5638497.8278788831</v>
      </c>
      <c r="L2301" s="444">
        <f t="shared" ca="1" si="142"/>
        <v>-1358877976.518811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-1358877976.518811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-5661991.5688283788</v>
      </c>
      <c r="L2302" s="444">
        <f t="shared" ca="1" si="142"/>
        <v>-1364539968.0876393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-1364539968.0876393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-5685583.2003651634</v>
      </c>
      <c r="L2303" s="444">
        <f t="shared" ref="L2303:L2557" ca="1" si="147">I2303-J2303+K2303</f>
        <v>-1370225551.2880044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-1370225551.2880044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-5709273.1303666849</v>
      </c>
      <c r="L2304" s="444">
        <f t="shared" ca="1" si="147"/>
        <v>-1375934824.4183712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-1375934824.4183712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-5733061.7684098799</v>
      </c>
      <c r="L2305" s="444">
        <f t="shared" ca="1" si="147"/>
        <v>-1381667886.1867812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-1381667886.1867812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-5756949.5257782545</v>
      </c>
      <c r="L2306" s="444">
        <f t="shared" ca="1" si="147"/>
        <v>-1387424835.7125595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-1387424835.7125595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-5780936.8154689977</v>
      </c>
      <c r="L2307" s="444">
        <f t="shared" ca="1" si="147"/>
        <v>-1393205772.5280285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-1393205772.5280285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-5805024.052200119</v>
      </c>
      <c r="L2308" s="444">
        <f t="shared" ca="1" si="147"/>
        <v>-1399010796.5802286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-1399010796.5802286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-5829211.6524176188</v>
      </c>
      <c r="L2309" s="444">
        <f t="shared" ca="1" si="147"/>
        <v>-1404840008.2326462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-1404840008.2326462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-5853500.0343026929</v>
      </c>
      <c r="L2310" s="444">
        <f t="shared" ca="1" si="147"/>
        <v>-1410693508.2669489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-1410693508.2669489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-5877889.6177789541</v>
      </c>
      <c r="L2311" s="444">
        <f t="shared" ca="1" si="147"/>
        <v>-1416571397.884728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-1416571397.884728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-5902380.8245196994</v>
      </c>
      <c r="L2312" s="444">
        <f t="shared" ca="1" si="147"/>
        <v>-1422473778.7092476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-1422473778.7092476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-5926974.0779551985</v>
      </c>
      <c r="L2313" s="444">
        <f t="shared" ca="1" si="147"/>
        <v>-1428400752.7872028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-1428400752.7872028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-5951669.8032800118</v>
      </c>
      <c r="L2314" s="444">
        <f t="shared" ca="1" si="147"/>
        <v>-1434352422.590483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-1434352422.590483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-5976468.4274603454</v>
      </c>
      <c r="L2315" s="444">
        <f t="shared" ca="1" si="147"/>
        <v>-1440328891.0179434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-1440328891.0179434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-6001370.3792414311</v>
      </c>
      <c r="L2316" s="444">
        <f t="shared" ca="1" si="147"/>
        <v>-1446330261.3971848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-1446330261.3971848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-6026376.0891549364</v>
      </c>
      <c r="L2317" s="444">
        <f t="shared" ca="1" si="147"/>
        <v>-1452356637.4863398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-1452356637.4863398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-6051485.9895264162</v>
      </c>
      <c r="L2318" s="444">
        <f t="shared" ca="1" si="147"/>
        <v>-1458408123.4758663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-1458408123.4758663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-6076700.5144827766</v>
      </c>
      <c r="L2319" s="444">
        <f t="shared" ca="1" si="147"/>
        <v>-1464484823.9903491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-1464484823.9903491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-6102020.0999597879</v>
      </c>
      <c r="L2320" s="444">
        <f t="shared" ca="1" si="147"/>
        <v>-1470586844.0903089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-1470586844.0903089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-6127445.1837096205</v>
      </c>
      <c r="L2321" s="444">
        <f t="shared" ca="1" si="147"/>
        <v>-1476714289.2740185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-1476714289.2740185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-6152976.2053084103</v>
      </c>
      <c r="L2322" s="444">
        <f t="shared" ca="1" si="147"/>
        <v>-1482867265.479327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-1482867265.479327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-6178613.6061638622</v>
      </c>
      <c r="L2323" s="444">
        <f t="shared" ca="1" si="147"/>
        <v>-1489045879.0854909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-1489045879.0854909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-6204357.8295228789</v>
      </c>
      <c r="L2324" s="444">
        <f t="shared" ca="1" si="147"/>
        <v>-1495250236.9150138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-1495250236.9150138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-6230209.3204792244</v>
      </c>
      <c r="L2325" s="444">
        <f t="shared" ca="1" si="147"/>
        <v>-1501480446.2354929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-1501480446.2354929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-6256168.5259812204</v>
      </c>
      <c r="L2326" s="444">
        <f t="shared" ca="1" si="147"/>
        <v>-1507736614.7614741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-1507736614.7614741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-6282235.8948394759</v>
      </c>
      <c r="L2327" s="444">
        <f t="shared" ca="1" si="147"/>
        <v>-1514018850.6563137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-1514018850.6563137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-6308411.8777346406</v>
      </c>
      <c r="L2328" s="444">
        <f t="shared" ca="1" si="147"/>
        <v>-1520327262.5340483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-1520327262.5340483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-6334696.9272252014</v>
      </c>
      <c r="L2329" s="444">
        <f t="shared" ca="1" si="147"/>
        <v>-1526661959.4612734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-1526661959.4612734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-6361091.4977553058</v>
      </c>
      <c r="L2330" s="444">
        <f t="shared" ca="1" si="147"/>
        <v>-1533023050.9590287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-1533023050.9590287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-6387596.0456626192</v>
      </c>
      <c r="L2331" s="444">
        <f t="shared" ca="1" si="147"/>
        <v>-1539410647.0046914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-1539410647.0046914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-6414211.0291862143</v>
      </c>
      <c r="L2332" s="444">
        <f t="shared" ca="1" si="147"/>
        <v>-1545824858.0338776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-1545824858.0338776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-6440936.90847449</v>
      </c>
      <c r="L2333" s="444">
        <f t="shared" ca="1" si="147"/>
        <v>-1552265794.9423521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-1552265794.9423521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-6467774.1455931338</v>
      </c>
      <c r="L2334" s="444">
        <f t="shared" ca="1" si="147"/>
        <v>-1558733569.0879452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-1558733569.0879452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-6494723.2045331048</v>
      </c>
      <c r="L2335" s="444">
        <f t="shared" ca="1" si="147"/>
        <v>-1565228292.2924783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-1565228292.2924783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-6521784.5512186596</v>
      </c>
      <c r="L2336" s="444">
        <f t="shared" ca="1" si="147"/>
        <v>-1571750076.8436971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-1571750076.8436971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-6548958.6535154041</v>
      </c>
      <c r="L2337" s="444">
        <f t="shared" ca="1" si="147"/>
        <v>-1578299035.4972124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-1578299035.4972124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-6576245.9812383847</v>
      </c>
      <c r="L2338" s="444">
        <f t="shared" ca="1" si="147"/>
        <v>-1584875281.4784508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-1584875281.4784508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-6603647.0061602117</v>
      </c>
      <c r="L2339" s="444">
        <f t="shared" ca="1" si="147"/>
        <v>-1591478928.484611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-1591478928.484611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-6631162.2020192128</v>
      </c>
      <c r="L2340" s="444">
        <f t="shared" ca="1" si="147"/>
        <v>-1598110090.6866302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-1598110090.6866302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-6658792.0445276257</v>
      </c>
      <c r="L2341" s="444">
        <f t="shared" ca="1" si="147"/>
        <v>-1604768882.7311578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-1604768882.7311578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-6686537.011379824</v>
      </c>
      <c r="L2342" s="444">
        <f t="shared" ca="1" si="147"/>
        <v>-1611455419.7425375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-1611455419.7425375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-6714397.5822605733</v>
      </c>
      <c r="L2343" s="444">
        <f t="shared" ca="1" si="147"/>
        <v>-1618169817.3247981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-1618169817.3247981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-6742374.2388533251</v>
      </c>
      <c r="L2344" s="444">
        <f t="shared" ca="1" si="147"/>
        <v>-1624912191.5636513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-1624912191.5636513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-6770467.4648485472</v>
      </c>
      <c r="L2345" s="444">
        <f t="shared" ca="1" si="147"/>
        <v>-1631682659.0284998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-1631682659.0284998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-6798677.7459520828</v>
      </c>
      <c r="L2346" s="444">
        <f t="shared" ca="1" si="147"/>
        <v>-1638481336.774452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-1638481336.774452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-6827005.5698935501</v>
      </c>
      <c r="L2347" s="444">
        <f t="shared" ca="1" si="147"/>
        <v>-1645308342.3443456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-1645308342.3443456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-6855451.426434773</v>
      </c>
      <c r="L2348" s="444">
        <f t="shared" ca="1" si="147"/>
        <v>-1652163793.7707803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-1652163793.7707803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-6884015.8073782511</v>
      </c>
      <c r="L2349" s="444">
        <f t="shared" ca="1" si="147"/>
        <v>-1659047809.5781586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-1659047809.5781586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-6912699.206575661</v>
      </c>
      <c r="L2350" s="444">
        <f t="shared" ca="1" si="147"/>
        <v>-1665960508.7847342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-1665960508.7847342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-6941502.1199363926</v>
      </c>
      <c r="L2351" s="444">
        <f t="shared" ca="1" si="147"/>
        <v>-1672902010.9046707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-1672902010.9046707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-6970425.045436128</v>
      </c>
      <c r="L2352" s="444">
        <f t="shared" ca="1" si="147"/>
        <v>-1679872435.9501069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-1679872435.9501069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-6999468.4831254454</v>
      </c>
      <c r="L2353" s="444">
        <f t="shared" ca="1" si="147"/>
        <v>-1686871904.4332323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-1686871904.4332323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-7028632.9351384668</v>
      </c>
      <c r="L2354" s="444">
        <f t="shared" ca="1" si="147"/>
        <v>-1693900537.3683708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-1693900537.3683708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-7057918.9057015451</v>
      </c>
      <c r="L2355" s="444">
        <f t="shared" ca="1" si="147"/>
        <v>-1700958456.2740724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-1700958456.2740724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-7087326.9011419686</v>
      </c>
      <c r="L2356" s="444">
        <f t="shared" ca="1" si="147"/>
        <v>-1708045783.1752143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-1708045783.1752143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-7116857.4298967263</v>
      </c>
      <c r="L2357" s="444">
        <f t="shared" ca="1" si="147"/>
        <v>-1715162640.6051111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-1715162640.6051111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-7146511.002521297</v>
      </c>
      <c r="L2358" s="444">
        <f t="shared" ca="1" si="147"/>
        <v>-1722309151.6076324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-1722309151.6076324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-7176288.1316984678</v>
      </c>
      <c r="L2359" s="444">
        <f t="shared" ca="1" si="147"/>
        <v>-1729485439.7393308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-1729485439.7393308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-7206189.3322472125</v>
      </c>
      <c r="L2360" s="444">
        <f t="shared" ca="1" si="147"/>
        <v>-1736691629.071578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-1736691629.071578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-7236215.1211315747</v>
      </c>
      <c r="L2361" s="444">
        <f t="shared" ca="1" si="147"/>
        <v>-1743927844.1927097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-1743927844.1927097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-7266366.0174696231</v>
      </c>
      <c r="L2362" s="444">
        <f t="shared" ca="1" si="147"/>
        <v>-1751194210.2101793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-1751194210.2101793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-7296642.5425424138</v>
      </c>
      <c r="L2363" s="444">
        <f t="shared" ca="1" si="147"/>
        <v>-1758490852.7527218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-1758490852.7527218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-7327045.2198030073</v>
      </c>
      <c r="L2364" s="444">
        <f t="shared" ca="1" si="147"/>
        <v>-1765817897.9725249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-1765817897.9725249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-7357574.5748855211</v>
      </c>
      <c r="L2365" s="444">
        <f t="shared" ca="1" si="147"/>
        <v>-1773175472.5474105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-1773175472.5474105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-7388231.1356142089</v>
      </c>
      <c r="L2366" s="444">
        <f t="shared" ca="1" si="147"/>
        <v>-1780563703.6830246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-1780563703.6830246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-7419015.4320126027</v>
      </c>
      <c r="L2367" s="444">
        <f t="shared" ca="1" si="147"/>
        <v>-1787982719.1150372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-1787982719.1150372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-7449927.9963126546</v>
      </c>
      <c r="L2368" s="444">
        <f t="shared" ca="1" si="147"/>
        <v>-1795432647.1113498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-1795432647.1113498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-7480969.3629639586</v>
      </c>
      <c r="L2369" s="444">
        <f t="shared" ca="1" si="147"/>
        <v>-1802913616.4743137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-1802913616.4743137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-7512140.0686429739</v>
      </c>
      <c r="L2370" s="444">
        <f t="shared" ca="1" si="147"/>
        <v>-1810425756.5429568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-1810425756.5429568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-7543440.6522623198</v>
      </c>
      <c r="L2371" s="444">
        <f t="shared" ca="1" si="147"/>
        <v>-1817969197.195219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-1817969197.195219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-7574871.6549800793</v>
      </c>
      <c r="L2372" s="444">
        <f t="shared" ca="1" si="147"/>
        <v>-1825544068.8501992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-1825544068.8501992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-7606433.6202091631</v>
      </c>
      <c r="L2373" s="444">
        <f t="shared" ca="1" si="147"/>
        <v>-1833150502.4704084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-1833150502.4704084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-7638127.0936267013</v>
      </c>
      <c r="L2374" s="444">
        <f t="shared" ca="1" si="147"/>
        <v>-1840788629.5640352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-1840788629.5640352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-7669952.6231834805</v>
      </c>
      <c r="L2375" s="444">
        <f t="shared" ca="1" si="147"/>
        <v>-1848458582.1872187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-1848458582.1872187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-7701910.7591134114</v>
      </c>
      <c r="L2376" s="444">
        <f t="shared" ca="1" si="147"/>
        <v>-1856160492.946332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-1856160492.946332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-7734002.0539430501</v>
      </c>
      <c r="L2377" s="444">
        <f t="shared" ca="1" si="147"/>
        <v>-1863894495.0002751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-1863894495.0002751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-7766227.0625011465</v>
      </c>
      <c r="L2378" s="444">
        <f t="shared" ca="1" si="147"/>
        <v>-1871660722.0627763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-1871660722.0627763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-7798586.3419282353</v>
      </c>
      <c r="L2379" s="444">
        <f t="shared" ca="1" si="147"/>
        <v>-1879459308.4047046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-1879459308.4047046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-7831080.4516862687</v>
      </c>
      <c r="L2380" s="444">
        <f t="shared" ca="1" si="147"/>
        <v>-1887290388.856391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-1887290388.856391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-7863709.9535682946</v>
      </c>
      <c r="L2381" s="444">
        <f t="shared" ca="1" si="147"/>
        <v>-1895154098.8099592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-1895154098.8099592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-7896475.4117081631</v>
      </c>
      <c r="L2382" s="444">
        <f t="shared" ca="1" si="147"/>
        <v>-1903050574.2216673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-1903050574.2216673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-7929377.3925902806</v>
      </c>
      <c r="L2383" s="444">
        <f t="shared" ca="1" si="147"/>
        <v>-1910979951.6142576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-1910979951.6142576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-7962416.4650594071</v>
      </c>
      <c r="L2384" s="444">
        <f t="shared" ca="1" si="147"/>
        <v>-1918942368.0793171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-1918942368.0793171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-7995593.2003304875</v>
      </c>
      <c r="L2385" s="444">
        <f t="shared" ca="1" si="147"/>
        <v>-1926937961.2796476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-1926937961.2796476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-8028908.1719985316</v>
      </c>
      <c r="L2386" s="444">
        <f t="shared" ca="1" si="147"/>
        <v>-1934966869.4516461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-1934966869.4516461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-8062361.9560485249</v>
      </c>
      <c r="L2387" s="444">
        <f t="shared" ca="1" si="147"/>
        <v>-1943029231.4076946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-1943029231.4076946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-8095955.1308653951</v>
      </c>
      <c r="L2388" s="444">
        <f t="shared" ca="1" si="147"/>
        <v>-1951125186.5385599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-1951125186.5385599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-8129688.2772439998</v>
      </c>
      <c r="L2389" s="444">
        <f t="shared" ca="1" si="147"/>
        <v>-1959254874.815804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-1959254874.815804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-8163561.9783991836</v>
      </c>
      <c r="L2390" s="444">
        <f t="shared" ca="1" si="147"/>
        <v>-1967418436.7942033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-1967418436.7942033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-8197576.8199758464</v>
      </c>
      <c r="L2391" s="444">
        <f t="shared" ca="1" si="147"/>
        <v>-1975616013.6141791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-1975616013.6141791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-8231733.39005908</v>
      </c>
      <c r="L2392" s="444">
        <f t="shared" ca="1" si="147"/>
        <v>-1983847747.0042381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-1983847747.0042381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-8266032.2791843256</v>
      </c>
      <c r="L2393" s="444">
        <f t="shared" ca="1" si="147"/>
        <v>-1992113779.2834225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-1992113779.2834225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-8300474.0803475939</v>
      </c>
      <c r="L2394" s="444">
        <f t="shared" ca="1" si="147"/>
        <v>-2000414253.36377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-2000414253.36377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-8335059.3890157081</v>
      </c>
      <c r="L2395" s="444">
        <f t="shared" ca="1" si="147"/>
        <v>-2008749312.7527857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-2008749312.7527857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-8369788.8031366067</v>
      </c>
      <c r="L2396" s="444">
        <f t="shared" ca="1" si="147"/>
        <v>-2017119101.5559223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-2017119101.5559223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-8404662.9231496751</v>
      </c>
      <c r="L2397" s="444">
        <f t="shared" ca="1" si="147"/>
        <v>-2025523764.4790719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-2025523764.4790719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-8439682.3519961331</v>
      </c>
      <c r="L2398" s="444">
        <f t="shared" ca="1" si="147"/>
        <v>-2033963446.831068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-2033963446.831068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-8474847.6951294504</v>
      </c>
      <c r="L2399" s="444">
        <f t="shared" ca="1" si="147"/>
        <v>-2042438294.5261974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-2042438294.5261974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-8510159.5605258234</v>
      </c>
      <c r="L2400" s="444">
        <f t="shared" ca="1" si="147"/>
        <v>-2050948454.0867233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-2050948454.0867233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-8545618.5586946812</v>
      </c>
      <c r="L2401" s="444">
        <f t="shared" ca="1" si="147"/>
        <v>-2059494072.6454179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-2059494072.6454179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-8581225.3026892412</v>
      </c>
      <c r="L2402" s="444">
        <f t="shared" ca="1" si="147"/>
        <v>-2068075297.9481072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-2068075297.9481072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-8616980.4081171136</v>
      </c>
      <c r="L2403" s="444">
        <f t="shared" ca="1" si="147"/>
        <v>-2076692278.3562243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-2076692278.3562243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-8652884.4931509327</v>
      </c>
      <c r="L2404" s="444">
        <f t="shared" ca="1" si="147"/>
        <v>-2085345162.8493752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-2085345162.8493752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-8688938.1785390638</v>
      </c>
      <c r="L2405" s="444">
        <f t="shared" ca="1" si="147"/>
        <v>-2094034101.0279143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-2094034101.0279143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-8725142.0876163095</v>
      </c>
      <c r="L2406" s="444">
        <f t="shared" ca="1" si="147"/>
        <v>-2102759243.1155305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-2102759243.1155305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-8761496.8463147096</v>
      </c>
      <c r="L2407" s="444">
        <f t="shared" ca="1" si="147"/>
        <v>-2111520739.9618452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-2111520739.9618452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-8798003.0831743553</v>
      </c>
      <c r="L2408" s="444">
        <f t="shared" ca="1" si="147"/>
        <v>-2120318743.0450196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-2120318743.0450196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-8834661.4293542486</v>
      </c>
      <c r="L2409" s="444">
        <f t="shared" ca="1" si="147"/>
        <v>-2129153404.4743738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-2129153404.4743738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-8871472.5186432246</v>
      </c>
      <c r="L2410" s="444">
        <f t="shared" ca="1" si="147"/>
        <v>-2138024876.993017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-2138024876.993017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-8908436.9874709044</v>
      </c>
      <c r="L2411" s="444">
        <f t="shared" ca="1" si="147"/>
        <v>-2146933313.9804878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-2146933313.9804878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-8945555.4749186989</v>
      </c>
      <c r="L2412" s="444">
        <f t="shared" ca="1" si="147"/>
        <v>-2155878869.4554067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-2155878869.4554067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-8982828.6227308605</v>
      </c>
      <c r="L2413" s="444">
        <f t="shared" ca="1" si="147"/>
        <v>-2164861698.0781374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-2164861698.0781374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-9020257.0753255729</v>
      </c>
      <c r="L2414" s="444">
        <f t="shared" ca="1" si="147"/>
        <v>-2173881955.1534629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-2173881955.1534629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-9057841.4798060954</v>
      </c>
      <c r="L2415" s="444">
        <f t="shared" ca="1" si="147"/>
        <v>-2182939796.6332688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-2182939796.6332688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-9095582.4859719537</v>
      </c>
      <c r="L2416" s="444">
        <f t="shared" ca="1" si="147"/>
        <v>-2192035379.1192408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-2192035379.1192408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-9133480.74633017</v>
      </c>
      <c r="L2417" s="444">
        <f t="shared" ca="1" si="147"/>
        <v>-2201168859.865571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-2201168859.865571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-9171536.9161065463</v>
      </c>
      <c r="L2418" s="444">
        <f t="shared" ca="1" si="147"/>
        <v>-2210340396.7816777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-2210340396.7816777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-9209751.65325699</v>
      </c>
      <c r="L2419" s="444">
        <f t="shared" ca="1" si="147"/>
        <v>-2219550148.4349346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-2219550148.4349346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-9248125.6184788942</v>
      </c>
      <c r="L2420" s="444">
        <f t="shared" ca="1" si="147"/>
        <v>-2228798274.0534134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-2228798274.0534134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-9286659.4752225559</v>
      </c>
      <c r="L2421" s="444">
        <f t="shared" ca="1" si="147"/>
        <v>-2238084933.528636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-2238084933.528636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-9325353.8897026498</v>
      </c>
      <c r="L2422" s="444">
        <f t="shared" ca="1" si="147"/>
        <v>-2247410287.4183388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-2247410287.4183388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-9364209.530909745</v>
      </c>
      <c r="L2423" s="444">
        <f t="shared" ca="1" si="147"/>
        <v>-2256774496.9492483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-2256774496.9492483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-9403227.0706218686</v>
      </c>
      <c r="L2424" s="444">
        <f t="shared" ca="1" si="147"/>
        <v>-2266177724.0198703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-2266177724.0198703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-9442407.1834161263</v>
      </c>
      <c r="L2425" s="444">
        <f t="shared" ca="1" si="147"/>
        <v>-2275620131.2032862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-2275620131.2032862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-9481750.5466803592</v>
      </c>
      <c r="L2426" s="444">
        <f t="shared" ca="1" si="147"/>
        <v>-2285101881.7499666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-2285101881.7499666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-9521257.8406248614</v>
      </c>
      <c r="L2427" s="444">
        <f t="shared" ca="1" si="147"/>
        <v>-2294623139.5905914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-2294623139.5905914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-9560929.74829413</v>
      </c>
      <c r="L2428" s="444">
        <f t="shared" ca="1" si="147"/>
        <v>-2304184069.3388858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-2304184069.3388858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-9600766.9555786904</v>
      </c>
      <c r="L2429" s="444">
        <f t="shared" ca="1" si="147"/>
        <v>-2313784836.2944646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-2313784836.2944646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-9640770.1512269359</v>
      </c>
      <c r="L2430" s="444">
        <f t="shared" ca="1" si="147"/>
        <v>-2323425606.4456916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-2323425606.4456916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-9680940.0268570483</v>
      </c>
      <c r="L2431" s="444">
        <f t="shared" ca="1" si="147"/>
        <v>-2333106546.4725485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-2333106546.4725485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-9721277.2769689523</v>
      </c>
      <c r="L2432" s="444">
        <f t="shared" ca="1" si="147"/>
        <v>-2342827823.7495174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-2342827823.7495174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-9761782.5989563223</v>
      </c>
      <c r="L2433" s="444">
        <f t="shared" ca="1" si="147"/>
        <v>-2352589606.3484735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-2352589606.3484735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-9802456.6931186393</v>
      </c>
      <c r="L2434" s="444">
        <f t="shared" ca="1" si="147"/>
        <v>-2362392063.0415921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-2362392063.0415921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-9843300.2626732998</v>
      </c>
      <c r="L2435" s="444">
        <f t="shared" ca="1" si="147"/>
        <v>-2372235363.3042655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-2372235363.3042655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-9884314.0137677733</v>
      </c>
      <c r="L2436" s="444">
        <f t="shared" ca="1" si="147"/>
        <v>-2382119677.3180332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-2382119677.3180332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-9925498.6554918047</v>
      </c>
      <c r="L2437" s="444">
        <f t="shared" ca="1" si="147"/>
        <v>-2392045175.973525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-2392045175.973525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-9966854.8998896871</v>
      </c>
      <c r="L2438" s="444">
        <f t="shared" ca="1" si="147"/>
        <v>-2402012030.8734145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-2402012030.8734145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-10008383.461972561</v>
      </c>
      <c r="L2439" s="444">
        <f t="shared" ca="1" si="147"/>
        <v>-2412020414.3353872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-2412020414.3353872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-10050085.059730779</v>
      </c>
      <c r="L2440" s="444">
        <f t="shared" ca="1" si="147"/>
        <v>-2422070499.3951182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-2422070499.3951182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-10091960.414146326</v>
      </c>
      <c r="L2441" s="444">
        <f t="shared" ca="1" si="147"/>
        <v>-2432162459.8092647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-2432162459.8092647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-10134010.249205269</v>
      </c>
      <c r="L2442" s="444">
        <f t="shared" ca="1" si="147"/>
        <v>-2442296470.0584698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-2442296470.0584698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-10176235.291910291</v>
      </c>
      <c r="L2443" s="444">
        <f t="shared" ca="1" si="147"/>
        <v>-2452472705.3503799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-2452472705.3503799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-10218636.272293249</v>
      </c>
      <c r="L2444" s="444">
        <f t="shared" ca="1" si="147"/>
        <v>-2462691341.622673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-2462691341.622673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-10261213.923427803</v>
      </c>
      <c r="L2445" s="444">
        <f t="shared" ca="1" si="147"/>
        <v>-2472952555.5461006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-2472952555.5461006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-10303968.981442086</v>
      </c>
      <c r="L2446" s="444">
        <f t="shared" ca="1" si="147"/>
        <v>-2483256524.5275426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-2483256524.5275426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-10346902.185531428</v>
      </c>
      <c r="L2447" s="444">
        <f t="shared" ca="1" si="147"/>
        <v>-2493603426.7130742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-2493603426.7130742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-10390014.277971143</v>
      </c>
      <c r="L2448" s="444">
        <f t="shared" ca="1" si="147"/>
        <v>-2503993440.9910455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-2503993440.9910455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-10433306.004129356</v>
      </c>
      <c r="L2449" s="444">
        <f t="shared" ca="1" si="147"/>
        <v>-2514426746.9951749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-2514426746.9951749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-10476778.112479895</v>
      </c>
      <c r="L2450" s="444">
        <f t="shared" ca="1" si="147"/>
        <v>-2524903525.1076546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-2524903525.1076546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-10520431.354615226</v>
      </c>
      <c r="L2451" s="444">
        <f t="shared" ca="1" si="147"/>
        <v>-2535423956.4622698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-2535423956.4622698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-10564266.485259457</v>
      </c>
      <c r="L2452" s="444">
        <f t="shared" ca="1" si="147"/>
        <v>-2545988222.9475293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-2545988222.9475293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-10608284.262281371</v>
      </c>
      <c r="L2453" s="444">
        <f t="shared" ca="1" si="147"/>
        <v>-2556596507.2098107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-2556596507.2098107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-10652485.446707545</v>
      </c>
      <c r="L2454" s="444">
        <f t="shared" ca="1" si="147"/>
        <v>-2567248992.6565185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-2567248992.6565185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-10696870.802735493</v>
      </c>
      <c r="L2455" s="444">
        <f t="shared" ca="1" si="147"/>
        <v>-2577945863.4592538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-2577945863.4592538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-10741441.09774689</v>
      </c>
      <c r="L2456" s="444">
        <f t="shared" ca="1" si="147"/>
        <v>-2588687304.5570006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-2588687304.5570006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-10786197.102320835</v>
      </c>
      <c r="L2457" s="444">
        <f t="shared" ca="1" si="147"/>
        <v>-2599473501.6593213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-2599473501.6593213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-10831139.590247173</v>
      </c>
      <c r="L2458" s="444">
        <f t="shared" ca="1" si="147"/>
        <v>-2610304641.2495685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-2610304641.2495685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-10876269.338539869</v>
      </c>
      <c r="L2459" s="444">
        <f t="shared" ca="1" si="147"/>
        <v>-2621180910.5881085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-2621180910.5881085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-10921587.127450451</v>
      </c>
      <c r="L2460" s="444">
        <f t="shared" ca="1" si="147"/>
        <v>-2632102497.715559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-2632102497.715559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-10967093.740481496</v>
      </c>
      <c r="L2461" s="444">
        <f t="shared" ca="1" si="147"/>
        <v>-2643069591.4560404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-2643069591.4560404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-11012789.964400169</v>
      </c>
      <c r="L2462" s="444">
        <f t="shared" ca="1" si="147"/>
        <v>-2654082381.4204407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-2654082381.4204407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-11058676.589251837</v>
      </c>
      <c r="L2463" s="444">
        <f t="shared" ca="1" si="147"/>
        <v>-2665141058.0096927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-2665141058.0096927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-11104754.408373719</v>
      </c>
      <c r="L2464" s="444">
        <f t="shared" ca="1" si="147"/>
        <v>-2676245812.4180665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-2676245812.4180665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-11151024.218408611</v>
      </c>
      <c r="L2465" s="444">
        <f t="shared" ca="1" si="147"/>
        <v>-2687396836.6364751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-2687396836.6364751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-11197486.819318647</v>
      </c>
      <c r="L2466" s="444">
        <f t="shared" ca="1" si="147"/>
        <v>-2698594323.4557939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-2698594323.4557939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-11244143.014399141</v>
      </c>
      <c r="L2467" s="444">
        <f t="shared" ca="1" si="147"/>
        <v>-2709838466.4701929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-2709838466.4701929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-11290993.61029247</v>
      </c>
      <c r="L2468" s="444">
        <f t="shared" ca="1" si="147"/>
        <v>-2721129460.0804853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-2721129460.0804853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-11338039.417002022</v>
      </c>
      <c r="L2469" s="444">
        <f t="shared" ca="1" si="147"/>
        <v>-2732467499.4974875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-2732467499.4974875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-11385281.247906199</v>
      </c>
      <c r="L2470" s="444">
        <f t="shared" ca="1" si="147"/>
        <v>-2743852780.7453938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-2743852780.7453938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-11432719.919772474</v>
      </c>
      <c r="L2471" s="444">
        <f t="shared" ca="1" si="147"/>
        <v>-2755285500.6651664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-2755285500.6651664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-11480356.252771527</v>
      </c>
      <c r="L2472" s="444">
        <f t="shared" ca="1" si="147"/>
        <v>-2766765856.9179378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-2766765856.9179378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-11528191.070491407</v>
      </c>
      <c r="L2473" s="444">
        <f t="shared" ca="1" si="147"/>
        <v>-2778294047.9884291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-2778294047.9884291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-11576225.199951788</v>
      </c>
      <c r="L2474" s="444">
        <f t="shared" ca="1" si="147"/>
        <v>-2789870273.1883807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-2789870273.1883807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-11624459.471618254</v>
      </c>
      <c r="L2475" s="444">
        <f t="shared" ca="1" si="147"/>
        <v>-2801494732.6599989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-2801494732.6599989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-11672894.719416661</v>
      </c>
      <c r="L2476" s="444">
        <f t="shared" ca="1" si="147"/>
        <v>-2813167627.3794155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-2813167627.3794155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-11721531.780747565</v>
      </c>
      <c r="L2477" s="444">
        <f t="shared" ca="1" si="147"/>
        <v>-2824889159.1601629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-2824889159.1601629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-11770371.496500678</v>
      </c>
      <c r="L2478" s="444">
        <f t="shared" ca="1" si="147"/>
        <v>-2836659530.6566634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-2836659530.6566634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-11819414.711069431</v>
      </c>
      <c r="L2479" s="444">
        <f t="shared" ca="1" si="147"/>
        <v>-2848478945.367733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-2848478945.367733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-11868662.272365553</v>
      </c>
      <c r="L2480" s="444">
        <f t="shared" ca="1" si="147"/>
        <v>-2860347607.6400986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-2860347607.6400986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-11918115.031833744</v>
      </c>
      <c r="L2481" s="444">
        <f t="shared" ca="1" si="147"/>
        <v>-2872265722.6719322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-2872265722.6719322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-11967773.844466385</v>
      </c>
      <c r="L2482" s="444">
        <f t="shared" ca="1" si="147"/>
        <v>-2884233496.5163984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-2884233496.5163984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-12017639.568818327</v>
      </c>
      <c r="L2483" s="444">
        <f t="shared" ca="1" si="147"/>
        <v>-2896251136.0852165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-2896251136.0852165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-12067713.067021735</v>
      </c>
      <c r="L2484" s="444">
        <f t="shared" ca="1" si="147"/>
        <v>-2908318849.1522384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-2908318849.1522384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-12117995.204800993</v>
      </c>
      <c r="L2485" s="444">
        <f t="shared" ca="1" si="147"/>
        <v>-2920436844.3570395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-2920436844.3570395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-12168486.851487665</v>
      </c>
      <c r="L2486" s="444">
        <f t="shared" ca="1" si="147"/>
        <v>-2932605331.2085271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-2932605331.2085271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-12219188.880035529</v>
      </c>
      <c r="L2487" s="444">
        <f t="shared" ca="1" si="147"/>
        <v>-2944824520.0885625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-2944824520.0885625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-12270102.167035677</v>
      </c>
      <c r="L2488" s="444">
        <f t="shared" ca="1" si="147"/>
        <v>-2957094622.2555981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-2957094622.2555981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-12321227.592731658</v>
      </c>
      <c r="L2489" s="444">
        <f t="shared" ca="1" si="147"/>
        <v>-2969415849.8483295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-2969415849.8483295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-12372566.041034706</v>
      </c>
      <c r="L2490" s="444">
        <f t="shared" ca="1" si="147"/>
        <v>-2981788415.8893642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-2981788415.8893642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-12424118.399539018</v>
      </c>
      <c r="L2491" s="444">
        <f t="shared" ca="1" si="147"/>
        <v>-2994212534.2889032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-2994212534.2889032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-12475885.559537096</v>
      </c>
      <c r="L2492" s="444">
        <f t="shared" ca="1" si="147"/>
        <v>-3006688419.8484402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-3006688419.8484402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-12527868.416035168</v>
      </c>
      <c r="L2493" s="444">
        <f t="shared" ca="1" si="147"/>
        <v>-3019216288.2644753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-3019216288.2644753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-12580067.867768647</v>
      </c>
      <c r="L2494" s="444">
        <f t="shared" ca="1" si="147"/>
        <v>-3031796356.1322441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-3031796356.1322441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-12632484.817217683</v>
      </c>
      <c r="L2495" s="444">
        <f t="shared" ca="1" si="147"/>
        <v>-3044428840.9494619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-3044428840.9494619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-12685120.170622759</v>
      </c>
      <c r="L2496" s="444">
        <f t="shared" ca="1" si="147"/>
        <v>-3057113961.1200848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-3057113961.1200848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-12737974.838000353</v>
      </c>
      <c r="L2497" s="444">
        <f t="shared" ca="1" si="147"/>
        <v>-3069851935.9580851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-3069851935.9580851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-12791049.733158687</v>
      </c>
      <c r="L2498" s="444">
        <f t="shared" ca="1" si="147"/>
        <v>-3082642985.6912436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-3082642985.6912436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-12844345.773713514</v>
      </c>
      <c r="L2499" s="444">
        <f t="shared" ca="1" si="147"/>
        <v>-3095487331.4649572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-3095487331.4649572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-12897863.881103989</v>
      </c>
      <c r="L2500" s="444">
        <f t="shared" ca="1" si="147"/>
        <v>-3108385195.3460612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-3108385195.3460612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-12951604.980608588</v>
      </c>
      <c r="L2501" s="444">
        <f t="shared" ca="1" si="147"/>
        <v>-3121336800.3266697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-3121336800.3266697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-13005570.001361124</v>
      </c>
      <c r="L2502" s="444">
        <f t="shared" ca="1" si="147"/>
        <v>-3134342370.3280306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-3134342370.3280306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-13059759.876366794</v>
      </c>
      <c r="L2503" s="444">
        <f t="shared" ca="1" si="147"/>
        <v>-3147402130.2043972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-3147402130.2043972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-13114175.542518321</v>
      </c>
      <c r="L2504" s="444">
        <f t="shared" ca="1" si="147"/>
        <v>-3160516305.7469153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-3160516305.7469153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-13168817.940612147</v>
      </c>
      <c r="L2505" s="444">
        <f t="shared" ca="1" si="147"/>
        <v>-3173685123.6875277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-3173685123.6875277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-13223688.015364699</v>
      </c>
      <c r="L2506" s="444">
        <f t="shared" ca="1" si="147"/>
        <v>-3186908811.7028923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-3186908811.7028923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-13278786.715428717</v>
      </c>
      <c r="L2507" s="444">
        <f t="shared" ca="1" si="147"/>
        <v>-3200187598.4183211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-3200187598.4183211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-13334114.993409671</v>
      </c>
      <c r="L2508" s="444">
        <f t="shared" ca="1" si="147"/>
        <v>-3213521713.4117308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-3213521713.4117308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-13389673.805882212</v>
      </c>
      <c r="L2509" s="444">
        <f t="shared" ca="1" si="147"/>
        <v>-3226911387.2176127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-3226911387.2176127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-13445464.11340672</v>
      </c>
      <c r="L2510" s="444">
        <f t="shared" ca="1" si="147"/>
        <v>-3240356851.3310194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-3240356851.3310194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-13501486.880545914</v>
      </c>
      <c r="L2511" s="444">
        <f t="shared" ca="1" si="147"/>
        <v>-3253858338.2115655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-3253858338.2115655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-13557743.075881522</v>
      </c>
      <c r="L2512" s="444">
        <f t="shared" ca="1" si="147"/>
        <v>-3267416081.287447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-3267416081.287447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-13614233.672031028</v>
      </c>
      <c r="L2513" s="444">
        <f t="shared" ca="1" si="147"/>
        <v>-3281030314.9594779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-3281030314.9594779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-13670959.645664491</v>
      </c>
      <c r="L2514" s="444">
        <f t="shared" ca="1" si="147"/>
        <v>-3294701274.6051426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-3294701274.6051426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-13727921.977521427</v>
      </c>
      <c r="L2515" s="444">
        <f t="shared" ca="1" si="147"/>
        <v>-3308429196.582664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-3308429196.582664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-13785121.652427766</v>
      </c>
      <c r="L2516" s="444">
        <f t="shared" ca="1" si="147"/>
        <v>-3322214318.2350917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-3322214318.2350917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-13842559.659312882</v>
      </c>
      <c r="L2517" s="444">
        <f t="shared" ca="1" si="147"/>
        <v>-3336056877.8944044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-3336056877.8944044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-13900236.991226684</v>
      </c>
      <c r="L2518" s="444">
        <f t="shared" ca="1" si="147"/>
        <v>-3349957114.8856311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-3349957114.8856311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-13958154.645356799</v>
      </c>
      <c r="L2519" s="444">
        <f t="shared" ca="1" si="147"/>
        <v>-3363915269.5309877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-3363915269.5309877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-14016313.623045782</v>
      </c>
      <c r="L2520" s="444">
        <f t="shared" ca="1" si="147"/>
        <v>-3377931583.1540337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-3377931583.1540337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-14074714.929808473</v>
      </c>
      <c r="L2521" s="444">
        <f t="shared" ca="1" si="147"/>
        <v>-3392006298.0838423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-3392006298.0838423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-14133359.57534934</v>
      </c>
      <c r="L2522" s="444">
        <f t="shared" ca="1" si="147"/>
        <v>-3406139657.6591916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-3406139657.6591916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-14192248.573579965</v>
      </c>
      <c r="L2523" s="444">
        <f t="shared" ca="1" si="147"/>
        <v>-3420331906.2327714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-3420331906.2327714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-14251382.942636546</v>
      </c>
      <c r="L2524" s="444">
        <f t="shared" ca="1" si="147"/>
        <v>-3434583289.1754079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-3434583289.1754079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-14310763.704897532</v>
      </c>
      <c r="L2525" s="444">
        <f t="shared" ca="1" si="147"/>
        <v>-3448894052.8803053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-3448894052.8803053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-14370391.887001272</v>
      </c>
      <c r="L2526" s="444">
        <f t="shared" ca="1" si="147"/>
        <v>-3463264444.7673063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-3463264444.7673063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-14430268.519863777</v>
      </c>
      <c r="L2527" s="444">
        <f t="shared" ca="1" si="147"/>
        <v>-3477694713.2871699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-3477694713.2871699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-14490394.638696542</v>
      </c>
      <c r="L2528" s="444">
        <f t="shared" ca="1" si="147"/>
        <v>-3492185107.9258666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-3492185107.9258666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-14550771.283024441</v>
      </c>
      <c r="L2529" s="444">
        <f t="shared" ca="1" si="147"/>
        <v>-3506735879.2088909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-3506735879.2088909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-14611399.49670371</v>
      </c>
      <c r="L2530" s="444">
        <f t="shared" ca="1" si="147"/>
        <v>-3521347278.7055945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-3521347278.7055945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-14672280.32793998</v>
      </c>
      <c r="L2531" s="444">
        <f t="shared" ca="1" si="147"/>
        <v>-3536019559.0335345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-3536019559.0335345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-14733414.829306394</v>
      </c>
      <c r="L2532" s="444">
        <f t="shared" ca="1" si="147"/>
        <v>-3550752973.8628411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-3550752973.8628411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-14794804.057761839</v>
      </c>
      <c r="L2533" s="444">
        <f t="shared" ca="1" si="147"/>
        <v>-3565547777.9206028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-3565547777.9206028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-14856449.074669179</v>
      </c>
      <c r="L2534" s="444">
        <f t="shared" ca="1" si="147"/>
        <v>-3580404226.9952722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-3580404226.9952722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-14918350.945813634</v>
      </c>
      <c r="L2535" s="444">
        <f t="shared" ca="1" si="147"/>
        <v>-3595322577.9410858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-3595322577.9410858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-14980510.741421191</v>
      </c>
      <c r="L2536" s="444">
        <f t="shared" ca="1" si="147"/>
        <v>-3610303088.682507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-3610303088.682507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-15042929.536177114</v>
      </c>
      <c r="L2537" s="444">
        <f t="shared" ca="1" si="147"/>
        <v>-3625346018.2186842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-3625346018.2186842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-15105608.409244515</v>
      </c>
      <c r="L2538" s="444">
        <f t="shared" ca="1" si="147"/>
        <v>-3640451626.6279287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-3640451626.6279287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-15168548.444283037</v>
      </c>
      <c r="L2539" s="444">
        <f t="shared" ca="1" si="147"/>
        <v>-3655620175.0722117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-3655620175.0722117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-15231750.72946755</v>
      </c>
      <c r="L2540" s="444">
        <f t="shared" ca="1" si="147"/>
        <v>-3670851925.8016791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-3670851925.8016791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-15295216.357506996</v>
      </c>
      <c r="L2541" s="444">
        <f t="shared" ca="1" si="147"/>
        <v>-3686147142.1591864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-3686147142.1591864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-15358946.425663274</v>
      </c>
      <c r="L2542" s="444">
        <f t="shared" ca="1" si="147"/>
        <v>-3701506088.5848498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-3701506088.5848498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-15422942.035770208</v>
      </c>
      <c r="L2543" s="444">
        <f t="shared" ca="1" si="147"/>
        <v>-3716929030.6206203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-3716929030.6206203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-15487204.294252584</v>
      </c>
      <c r="L2544" s="444">
        <f t="shared" ca="1" si="147"/>
        <v>-3732416234.9148726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-3732416234.9148726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-15551734.3121453</v>
      </c>
      <c r="L2545" s="444">
        <f t="shared" ca="1" si="147"/>
        <v>-3747967969.2270179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-3747967969.2270179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-15616533.205112573</v>
      </c>
      <c r="L2546" s="444">
        <f t="shared" ca="1" si="147"/>
        <v>-3763584502.4321303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-3763584502.4321303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-15681602.093467208</v>
      </c>
      <c r="L2547" s="444">
        <f t="shared" ca="1" si="147"/>
        <v>-3779266104.5255976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-3779266104.5255976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-15746942.10218999</v>
      </c>
      <c r="L2548" s="444">
        <f t="shared" ca="1" si="147"/>
        <v>-3795013046.6277876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-3795013046.6277876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-15812554.360949116</v>
      </c>
      <c r="L2549" s="444">
        <f t="shared" ca="1" si="147"/>
        <v>-3810825600.9887366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-3810825600.9887366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-15878440.004119733</v>
      </c>
      <c r="L2550" s="444">
        <f t="shared" ca="1" si="147"/>
        <v>-3826704040.9928565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-3826704040.9928565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-15944600.170803567</v>
      </c>
      <c r="L2551" s="444">
        <f t="shared" ca="1" si="147"/>
        <v>-3842648641.16366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-3842648641.16366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-16011036.004848585</v>
      </c>
      <c r="L2552" s="444">
        <f t="shared" ca="1" si="147"/>
        <v>-3858659677.1685085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-3858659677.1685085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-16077748.654868785</v>
      </c>
      <c r="L2553" s="444">
        <f t="shared" ca="1" si="147"/>
        <v>-3874737425.8233771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-3874737425.8233771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-16144739.274264071</v>
      </c>
      <c r="L2554" s="444">
        <f t="shared" ca="1" si="147"/>
        <v>-3890882165.097641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-3890882165.097641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-16212009.021240169</v>
      </c>
      <c r="L2555" s="444">
        <f t="shared" ca="1" si="147"/>
        <v>-3907094174.1188812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-3907094174.1188812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-16279559.058828672</v>
      </c>
      <c r="L2556" s="444">
        <f t="shared" ca="1" si="147"/>
        <v>-3923373733.1777101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-3923373733.1777101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-16347390.554907123</v>
      </c>
      <c r="L2557" s="444">
        <f t="shared" ca="1" si="147"/>
        <v>-3939721123.7326174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-3939721123.7326174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-16415504.682219239</v>
      </c>
      <c r="L2558" s="444">
        <f t="shared" ref="L2558:L2812" ca="1" si="152">I2558-J2558+K2558</f>
        <v>-3956136628.4148364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-3956136628.4148364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-16483902.618395152</v>
      </c>
      <c r="L2559" s="444">
        <f t="shared" ca="1" si="152"/>
        <v>-3972620531.0332317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-3972620531.0332317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-16552585.545971802</v>
      </c>
      <c r="L2560" s="444">
        <f t="shared" ca="1" si="152"/>
        <v>-3989173116.5792036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-3989173116.5792036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-16621554.652413348</v>
      </c>
      <c r="L2561" s="444">
        <f t="shared" ca="1" si="152"/>
        <v>-4005794671.231617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-4005794671.231617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-16690811.130131736</v>
      </c>
      <c r="L2562" s="444">
        <f t="shared" ca="1" si="152"/>
        <v>-4022485482.3617487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-4022485482.3617487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-16760356.176507287</v>
      </c>
      <c r="L2563" s="444">
        <f t="shared" ca="1" si="152"/>
        <v>-4039245838.5382562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-4039245838.5382562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-16830190.9939094</v>
      </c>
      <c r="L2564" s="444">
        <f t="shared" ca="1" si="152"/>
        <v>-4056076029.5321655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-4056076029.5321655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-16900316.789717354</v>
      </c>
      <c r="L2565" s="444">
        <f t="shared" ca="1" si="152"/>
        <v>-4072976346.3218827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-4072976346.3218827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-16970734.776341178</v>
      </c>
      <c r="L2566" s="444">
        <f t="shared" ca="1" si="152"/>
        <v>-4089947081.0982237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-4089947081.0982237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-17041446.171242598</v>
      </c>
      <c r="L2567" s="444">
        <f t="shared" ca="1" si="152"/>
        <v>-4106988527.2694664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-4106988527.2694664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-17112452.196956109</v>
      </c>
      <c r="L2568" s="444">
        <f t="shared" ca="1" si="152"/>
        <v>-4124100979.4664226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-4124100979.4664226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-17183754.081110094</v>
      </c>
      <c r="L2569" s="444">
        <f t="shared" ca="1" si="152"/>
        <v>-4141284733.5475326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-4141284733.5475326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-17255353.056448054</v>
      </c>
      <c r="L2570" s="444">
        <f t="shared" ca="1" si="152"/>
        <v>-4158540086.6039805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-4158540086.6039805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-17327250.360849921</v>
      </c>
      <c r="L2571" s="444">
        <f t="shared" ca="1" si="152"/>
        <v>-4175867336.9648304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-4175867336.9648304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-17399447.237353463</v>
      </c>
      <c r="L2572" s="444">
        <f t="shared" ca="1" si="152"/>
        <v>-4193266784.2021837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-4193266784.2021837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-17471944.934175767</v>
      </c>
      <c r="L2573" s="444">
        <f t="shared" ca="1" si="152"/>
        <v>-4210738729.1363597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-4210738729.1363597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-17544744.704734832</v>
      </c>
      <c r="L2574" s="444">
        <f t="shared" ca="1" si="152"/>
        <v>-4228283473.8410945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-4228283473.8410945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-17617847.80767123</v>
      </c>
      <c r="L2575" s="444">
        <f t="shared" ca="1" si="152"/>
        <v>-4245901321.6487656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-4245901321.6487656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-17691255.506869856</v>
      </c>
      <c r="L2576" s="444">
        <f t="shared" ca="1" si="152"/>
        <v>-4263592577.1556354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-4263592577.1556354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-17764969.071481813</v>
      </c>
      <c r="L2577" s="444">
        <f t="shared" ca="1" si="152"/>
        <v>-4281357546.2271171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-4281357546.2271171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-17838989.775946319</v>
      </c>
      <c r="L2578" s="444">
        <f t="shared" ca="1" si="152"/>
        <v>-4299196536.0030632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-4299196536.0030632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-17913318.900012761</v>
      </c>
      <c r="L2579" s="444">
        <f t="shared" ca="1" si="152"/>
        <v>-4317109854.9030762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-4317109854.9030762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-17987957.728762817</v>
      </c>
      <c r="L2580" s="444">
        <f t="shared" ca="1" si="152"/>
        <v>-4335097812.6318388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-4335097812.6318388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-18062907.55263266</v>
      </c>
      <c r="L2581" s="444">
        <f t="shared" ca="1" si="152"/>
        <v>-4353160720.1844711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-4353160720.1844711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-18138169.667435296</v>
      </c>
      <c r="L2582" s="444">
        <f t="shared" ca="1" si="152"/>
        <v>-4371298889.8519068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-4371298889.8519068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-18213745.374382943</v>
      </c>
      <c r="L2583" s="444">
        <f t="shared" ca="1" si="152"/>
        <v>-4389512635.2262897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-4389512635.2262897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-18289635.980109539</v>
      </c>
      <c r="L2584" s="444">
        <f t="shared" ca="1" si="152"/>
        <v>-4407802271.206399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-4407802271.206399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-18365842.796693329</v>
      </c>
      <c r="L2585" s="444">
        <f t="shared" ca="1" si="152"/>
        <v>-4426168114.0030928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-4426168114.0030928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-18442367.141679551</v>
      </c>
      <c r="L2586" s="444">
        <f t="shared" ca="1" si="152"/>
        <v>-4444610481.1447725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-4444610481.1447725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-18519210.33810322</v>
      </c>
      <c r="L2587" s="444">
        <f t="shared" ca="1" si="152"/>
        <v>-4463129691.4828758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-4463129691.4828758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-18596373.714511983</v>
      </c>
      <c r="L2588" s="444">
        <f t="shared" ca="1" si="152"/>
        <v>-4481726065.1973877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-4481726065.1973877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-18673858.604989115</v>
      </c>
      <c r="L2589" s="444">
        <f t="shared" ca="1" si="152"/>
        <v>-4500399923.8023767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-4500399923.8023767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-18751666.349176571</v>
      </c>
      <c r="L2590" s="444">
        <f t="shared" ca="1" si="152"/>
        <v>-4519151590.1515532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-4519151590.1515532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-18829798.292298138</v>
      </c>
      <c r="L2591" s="444">
        <f t="shared" ca="1" si="152"/>
        <v>-4537981388.4438515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-4537981388.4438515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-18908255.785182714</v>
      </c>
      <c r="L2592" s="444">
        <f t="shared" ca="1" si="152"/>
        <v>-4556889644.2290344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-4556889644.2290344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-18987040.184287645</v>
      </c>
      <c r="L2593" s="444">
        <f t="shared" ca="1" si="152"/>
        <v>-4575876684.4133224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-4575876684.4133224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-19066152.851722177</v>
      </c>
      <c r="L2594" s="444">
        <f t="shared" ca="1" si="152"/>
        <v>-4594942837.2650442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-4594942837.2650442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-19145595.155271016</v>
      </c>
      <c r="L2595" s="444">
        <f t="shared" ca="1" si="152"/>
        <v>-4614088432.4203148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-4614088432.4203148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-19225368.46841798</v>
      </c>
      <c r="L2596" s="444">
        <f t="shared" ca="1" si="152"/>
        <v>-4633313800.8887329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-4633313800.8887329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-19305474.170369722</v>
      </c>
      <c r="L2597" s="444">
        <f t="shared" ca="1" si="152"/>
        <v>-4652619275.059103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-4652619275.059103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-19385913.646079596</v>
      </c>
      <c r="L2598" s="444">
        <f t="shared" ca="1" si="152"/>
        <v>-4672005188.705183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-4672005188.705183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-19466688.286271594</v>
      </c>
      <c r="L2599" s="444">
        <f t="shared" ca="1" si="152"/>
        <v>-4691471876.9914551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-4691471876.9914551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-19547799.487464394</v>
      </c>
      <c r="L2600" s="444">
        <f t="shared" ca="1" si="152"/>
        <v>-4711019676.478919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-4711019676.478919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-19629248.651995495</v>
      </c>
      <c r="L2601" s="444">
        <f t="shared" ca="1" si="152"/>
        <v>-4730648925.1309147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-4730648925.1309147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-19711037.188045479</v>
      </c>
      <c r="L2602" s="444">
        <f t="shared" ca="1" si="152"/>
        <v>-4750359962.3189602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-4750359962.3189602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-19793166.509662334</v>
      </c>
      <c r="L2603" s="444">
        <f t="shared" ca="1" si="152"/>
        <v>-4770153128.8286228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-4770153128.8286228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-19875638.036785927</v>
      </c>
      <c r="L2604" s="444">
        <f t="shared" ca="1" si="152"/>
        <v>-4790028766.8654089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-4790028766.8654089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-19958453.195272535</v>
      </c>
      <c r="L2605" s="444">
        <f t="shared" ca="1" si="152"/>
        <v>-4809987220.0606813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-4809987220.0606813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-20041613.416919507</v>
      </c>
      <c r="L2606" s="444">
        <f t="shared" ca="1" si="152"/>
        <v>-4830028833.4776011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-4830028833.4776011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-20125120.139490005</v>
      </c>
      <c r="L2607" s="444">
        <f t="shared" ca="1" si="152"/>
        <v>-4850153953.6170912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-4850153953.6170912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-20208974.806737881</v>
      </c>
      <c r="L2608" s="444">
        <f t="shared" ca="1" si="152"/>
        <v>-4870362928.4238291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-4870362928.4238291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-20293178.868432622</v>
      </c>
      <c r="L2609" s="444">
        <f t="shared" ca="1" si="152"/>
        <v>-4890656107.2922621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-4890656107.2922621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-20377733.780384425</v>
      </c>
      <c r="L2610" s="444">
        <f t="shared" ca="1" si="152"/>
        <v>-4911033841.0726461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-4911033841.0726461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-20462641.004469357</v>
      </c>
      <c r="L2611" s="444">
        <f t="shared" ca="1" si="152"/>
        <v>-4931496482.0771151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-4931496482.0771151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-20547902.008654647</v>
      </c>
      <c r="L2612" s="444">
        <f t="shared" ca="1" si="152"/>
        <v>-4952044384.0857697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-4952044384.0857697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-20633518.26702404</v>
      </c>
      <c r="L2613" s="444">
        <f t="shared" ca="1" si="152"/>
        <v>-4972677902.3527937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-4972677902.3527937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-20719491.259803306</v>
      </c>
      <c r="L2614" s="444">
        <f t="shared" ca="1" si="152"/>
        <v>-4993397393.6125975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-4993397393.6125975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-20805822.473385822</v>
      </c>
      <c r="L2615" s="444">
        <f t="shared" ca="1" si="152"/>
        <v>-5014203216.0859833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-5014203216.0859833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-20892513.400358263</v>
      </c>
      <c r="L2616" s="444">
        <f t="shared" ca="1" si="152"/>
        <v>-5035095729.4863415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-5035095729.4863415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-20979565.539526422</v>
      </c>
      <c r="L2617" s="444">
        <f t="shared" ca="1" si="152"/>
        <v>-5056075295.0258675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-5056075295.0258675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-21066980.395941116</v>
      </c>
      <c r="L2618" s="444">
        <f t="shared" ca="1" si="152"/>
        <v>-5077142275.4218082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-5077142275.4218082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-21154759.4809242</v>
      </c>
      <c r="L2619" s="444">
        <f t="shared" ca="1" si="152"/>
        <v>-5098297034.9027328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-5098297034.9027328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-21242904.312094718</v>
      </c>
      <c r="L2620" s="444">
        <f t="shared" ca="1" si="152"/>
        <v>-5119539939.2148275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-5119539939.2148275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-21331416.413395114</v>
      </c>
      <c r="L2621" s="444">
        <f t="shared" ca="1" si="152"/>
        <v>-5140871355.6282225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-5140871355.6282225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-21420297.315117594</v>
      </c>
      <c r="L2622" s="444">
        <f t="shared" ca="1" si="152"/>
        <v>-5162291652.9433403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-5162291652.9433403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-21509548.553930584</v>
      </c>
      <c r="L2623" s="444">
        <f t="shared" ca="1" si="152"/>
        <v>-5183801201.4972706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-5183801201.4972706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-21599171.672905292</v>
      </c>
      <c r="L2624" s="444">
        <f t="shared" ca="1" si="152"/>
        <v>-5205400373.1701756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-5205400373.1701756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-21689168.221542399</v>
      </c>
      <c r="L2625" s="444">
        <f t="shared" ca="1" si="152"/>
        <v>-5227089541.3917179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-5227089541.3917179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-21779539.755798824</v>
      </c>
      <c r="L2626" s="444">
        <f t="shared" ca="1" si="152"/>
        <v>-5248869081.1475172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-5248869081.1475172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-21870287.838114657</v>
      </c>
      <c r="L2627" s="444">
        <f t="shared" ca="1" si="152"/>
        <v>-5270739368.9856319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-5270739368.9856319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-21961414.037440132</v>
      </c>
      <c r="L2628" s="444">
        <f t="shared" ca="1" si="152"/>
        <v>-5292700783.0230722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-5292700783.0230722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-22052919.929262802</v>
      </c>
      <c r="L2629" s="444">
        <f t="shared" ca="1" si="152"/>
        <v>-5314753702.9523354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-5314753702.9523354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-22144807.095634729</v>
      </c>
      <c r="L2630" s="444">
        <f t="shared" ca="1" si="152"/>
        <v>-5336898510.0479698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-5336898510.0479698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-22237077.125199873</v>
      </c>
      <c r="L2631" s="444">
        <f t="shared" ca="1" si="152"/>
        <v>-5359135587.1731701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-5359135587.1731701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-22329731.613221541</v>
      </c>
      <c r="L2632" s="444">
        <f t="shared" ca="1" si="152"/>
        <v>-5381465318.7863913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-5381465318.7863913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-22422772.161609963</v>
      </c>
      <c r="L2633" s="444">
        <f t="shared" ca="1" si="152"/>
        <v>-5403888090.9480009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-5403888090.9480009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-22516200.378950004</v>
      </c>
      <c r="L2634" s="444">
        <f t="shared" ca="1" si="152"/>
        <v>-5426404291.326951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-5426404291.326951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-22610017.880528964</v>
      </c>
      <c r="L2635" s="444">
        <f t="shared" ca="1" si="152"/>
        <v>-5449014309.2074804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-5449014309.2074804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-22704226.2883645</v>
      </c>
      <c r="L2636" s="444">
        <f t="shared" ca="1" si="152"/>
        <v>-5471718535.4958448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-5471718535.4958448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-22798827.231232688</v>
      </c>
      <c r="L2637" s="444">
        <f t="shared" ca="1" si="152"/>
        <v>-5494517362.7270775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-5494517362.7270775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-22893822.344696157</v>
      </c>
      <c r="L2638" s="444">
        <f t="shared" ca="1" si="152"/>
        <v>-5517411185.0717735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-5517411185.0717735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-22989213.271132391</v>
      </c>
      <c r="L2639" s="444">
        <f t="shared" ca="1" si="152"/>
        <v>-5540400398.342906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-5540400398.342906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-23085001.659762107</v>
      </c>
      <c r="L2640" s="444">
        <f t="shared" ca="1" si="152"/>
        <v>-5563485400.0026684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-5563485400.0026684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-23181189.166677784</v>
      </c>
      <c r="L2641" s="444">
        <f t="shared" ca="1" si="152"/>
        <v>-5586666589.1693459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-5586666589.1693459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-23277777.454872273</v>
      </c>
      <c r="L2642" s="444">
        <f t="shared" ca="1" si="152"/>
        <v>-5609944366.624218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-5609944366.624218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-23374768.194267575</v>
      </c>
      <c r="L2643" s="444">
        <f t="shared" ca="1" si="152"/>
        <v>-5633319134.8184853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-5633319134.8184853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-23472163.061743688</v>
      </c>
      <c r="L2644" s="444">
        <f t="shared" ca="1" si="152"/>
        <v>-5656791297.880229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-5656791297.880229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-23569963.74116762</v>
      </c>
      <c r="L2645" s="444">
        <f t="shared" ca="1" si="152"/>
        <v>-5680361261.621397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-5680361261.621397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-23668171.923422486</v>
      </c>
      <c r="L2646" s="444">
        <f t="shared" ca="1" si="152"/>
        <v>-5704029433.5448198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-5704029433.5448198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-23766789.306436747</v>
      </c>
      <c r="L2647" s="444">
        <f t="shared" ca="1" si="152"/>
        <v>-5727796222.8512564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-5727796222.8512564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-23865817.59521357</v>
      </c>
      <c r="L2648" s="444">
        <f t="shared" ca="1" si="152"/>
        <v>-5751662040.4464703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-5751662040.4464703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-23965258.501860291</v>
      </c>
      <c r="L2649" s="444">
        <f t="shared" ca="1" si="152"/>
        <v>-5775627298.9483309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-5775627298.9483309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-24065113.745618045</v>
      </c>
      <c r="L2650" s="444">
        <f t="shared" ca="1" si="152"/>
        <v>-5799692412.6939487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-5799692412.6939487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-24165385.052891452</v>
      </c>
      <c r="L2651" s="444">
        <f t="shared" ca="1" si="152"/>
        <v>-5823857797.7468405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-5823857797.7468405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-24266074.1572785</v>
      </c>
      <c r="L2652" s="444">
        <f t="shared" ca="1" si="152"/>
        <v>-5848123871.9041185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-5848123871.9041185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-24367182.799600493</v>
      </c>
      <c r="L2653" s="444">
        <f t="shared" ca="1" si="152"/>
        <v>-5872491054.7037191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-5872491054.7037191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-24468712.727932163</v>
      </c>
      <c r="L2654" s="444">
        <f t="shared" ca="1" si="152"/>
        <v>-5896959767.4316511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-5896959767.4316511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-24570665.697631881</v>
      </c>
      <c r="L2655" s="444">
        <f t="shared" ca="1" si="152"/>
        <v>-5921530433.129283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-5921530433.129283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-24673043.471372012</v>
      </c>
      <c r="L2656" s="444">
        <f t="shared" ca="1" si="152"/>
        <v>-5946203476.6006546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-5946203476.6006546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-24775847.819169395</v>
      </c>
      <c r="L2657" s="444">
        <f t="shared" ca="1" si="152"/>
        <v>-5970979324.4198236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-5970979324.4198236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-24879080.518415932</v>
      </c>
      <c r="L2658" s="444">
        <f t="shared" ca="1" si="152"/>
        <v>-5995858404.9382401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-5995858404.9382401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-24982743.353909332</v>
      </c>
      <c r="L2659" s="444">
        <f t="shared" ca="1" si="152"/>
        <v>-6020841148.2921495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-6020841148.2921495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-25086838.117883958</v>
      </c>
      <c r="L2660" s="444">
        <f t="shared" ca="1" si="152"/>
        <v>-6045927986.4100332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-6045927986.4100332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-25191366.610041805</v>
      </c>
      <c r="L2661" s="444">
        <f t="shared" ca="1" si="152"/>
        <v>-6071119353.0200748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-6071119353.0200748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-25296330.637583643</v>
      </c>
      <c r="L2662" s="444">
        <f t="shared" ca="1" si="152"/>
        <v>-6096415683.6576586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-6096415683.6576586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-25401732.015240245</v>
      </c>
      <c r="L2663" s="444">
        <f t="shared" ca="1" si="152"/>
        <v>-6121817415.6728992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-6121817415.6728992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-25507572.565303747</v>
      </c>
      <c r="L2664" s="444">
        <f t="shared" ca="1" si="152"/>
        <v>-6147324988.238203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-6147324988.238203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-25613854.117659178</v>
      </c>
      <c r="L2665" s="444">
        <f t="shared" ca="1" si="152"/>
        <v>-6172938842.3558626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-6172938842.3558626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-25720578.509816095</v>
      </c>
      <c r="L2666" s="444">
        <f t="shared" ca="1" si="152"/>
        <v>-6198659420.8656788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-6198659420.8656788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-25827747.58694033</v>
      </c>
      <c r="L2667" s="444">
        <f t="shared" ca="1" si="152"/>
        <v>-6224487168.4526196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-6224487168.4526196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-25935363.201885916</v>
      </c>
      <c r="L2668" s="444">
        <f t="shared" ca="1" si="152"/>
        <v>-6250422531.6545057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-6250422531.6545057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-26043427.215227108</v>
      </c>
      <c r="L2669" s="444">
        <f t="shared" ca="1" si="152"/>
        <v>-6276465958.8697329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-6276465958.8697329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-26151941.495290555</v>
      </c>
      <c r="L2670" s="444">
        <f t="shared" ca="1" si="152"/>
        <v>-6302617900.3650236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-6302617900.3650236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-26260907.9181876</v>
      </c>
      <c r="L2671" s="444">
        <f t="shared" ca="1" si="152"/>
        <v>-6328878808.2832108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-6328878808.2832108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-26370328.367846712</v>
      </c>
      <c r="L2672" s="444">
        <f t="shared" ca="1" si="152"/>
        <v>-6355249136.6510572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-6355249136.6510572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-26480204.736046072</v>
      </c>
      <c r="L2673" s="444">
        <f t="shared" ca="1" si="152"/>
        <v>-6381729341.3871031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-6381729341.3871031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-26590538.922446262</v>
      </c>
      <c r="L2674" s="444">
        <f t="shared" ca="1" si="152"/>
        <v>-6408319880.3095493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-6408319880.3095493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-26701332.834623121</v>
      </c>
      <c r="L2675" s="444">
        <f t="shared" ca="1" si="152"/>
        <v>-6435021213.1441727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-6435021213.1441727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-26812588.388100721</v>
      </c>
      <c r="L2676" s="444">
        <f t="shared" ca="1" si="152"/>
        <v>-6461833801.5322733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-6461833801.5322733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-26924307.506384473</v>
      </c>
      <c r="L2677" s="444">
        <f t="shared" ca="1" si="152"/>
        <v>-6488758109.0386581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-6488758109.0386581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-27036492.120994408</v>
      </c>
      <c r="L2678" s="444">
        <f t="shared" ca="1" si="152"/>
        <v>-6515794601.1596527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-6515794601.1596527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-27149144.171498552</v>
      </c>
      <c r="L2679" s="444">
        <f t="shared" ca="1" si="152"/>
        <v>-6542943745.331151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-6542943745.331151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-27262265.605546463</v>
      </c>
      <c r="L2680" s="444">
        <f t="shared" ca="1" si="152"/>
        <v>-6570206010.936697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-6570206010.936697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-27375858.378902905</v>
      </c>
      <c r="L2681" s="444">
        <f t="shared" ca="1" si="152"/>
        <v>-6597581869.3155994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-6597581869.3155994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-27489924.455481663</v>
      </c>
      <c r="L2682" s="444">
        <f t="shared" ca="1" si="152"/>
        <v>-6625071793.771081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-6625071793.771081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-27604465.807379503</v>
      </c>
      <c r="L2683" s="444">
        <f t="shared" ca="1" si="152"/>
        <v>-6652676259.5784607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-6652676259.5784607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-27719484.414910253</v>
      </c>
      <c r="L2684" s="444">
        <f t="shared" ca="1" si="152"/>
        <v>-6680395743.993371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-6680395743.993371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-27834982.266639046</v>
      </c>
      <c r="L2685" s="444">
        <f t="shared" ca="1" si="152"/>
        <v>-6708230726.2600098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-6708230726.2600098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-27950961.359416708</v>
      </c>
      <c r="L2686" s="444">
        <f t="shared" ca="1" si="152"/>
        <v>-6736181687.6194267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-6736181687.6194267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-28067423.698414274</v>
      </c>
      <c r="L2687" s="444">
        <f t="shared" ca="1" si="152"/>
        <v>-6764249111.3178406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-6764249111.3178406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-28184371.297157668</v>
      </c>
      <c r="L2688" s="444">
        <f t="shared" ca="1" si="152"/>
        <v>-6792433482.6149979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-6792433482.6149979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-28301806.177562486</v>
      </c>
      <c r="L2689" s="444">
        <f t="shared" ca="1" si="152"/>
        <v>-6820735288.7925606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-6820735288.7925606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-28419730.369969003</v>
      </c>
      <c r="L2690" s="444">
        <f t="shared" ca="1" si="152"/>
        <v>-6849155019.1625299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-6849155019.1625299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-28538145.913177203</v>
      </c>
      <c r="L2691" s="444">
        <f t="shared" ca="1" si="152"/>
        <v>-6877693165.0757074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-6877693165.0757074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-28657054.854482114</v>
      </c>
      <c r="L2692" s="444">
        <f t="shared" ca="1" si="152"/>
        <v>-6906350219.9301891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-6906350219.9301891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-28776459.249709126</v>
      </c>
      <c r="L2693" s="444">
        <f t="shared" ca="1" si="152"/>
        <v>-6935126679.1798983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-6935126679.1798983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-28896361.163249575</v>
      </c>
      <c r="L2694" s="444">
        <f t="shared" ca="1" si="152"/>
        <v>-6964023040.3431482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-6964023040.3431482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-29016762.668096446</v>
      </c>
      <c r="L2695" s="444">
        <f t="shared" ca="1" si="152"/>
        <v>-6993039803.0112448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-6993039803.0112448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-29137665.845880184</v>
      </c>
      <c r="L2696" s="444">
        <f t="shared" ca="1" si="152"/>
        <v>-7022177468.8571253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-7022177468.8571253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-29259072.786904693</v>
      </c>
      <c r="L2697" s="444">
        <f t="shared" ca="1" si="152"/>
        <v>-7051436541.6440296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-7051436541.6440296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-29380985.590183455</v>
      </c>
      <c r="L2698" s="444">
        <f t="shared" ca="1" si="152"/>
        <v>-7080817527.2342129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-7080817527.2342129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-29503406.363475885</v>
      </c>
      <c r="L2699" s="444">
        <f t="shared" ca="1" si="152"/>
        <v>-7110320933.5976887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-7110320933.5976887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-29626337.223323703</v>
      </c>
      <c r="L2700" s="444">
        <f t="shared" ca="1" si="152"/>
        <v>-7139947270.8210125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-7139947270.8210125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-29749780.29508755</v>
      </c>
      <c r="L2701" s="444">
        <f t="shared" ca="1" si="152"/>
        <v>-7169697051.1161003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-7169697051.1161003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-29873737.71298375</v>
      </c>
      <c r="L2702" s="444">
        <f t="shared" ca="1" si="152"/>
        <v>-7199570788.8290844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-7199570788.8290844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-29998211.620121181</v>
      </c>
      <c r="L2703" s="444">
        <f t="shared" ca="1" si="152"/>
        <v>-7229569000.4492054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-7229569000.4492054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-30123204.168538354</v>
      </c>
      <c r="L2704" s="444">
        <f t="shared" ca="1" si="152"/>
        <v>-7259692204.6177435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-7259692204.6177435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-30248717.519240599</v>
      </c>
      <c r="L2705" s="444">
        <f t="shared" ca="1" si="152"/>
        <v>-7289940922.1369839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-7289940922.1369839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-30374753.842237432</v>
      </c>
      <c r="L2706" s="444">
        <f t="shared" ca="1" si="152"/>
        <v>-7320315675.9792213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-7320315675.9792213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-30501315.316580083</v>
      </c>
      <c r="L2707" s="444">
        <f t="shared" ca="1" si="152"/>
        <v>-7350816991.2958012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-7350816991.2958012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-30628404.130399171</v>
      </c>
      <c r="L2708" s="444">
        <f t="shared" ca="1" si="152"/>
        <v>-7381445395.4261999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-7381445395.4261999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-30756022.480942503</v>
      </c>
      <c r="L2709" s="444">
        <f t="shared" ca="1" si="152"/>
        <v>-7412201417.9071426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-7412201417.9071426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-30884172.574613094</v>
      </c>
      <c r="L2710" s="444">
        <f t="shared" ca="1" si="152"/>
        <v>-7443085590.4817562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-7443085590.4817562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-31012856.627007313</v>
      </c>
      <c r="L2711" s="444">
        <f t="shared" ca="1" si="152"/>
        <v>-7474098447.1087637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-7474098447.1087637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-31142076.862953182</v>
      </c>
      <c r="L2712" s="444">
        <f t="shared" ca="1" si="152"/>
        <v>-7505240523.9717169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-7505240523.9717169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-31271835.51654882</v>
      </c>
      <c r="L2713" s="444">
        <f t="shared" ca="1" si="152"/>
        <v>-7536512359.488266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-7536512359.488266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-31402134.83120111</v>
      </c>
      <c r="L2714" s="444">
        <f t="shared" ca="1" si="152"/>
        <v>-7567914494.3194675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-7567914494.3194675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-31532977.059664447</v>
      </c>
      <c r="L2715" s="444">
        <f t="shared" ca="1" si="152"/>
        <v>-7599447471.3791323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-7599447471.3791323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-31664364.464079723</v>
      </c>
      <c r="L2716" s="444">
        <f t="shared" ca="1" si="152"/>
        <v>-7631111835.8432121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-7631111835.8432121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-31796299.316013385</v>
      </c>
      <c r="L2717" s="444">
        <f t="shared" ca="1" si="152"/>
        <v>-7662908135.1592255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-7662908135.1592255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-31928783.896496776</v>
      </c>
      <c r="L2718" s="444">
        <f t="shared" ca="1" si="152"/>
        <v>-7694836919.0557222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-7694836919.0557222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-32061820.496065509</v>
      </c>
      <c r="L2719" s="444">
        <f t="shared" ca="1" si="152"/>
        <v>-7726898739.5517874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-7726898739.5517874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-32195411.414799117</v>
      </c>
      <c r="L2720" s="444">
        <f t="shared" ca="1" si="152"/>
        <v>-7759094150.9665861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-7759094150.9665861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-32329558.962360781</v>
      </c>
      <c r="L2721" s="444">
        <f t="shared" ca="1" si="152"/>
        <v>-7791423709.9289465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-7791423709.9289465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-32464265.458037276</v>
      </c>
      <c r="L2722" s="444">
        <f t="shared" ca="1" si="152"/>
        <v>-7823887975.3869839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-7823887975.3869839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-32599533.2307791</v>
      </c>
      <c r="L2723" s="444">
        <f t="shared" ca="1" si="152"/>
        <v>-7856487508.6177626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-7856487508.6177626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-32735364.619240675</v>
      </c>
      <c r="L2724" s="444">
        <f t="shared" ca="1" si="152"/>
        <v>-7889222873.2370033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-7889222873.2370033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-32871761.971820846</v>
      </c>
      <c r="L2725" s="444">
        <f t="shared" ca="1" si="152"/>
        <v>-7922094635.2088242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-7922094635.2088242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-33008727.646703433</v>
      </c>
      <c r="L2726" s="444">
        <f t="shared" ca="1" si="152"/>
        <v>-7955103362.8555279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-7955103362.8555279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-33146264.01189803</v>
      </c>
      <c r="L2727" s="444">
        <f t="shared" ca="1" si="152"/>
        <v>-7988249626.8674259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-7988249626.8674259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-33284373.445280939</v>
      </c>
      <c r="L2728" s="444">
        <f t="shared" ca="1" si="152"/>
        <v>-8021534000.3127069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-8021534000.3127069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-33423058.334636275</v>
      </c>
      <c r="L2729" s="444">
        <f t="shared" ca="1" si="152"/>
        <v>-8054957058.6473436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-8054957058.6473436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-33562321.077697262</v>
      </c>
      <c r="L2730" s="444">
        <f t="shared" ca="1" si="152"/>
        <v>-8088519379.7250404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-8088519379.7250404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-33702164.082187667</v>
      </c>
      <c r="L2731" s="444">
        <f t="shared" ca="1" si="152"/>
        <v>-8122221543.8072281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-8122221543.8072281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-33842589.765863448</v>
      </c>
      <c r="L2732" s="444">
        <f t="shared" ca="1" si="152"/>
        <v>-8156064133.5730915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-8156064133.5730915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-33983600.556554541</v>
      </c>
      <c r="L2733" s="444">
        <f t="shared" ca="1" si="152"/>
        <v>-8190047734.1296463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-8190047734.1296463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-34125198.892206863</v>
      </c>
      <c r="L2734" s="444">
        <f t="shared" ca="1" si="152"/>
        <v>-8224172933.0218534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-8224172933.0218534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-34267387.220924392</v>
      </c>
      <c r="L2735" s="444">
        <f t="shared" ca="1" si="152"/>
        <v>-8258440320.2427778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-8258440320.2427778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-34410168.001011573</v>
      </c>
      <c r="L2736" s="444">
        <f t="shared" ca="1" si="152"/>
        <v>-8292850488.2437897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-8292850488.2437897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-34553543.701015785</v>
      </c>
      <c r="L2737" s="444">
        <f t="shared" ca="1" si="152"/>
        <v>-8327404031.9448051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-8327404031.9448051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-34697516.79977002</v>
      </c>
      <c r="L2738" s="444">
        <f t="shared" ca="1" si="152"/>
        <v>-8362101548.7445755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-8362101548.7445755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-34842089.786435731</v>
      </c>
      <c r="L2739" s="444">
        <f t="shared" ca="1" si="152"/>
        <v>-8396943638.5310116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-8396943638.5310116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-34987265.160545878</v>
      </c>
      <c r="L2740" s="444">
        <f t="shared" ca="1" si="152"/>
        <v>-8431930903.6915579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-8431930903.6915579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-35133045.432048157</v>
      </c>
      <c r="L2741" s="444">
        <f t="shared" ca="1" si="152"/>
        <v>-8467063949.1236057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-8467063949.1236057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-35279433.121348359</v>
      </c>
      <c r="L2742" s="444">
        <f t="shared" ca="1" si="152"/>
        <v>-8502343382.2449541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-8502343382.2449541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-35426430.759353973</v>
      </c>
      <c r="L2743" s="444">
        <f t="shared" ca="1" si="152"/>
        <v>-8537769813.0043077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-8537769813.0043077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-35574040.887517951</v>
      </c>
      <c r="L2744" s="444">
        <f t="shared" ca="1" si="152"/>
        <v>-8573343853.8918257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-8573343853.8918257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-35722266.0578826</v>
      </c>
      <c r="L2745" s="444">
        <f t="shared" ca="1" si="152"/>
        <v>-8609066119.9497089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-8609066119.9497089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-35871108.833123788</v>
      </c>
      <c r="L2746" s="444">
        <f t="shared" ca="1" si="152"/>
        <v>-8644937228.7828331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-8644937228.7828331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-36020571.786595136</v>
      </c>
      <c r="L2747" s="444">
        <f t="shared" ca="1" si="152"/>
        <v>-8680957800.5694275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-8680957800.5694275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-36170657.502372615</v>
      </c>
      <c r="L2748" s="444">
        <f t="shared" ca="1" si="152"/>
        <v>-8717128458.0718002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-8717128458.0718002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-36321368.575299166</v>
      </c>
      <c r="L2749" s="444">
        <f t="shared" ca="1" si="152"/>
        <v>-8753449826.6470985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-8753449826.6470985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-36472707.61102958</v>
      </c>
      <c r="L2750" s="444">
        <f t="shared" ca="1" si="152"/>
        <v>-8789922534.2581272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-8789922534.2581272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-36624677.22607553</v>
      </c>
      <c r="L2751" s="444">
        <f t="shared" ca="1" si="152"/>
        <v>-8826547211.4842033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-8826547211.4842033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-36777280.047850847</v>
      </c>
      <c r="L2752" s="444">
        <f t="shared" ca="1" si="152"/>
        <v>-8863324491.5320549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-8863324491.5320549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-36930518.714716896</v>
      </c>
      <c r="L2753" s="444">
        <f t="shared" ca="1" si="152"/>
        <v>-8900255010.2467709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-8900255010.2467709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-37084395.87602821</v>
      </c>
      <c r="L2754" s="444">
        <f t="shared" ca="1" si="152"/>
        <v>-8937339406.1227989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-8937339406.1227989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-37238914.192178331</v>
      </c>
      <c r="L2755" s="444">
        <f t="shared" ca="1" si="152"/>
        <v>-8974578320.3149776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-8974578320.3149776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-37394076.334645741</v>
      </c>
      <c r="L2756" s="444">
        <f t="shared" ca="1" si="152"/>
        <v>-9011972396.6496239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-9011972396.6496239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-37549884.9860401</v>
      </c>
      <c r="L2757" s="444">
        <f t="shared" ca="1" si="152"/>
        <v>-9049522281.635664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-9049522281.635664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-37706342.840148598</v>
      </c>
      <c r="L2758" s="444">
        <f t="shared" ca="1" si="152"/>
        <v>-9087228624.4758129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-9087228624.4758129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-37863452.601982556</v>
      </c>
      <c r="L2759" s="444">
        <f t="shared" ca="1" si="152"/>
        <v>-9125092077.077795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-9125092077.077795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-38021216.987824142</v>
      </c>
      <c r="L2760" s="444">
        <f t="shared" ca="1" si="152"/>
        <v>-9163113294.0656185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-9163113294.0656185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-38179638.725273408</v>
      </c>
      <c r="L2761" s="444">
        <f t="shared" ca="1" si="152"/>
        <v>-9201292932.7908916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-9201292932.7908916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-38338720.553295381</v>
      </c>
      <c r="L2762" s="444">
        <f t="shared" ca="1" si="152"/>
        <v>-9239631653.3441868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-9239631653.3441868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-38498465.222267441</v>
      </c>
      <c r="L2763" s="444">
        <f t="shared" ca="1" si="152"/>
        <v>-9278130118.5664539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-9278130118.5664539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-38658875.494026892</v>
      </c>
      <c r="L2764" s="444">
        <f t="shared" ca="1" si="152"/>
        <v>-9316788994.0604801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-9316788994.0604801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-38819954.141918667</v>
      </c>
      <c r="L2765" s="444">
        <f t="shared" ca="1" si="152"/>
        <v>-9355608948.2023983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-9355608948.2023983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-38981703.950843327</v>
      </c>
      <c r="L2766" s="444">
        <f t="shared" ca="1" si="152"/>
        <v>-9394590652.1532421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-9394590652.1532421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-39144127.717305176</v>
      </c>
      <c r="L2767" s="444">
        <f t="shared" ca="1" si="152"/>
        <v>-9433734779.8705463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-9433734779.8705463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-39307228.249460608</v>
      </c>
      <c r="L2768" s="444">
        <f t="shared" ca="1" si="152"/>
        <v>-9473042008.1200066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-9473042008.1200066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-39471008.367166691</v>
      </c>
      <c r="L2769" s="444">
        <f t="shared" ca="1" si="152"/>
        <v>-9512513016.4871731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-9512513016.4871731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-39635470.902029887</v>
      </c>
      <c r="L2770" s="444">
        <f t="shared" ca="1" si="152"/>
        <v>-9552148487.3892021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-9552148487.3892021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-39800618.697455011</v>
      </c>
      <c r="L2771" s="444">
        <f t="shared" ca="1" si="152"/>
        <v>-9591949106.0866566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-9591949106.0866566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-39966454.608694404</v>
      </c>
      <c r="L2772" s="444">
        <f t="shared" ca="1" si="152"/>
        <v>-9631915560.6953506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-9631915560.6953506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-40132981.502897292</v>
      </c>
      <c r="L2773" s="444">
        <f t="shared" ca="1" si="152"/>
        <v>-9672048542.1982479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-9672048542.1982479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-40300202.259159364</v>
      </c>
      <c r="L2774" s="444">
        <f t="shared" ca="1" si="152"/>
        <v>-9712348744.457407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-9712348744.457407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-40468119.768572532</v>
      </c>
      <c r="L2775" s="444">
        <f t="shared" ca="1" si="152"/>
        <v>-9752816864.2259789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-9752816864.2259789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-40636736.934274912</v>
      </c>
      <c r="L2776" s="444">
        <f t="shared" ca="1" si="152"/>
        <v>-9793453601.1602535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-9793453601.1602535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-40806056.671501055</v>
      </c>
      <c r="L2777" s="444">
        <f t="shared" ca="1" si="152"/>
        <v>-9834259657.8317547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-9834259657.8317547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-40976081.907632314</v>
      </c>
      <c r="L2778" s="444">
        <f t="shared" ca="1" si="152"/>
        <v>-9875235739.7393875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-9875235739.7393875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-41146815.582247451</v>
      </c>
      <c r="L2779" s="444">
        <f t="shared" ca="1" si="152"/>
        <v>-9916382555.3216343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-9916382555.3216343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-41318260.647173479</v>
      </c>
      <c r="L2780" s="444">
        <f t="shared" ca="1" si="152"/>
        <v>-9957700815.9688072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-9957700815.9688072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-41490420.066536695</v>
      </c>
      <c r="L2781" s="444">
        <f t="shared" ca="1" si="152"/>
        <v>-9999191236.0353432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-9999191236.0353432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-41663296.816813931</v>
      </c>
      <c r="L2782" s="444">
        <f t="shared" ca="1" si="152"/>
        <v>-10040854532.852158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-10040854532.852158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-41836893.886883989</v>
      </c>
      <c r="L2783" s="444">
        <f t="shared" ca="1" si="152"/>
        <v>-10082691426.739042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-10082691426.739042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-42011214.278079346</v>
      </c>
      <c r="L2784" s="444">
        <f t="shared" ca="1" si="152"/>
        <v>-10124702641.017122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-10124702641.017122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-42186261.004238009</v>
      </c>
      <c r="L2785" s="444">
        <f t="shared" ca="1" si="152"/>
        <v>-10166888902.02136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-10166888902.02136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-42362037.091755666</v>
      </c>
      <c r="L2786" s="444">
        <f t="shared" ca="1" si="152"/>
        <v>-10209250939.113115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-10209250939.113115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-42538545.579637982</v>
      </c>
      <c r="L2787" s="444">
        <f t="shared" ca="1" si="152"/>
        <v>-10251789484.692753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-10251789484.692753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-42715789.51955314</v>
      </c>
      <c r="L2788" s="444">
        <f t="shared" ca="1" si="152"/>
        <v>-10294505274.212305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-10294505274.212305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-42893771.975884601</v>
      </c>
      <c r="L2789" s="444">
        <f t="shared" ca="1" si="152"/>
        <v>-10337399046.18819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-10337399046.18819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-43072496.025784127</v>
      </c>
      <c r="L2790" s="444">
        <f t="shared" ca="1" si="152"/>
        <v>-10380471542.213974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-10380471542.213974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-43251964.759224892</v>
      </c>
      <c r="L2791" s="444">
        <f t="shared" ca="1" si="152"/>
        <v>-10423723506.973198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-10423723506.973198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-43432181.279054992</v>
      </c>
      <c r="L2792" s="444">
        <f t="shared" ca="1" si="152"/>
        <v>-10467155688.252253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-10467155688.252253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-43613148.701051049</v>
      </c>
      <c r="L2793" s="444">
        <f t="shared" ca="1" si="152"/>
        <v>-10510768836.953304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-10510768836.953304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-43794870.153972104</v>
      </c>
      <c r="L2794" s="444">
        <f t="shared" ca="1" si="152"/>
        <v>-10554563707.107277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-10554563707.107277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-43977348.779613651</v>
      </c>
      <c r="L2795" s="444">
        <f t="shared" ca="1" si="152"/>
        <v>-10598541055.88689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-10598541055.88689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-44160587.73286204</v>
      </c>
      <c r="L2796" s="444">
        <f t="shared" ca="1" si="152"/>
        <v>-10642701643.619753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-10642701643.619753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-44344590.181748971</v>
      </c>
      <c r="L2797" s="444">
        <f t="shared" ca="1" si="152"/>
        <v>-10687046233.801502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-10687046233.801502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-44529359.307506256</v>
      </c>
      <c r="L2798" s="444">
        <f t="shared" ca="1" si="152"/>
        <v>-10731575593.109009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-10731575593.109009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-44714898.304620869</v>
      </c>
      <c r="L2799" s="444">
        <f t="shared" ca="1" si="152"/>
        <v>-10776290491.41363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-10776290491.41363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-44901210.380890124</v>
      </c>
      <c r="L2800" s="444">
        <f t="shared" ca="1" si="152"/>
        <v>-10821191701.794519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-10821191701.794519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-45088298.757477164</v>
      </c>
      <c r="L2801" s="444">
        <f t="shared" ca="1" si="152"/>
        <v>-10866280000.551996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-10866280000.551996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-45276166.668966651</v>
      </c>
      <c r="L2802" s="444">
        <f t="shared" ca="1" si="152"/>
        <v>-10911556167.220963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-10911556167.220963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-45464817.36342068</v>
      </c>
      <c r="L2803" s="444">
        <f t="shared" ca="1" si="152"/>
        <v>-10957020984.584383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-10957020984.584383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-45654254.102434926</v>
      </c>
      <c r="L2804" s="444">
        <f t="shared" ca="1" si="152"/>
        <v>-11002675238.686817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-11002675238.686817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-45844480.16119507</v>
      </c>
      <c r="L2805" s="444">
        <f t="shared" ca="1" si="152"/>
        <v>-11048519718.848013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-11048519718.848013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-46035498.828533389</v>
      </c>
      <c r="L2806" s="444">
        <f t="shared" ca="1" si="152"/>
        <v>-11094555217.676546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-11094555217.676546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-46227313.406985611</v>
      </c>
      <c r="L2807" s="444">
        <f t="shared" ca="1" si="152"/>
        <v>-11140782531.083532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-11140782531.083532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-46419927.212848052</v>
      </c>
      <c r="L2808" s="444">
        <f t="shared" ca="1" si="152"/>
        <v>-11187202458.296381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-11187202458.296381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-46613343.576234922</v>
      </c>
      <c r="L2809" s="444">
        <f t="shared" ca="1" si="152"/>
        <v>-11233815801.872616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-11233815801.872616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-46807565.841135897</v>
      </c>
      <c r="L2810" s="444">
        <f t="shared" ca="1" si="152"/>
        <v>-11280623367.713751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-11280623367.713751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-47002597.365473963</v>
      </c>
      <c r="L2811" s="444">
        <f t="shared" ca="1" si="152"/>
        <v>-11327625965.079226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-11327625965.079226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-47198441.521163441</v>
      </c>
      <c r="L2812" s="444">
        <f t="shared" ca="1" si="152"/>
        <v>-11374824406.600389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-11374824406.600389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-47395101.694168292</v>
      </c>
      <c r="L2813" s="444">
        <f t="shared" ref="L2813:L3067" ca="1" si="157">I2813-J2813+K2813</f>
        <v>-11422219508.294558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-11422219508.294558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-47592581.284560658</v>
      </c>
      <c r="L2814" s="444">
        <f t="shared" ca="1" si="157"/>
        <v>-11469812089.579119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-11469812089.579119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-47790883.706579663</v>
      </c>
      <c r="L2815" s="444">
        <f t="shared" ca="1" si="157"/>
        <v>-11517602973.285698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-11517602973.285698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-47990012.388690405</v>
      </c>
      <c r="L2816" s="444">
        <f t="shared" ca="1" si="157"/>
        <v>-11565592985.674389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-11565592985.674389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-48189970.773643285</v>
      </c>
      <c r="L2817" s="444">
        <f t="shared" ca="1" si="157"/>
        <v>-11613782956.448032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-11613782956.448032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-48390762.318533465</v>
      </c>
      <c r="L2818" s="444">
        <f t="shared" ca="1" si="157"/>
        <v>-11662173718.766565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-11662173718.766565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-48592390.494860686</v>
      </c>
      <c r="L2819" s="444">
        <f t="shared" ca="1" si="157"/>
        <v>-11710766109.261427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-11710766109.261427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-48794858.788589276</v>
      </c>
      <c r="L2820" s="444">
        <f t="shared" ca="1" si="157"/>
        <v>-11759560968.050016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-11759560968.050016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-48998170.700208403</v>
      </c>
      <c r="L2821" s="444">
        <f t="shared" ca="1" si="157"/>
        <v>-11808559138.750225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-11808559138.750225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-49202329.744792603</v>
      </c>
      <c r="L2822" s="444">
        <f t="shared" ca="1" si="157"/>
        <v>-11857761468.495018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-11857761468.495018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-49407339.452062577</v>
      </c>
      <c r="L2823" s="444">
        <f t="shared" ca="1" si="157"/>
        <v>-11907168807.947081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-11907168807.947081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-49613203.366446167</v>
      </c>
      <c r="L2824" s="444">
        <f t="shared" ca="1" si="157"/>
        <v>-11956782011.313526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-11956782011.313526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-49819925.047139689</v>
      </c>
      <c r="L2825" s="444">
        <f t="shared" ca="1" si="157"/>
        <v>-12006601936.360666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-12006601936.360666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-50027508.068169445</v>
      </c>
      <c r="L2826" s="444">
        <f t="shared" ca="1" si="157"/>
        <v>-12056629444.428835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-12056629444.428835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-50235956.018453479</v>
      </c>
      <c r="L2827" s="444">
        <f t="shared" ca="1" si="157"/>
        <v>-12106865400.447289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-12106865400.447289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-50445272.501863703</v>
      </c>
      <c r="L2828" s="444">
        <f t="shared" ca="1" si="157"/>
        <v>-12157310672.949152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-12157310672.949152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-50655461.137288131</v>
      </c>
      <c r="L2829" s="444">
        <f t="shared" ca="1" si="157"/>
        <v>-12207966134.086441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-12207966134.086441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-50866525.558693506</v>
      </c>
      <c r="L2830" s="444">
        <f t="shared" ca="1" si="157"/>
        <v>-12258832659.645134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-12258832659.645134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-51078469.415188059</v>
      </c>
      <c r="L2831" s="444">
        <f t="shared" ca="1" si="157"/>
        <v>-12309911129.060322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-12309911129.060322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-51291296.371084675</v>
      </c>
      <c r="L2832" s="444">
        <f t="shared" ca="1" si="157"/>
        <v>-12361202425.431406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-12361202425.431406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-51505010.105964191</v>
      </c>
      <c r="L2833" s="444">
        <f t="shared" ca="1" si="157"/>
        <v>-12412707435.537371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-12412707435.537371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-51719614.314739041</v>
      </c>
      <c r="L2834" s="444">
        <f t="shared" ca="1" si="157"/>
        <v>-12464427049.85211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-12464427049.85211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-51935112.707717121</v>
      </c>
      <c r="L2835" s="444">
        <f t="shared" ca="1" si="157"/>
        <v>-12516362162.559828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-12516362162.559828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-52151509.010665946</v>
      </c>
      <c r="L2836" s="444">
        <f t="shared" ca="1" si="157"/>
        <v>-12568513671.570494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-12568513671.570494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-52368806.964877054</v>
      </c>
      <c r="L2837" s="444">
        <f t="shared" ca="1" si="157"/>
        <v>-12620882478.53537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-12620882478.53537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-52587010.327230707</v>
      </c>
      <c r="L2838" s="444">
        <f t="shared" ca="1" si="157"/>
        <v>-12673469488.8626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-12673469488.8626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-52806122.870260835</v>
      </c>
      <c r="L2839" s="444">
        <f t="shared" ca="1" si="157"/>
        <v>-12726275611.732861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-12726275611.732861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-53026148.382220253</v>
      </c>
      <c r="L2840" s="444">
        <f t="shared" ca="1" si="157"/>
        <v>-12779301760.11508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-12779301760.11508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-53247090.667146169</v>
      </c>
      <c r="L2841" s="444">
        <f t="shared" ca="1" si="157"/>
        <v>-12832548850.782227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-12832548850.782227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-53468953.544925943</v>
      </c>
      <c r="L2842" s="444">
        <f t="shared" ca="1" si="157"/>
        <v>-12886017804.327152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-12886017804.327152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-53691740.851363137</v>
      </c>
      <c r="L2843" s="444">
        <f t="shared" ca="1" si="157"/>
        <v>-12939709545.178514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-12939709545.178514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-53915456.438243806</v>
      </c>
      <c r="L2844" s="444">
        <f t="shared" ca="1" si="157"/>
        <v>-12993625001.616758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-12993625001.616758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-54140104.173403159</v>
      </c>
      <c r="L2845" s="444">
        <f t="shared" ca="1" si="157"/>
        <v>-13047765105.790161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-13047765105.790161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-54365687.940792337</v>
      </c>
      <c r="L2846" s="444">
        <f t="shared" ca="1" si="157"/>
        <v>-13102130793.730953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-13102130793.730953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-54592211.640545636</v>
      </c>
      <c r="L2847" s="444">
        <f t="shared" ca="1" si="157"/>
        <v>-13156723005.371498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-13156723005.371498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-54819679.18904791</v>
      </c>
      <c r="L2848" s="444">
        <f t="shared" ca="1" si="157"/>
        <v>-13211542684.560547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-13211542684.560547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-55048094.519002281</v>
      </c>
      <c r="L2849" s="444">
        <f t="shared" ca="1" si="157"/>
        <v>-13266590779.07955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-13266590779.07955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-55277461.57949812</v>
      </c>
      <c r="L2850" s="444">
        <f t="shared" ca="1" si="157"/>
        <v>-13321868240.659048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-13321868240.659048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-55507784.336079367</v>
      </c>
      <c r="L2851" s="444">
        <f t="shared" ca="1" si="157"/>
        <v>-13377376024.995127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-13377376024.995127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-55739066.770813026</v>
      </c>
      <c r="L2852" s="444">
        <f t="shared" ca="1" si="157"/>
        <v>-13433115091.76594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-13433115091.76594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-55971312.882358074</v>
      </c>
      <c r="L2853" s="444">
        <f t="shared" ca="1" si="157"/>
        <v>-13489086404.648298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-13489086404.648298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-56204526.686034568</v>
      </c>
      <c r="L2854" s="444">
        <f t="shared" ca="1" si="157"/>
        <v>-13545290931.334333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-13545290931.334333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-56438712.213893056</v>
      </c>
      <c r="L2855" s="444">
        <f t="shared" ca="1" si="157"/>
        <v>-13601729643.548227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-13601729643.548227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-56673873.514784284</v>
      </c>
      <c r="L2856" s="444">
        <f t="shared" ca="1" si="157"/>
        <v>-13658403517.063011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-13658403517.063011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-56910014.654429205</v>
      </c>
      <c r="L2857" s="444">
        <f t="shared" ca="1" si="157"/>
        <v>-13715313531.71744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-13715313531.71744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-57147139.71548932</v>
      </c>
      <c r="L2858" s="444">
        <f t="shared" ca="1" si="157"/>
        <v>-13772460671.432928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-13772460671.432928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-57385252.797637209</v>
      </c>
      <c r="L2859" s="444">
        <f t="shared" ca="1" si="157"/>
        <v>-13829845924.230566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-13829845924.230566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-57624358.017627358</v>
      </c>
      <c r="L2860" s="444">
        <f t="shared" ca="1" si="157"/>
        <v>-13887470282.248194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-13887470282.248194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-57864459.509367473</v>
      </c>
      <c r="L2861" s="444">
        <f t="shared" ca="1" si="157"/>
        <v>-13945334741.757561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-13945334741.757561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-58105561.42398984</v>
      </c>
      <c r="L2862" s="444">
        <f t="shared" ca="1" si="157"/>
        <v>-14003440303.181551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-14003440303.181551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-58347667.929923125</v>
      </c>
      <c r="L2863" s="444">
        <f t="shared" ca="1" si="157"/>
        <v>-14061787971.111475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-14061787971.111475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-58590783.212964483</v>
      </c>
      <c r="L2864" s="444">
        <f t="shared" ca="1" si="157"/>
        <v>-14120378754.32444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-14120378754.32444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-58834911.476351835</v>
      </c>
      <c r="L2865" s="444">
        <f t="shared" ca="1" si="157"/>
        <v>-14179213665.800793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-14179213665.800793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-59080056.940836631</v>
      </c>
      <c r="L2866" s="444">
        <f t="shared" ca="1" si="157"/>
        <v>-14238293722.741629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-14238293722.741629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-59326223.84475679</v>
      </c>
      <c r="L2867" s="444">
        <f t="shared" ca="1" si="157"/>
        <v>-14297619946.586386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-14297619946.586386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-59573416.444109939</v>
      </c>
      <c r="L2868" s="444">
        <f t="shared" ca="1" si="157"/>
        <v>-14357193363.030497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-14357193363.030497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-59821639.012627065</v>
      </c>
      <c r="L2869" s="444">
        <f t="shared" ca="1" si="157"/>
        <v>-14417015002.043123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-14417015002.043123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-60070895.841846347</v>
      </c>
      <c r="L2870" s="444">
        <f t="shared" ca="1" si="157"/>
        <v>-14477085897.88497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-14477085897.88497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-60321191.241187371</v>
      </c>
      <c r="L2871" s="444">
        <f t="shared" ca="1" si="157"/>
        <v>-14537407089.126158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-14537407089.126158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-60572529.538025655</v>
      </c>
      <c r="L2872" s="444">
        <f t="shared" ca="1" si="157"/>
        <v>-14597979618.664183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-14597979618.664183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-60824915.077767424</v>
      </c>
      <c r="L2873" s="444">
        <f t="shared" ca="1" si="157"/>
        <v>-14658804533.741951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-14658804533.741951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-61078352.223924793</v>
      </c>
      <c r="L2874" s="444">
        <f t="shared" ca="1" si="157"/>
        <v>-14719882885.965876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-14719882885.965876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-61332845.358191147</v>
      </c>
      <c r="L2875" s="444">
        <f t="shared" ca="1" si="157"/>
        <v>-14781215731.324066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-14781215731.324066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-61588398.880516939</v>
      </c>
      <c r="L2876" s="444">
        <f t="shared" ca="1" si="157"/>
        <v>-14842804130.204582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-14842804130.204582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-61845017.209185757</v>
      </c>
      <c r="L2877" s="444">
        <f t="shared" ca="1" si="157"/>
        <v>-14904649147.413769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-14904649147.413769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-62102704.780890703</v>
      </c>
      <c r="L2878" s="444">
        <f t="shared" ca="1" si="157"/>
        <v>-14966751852.19466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-14966751852.19466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-62361466.05081109</v>
      </c>
      <c r="L2879" s="444">
        <f t="shared" ca="1" si="157"/>
        <v>-15029113318.245472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-15029113318.245472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-62621305.492689468</v>
      </c>
      <c r="L2880" s="444">
        <f t="shared" ca="1" si="157"/>
        <v>-15091734623.738161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-15091734623.738161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-62882227.598909006</v>
      </c>
      <c r="L2881" s="444">
        <f t="shared" ca="1" si="157"/>
        <v>-15154616851.33707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-15154616851.33707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-63144236.880571127</v>
      </c>
      <c r="L2882" s="444">
        <f t="shared" ca="1" si="157"/>
        <v>-15217761088.217642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-15217761088.217642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-63407337.867573515</v>
      </c>
      <c r="L2883" s="444">
        <f t="shared" ca="1" si="157"/>
        <v>-15281168426.085215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-15281168426.085215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-63671535.108688384</v>
      </c>
      <c r="L2884" s="444">
        <f t="shared" ca="1" si="157"/>
        <v>-15344839961.193903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-15344839961.193903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-63936833.17164126</v>
      </c>
      <c r="L2885" s="444">
        <f t="shared" ca="1" si="157"/>
        <v>-15408776794.365543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-15408776794.365543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-64203236.643189766</v>
      </c>
      <c r="L2886" s="444">
        <f t="shared" ca="1" si="157"/>
        <v>-15472980031.008734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-15472980031.008734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-64470750.129203059</v>
      </c>
      <c r="L2887" s="444">
        <f t="shared" ca="1" si="157"/>
        <v>-15537450781.137938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-15537450781.137938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-64739378.254741408</v>
      </c>
      <c r="L2888" s="444">
        <f t="shared" ca="1" si="157"/>
        <v>-15602190159.392679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-15602190159.392679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-65009125.664136156</v>
      </c>
      <c r="L2889" s="444">
        <f t="shared" ca="1" si="157"/>
        <v>-15667199285.056816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-15667199285.056816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-65279997.021070056</v>
      </c>
      <c r="L2890" s="444">
        <f t="shared" ca="1" si="157"/>
        <v>-15732479282.077887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-15732479282.077887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-65551997.00865785</v>
      </c>
      <c r="L2891" s="444">
        <f t="shared" ca="1" si="157"/>
        <v>-15798031279.086544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-15798031279.086544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-65825130.329527266</v>
      </c>
      <c r="L2892" s="444">
        <f t="shared" ca="1" si="157"/>
        <v>-15863856409.416071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-15863856409.416071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-66099401.705900289</v>
      </c>
      <c r="L2893" s="444">
        <f t="shared" ca="1" si="157"/>
        <v>-15929955811.121971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-15929955811.121971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-66374815.879674874</v>
      </c>
      <c r="L2894" s="444">
        <f t="shared" ca="1" si="157"/>
        <v>-15996330627.001646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-15996330627.001646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-66651377.612506866</v>
      </c>
      <c r="L2895" s="444">
        <f t="shared" ca="1" si="157"/>
        <v>-16062982004.614153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-16062982004.614153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-66929091.685892306</v>
      </c>
      <c r="L2896" s="444">
        <f t="shared" ca="1" si="157"/>
        <v>-16129911096.300045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-16129911096.300045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-67207962.901250184</v>
      </c>
      <c r="L2897" s="444">
        <f t="shared" ca="1" si="157"/>
        <v>-16197119059.201296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-16197119059.201296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-67487996.080005392</v>
      </c>
      <c r="L2898" s="444">
        <f t="shared" ca="1" si="157"/>
        <v>-16264607055.281301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-16264607055.281301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-67769196.063672081</v>
      </c>
      <c r="L2899" s="444">
        <f t="shared" ca="1" si="157"/>
        <v>-16332376251.344975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-16332376251.344975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-68051567.713937387</v>
      </c>
      <c r="L2900" s="444">
        <f t="shared" ca="1" si="157"/>
        <v>-16400427819.058912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-16400427819.058912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-68335115.912745461</v>
      </c>
      <c r="L2901" s="444">
        <f t="shared" ca="1" si="157"/>
        <v>-16468762934.971657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-16468762934.971657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-68619845.562381893</v>
      </c>
      <c r="L2902" s="444">
        <f t="shared" ca="1" si="157"/>
        <v>-16537382780.534039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-16537382780.534039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-68905761.585558489</v>
      </c>
      <c r="L2903" s="444">
        <f t="shared" ca="1" si="157"/>
        <v>-16606288542.119596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-16606288542.119596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-69192868.925498322</v>
      </c>
      <c r="L2904" s="444">
        <f t="shared" ca="1" si="157"/>
        <v>-16675481411.045095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-16675481411.045095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-69481172.546021238</v>
      </c>
      <c r="L2905" s="444">
        <f t="shared" ca="1" si="157"/>
        <v>-16744962583.591116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-16744962583.591116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-69770677.431629643</v>
      </c>
      <c r="L2906" s="444">
        <f t="shared" ca="1" si="157"/>
        <v>-16814733261.022745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-16814733261.022745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-70061388.587594777</v>
      </c>
      <c r="L2907" s="444">
        <f t="shared" ca="1" si="157"/>
        <v>-16884794649.61034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-16884794649.61034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-70353311.040043086</v>
      </c>
      <c r="L2908" s="444">
        <f t="shared" ca="1" si="157"/>
        <v>-16955147960.650383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-16955147960.650383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-70646449.836043268</v>
      </c>
      <c r="L2909" s="444">
        <f t="shared" ca="1" si="157"/>
        <v>-17025794410.486425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-17025794410.486425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-70940810.043693438</v>
      </c>
      <c r="L2910" s="444">
        <f t="shared" ca="1" si="157"/>
        <v>-17096735220.530119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-17096735220.530119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-71236396.752208814</v>
      </c>
      <c r="L2911" s="444">
        <f t="shared" ca="1" si="157"/>
        <v>-17167971617.282328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-17167971617.282328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-71533215.072009698</v>
      </c>
      <c r="L2912" s="444">
        <f t="shared" ca="1" si="157"/>
        <v>-17239504832.354336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-17239504832.354336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-71831270.134809732</v>
      </c>
      <c r="L2913" s="444">
        <f t="shared" ca="1" si="157"/>
        <v>-17311336102.489147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-17311336102.489147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-72130567.093704775</v>
      </c>
      <c r="L2914" s="444">
        <f t="shared" ca="1" si="157"/>
        <v>-17383466669.582851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-17383466669.582851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-72431111.123261884</v>
      </c>
      <c r="L2915" s="444">
        <f t="shared" ca="1" si="157"/>
        <v>-17455897780.706112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-17455897780.706112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-72732907.419608802</v>
      </c>
      <c r="L2916" s="444">
        <f t="shared" ca="1" si="157"/>
        <v>-17528630688.125721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-17528630688.125721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-73035961.200523838</v>
      </c>
      <c r="L2917" s="444">
        <f t="shared" ca="1" si="157"/>
        <v>-17601666649.326244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-17601666649.326244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-73340277.705526024</v>
      </c>
      <c r="L2918" s="444">
        <f t="shared" ca="1" si="157"/>
        <v>-17675006927.031769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-17675006927.031769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-73645862.195965707</v>
      </c>
      <c r="L2919" s="444">
        <f t="shared" ca="1" si="157"/>
        <v>-17748652789.227734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-17748652789.227734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-73952719.955115557</v>
      </c>
      <c r="L2920" s="444">
        <f t="shared" ca="1" si="157"/>
        <v>-17822605509.18285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-17822605509.18285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-74260856.288261876</v>
      </c>
      <c r="L2921" s="444">
        <f t="shared" ca="1" si="157"/>
        <v>-17896866365.471111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-17896866365.471111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-74570276.522796303</v>
      </c>
      <c r="L2922" s="444">
        <f t="shared" ca="1" si="157"/>
        <v>-17971436641.993908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-17971436641.993908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-74880986.008307949</v>
      </c>
      <c r="L2923" s="444">
        <f t="shared" ca="1" si="157"/>
        <v>-18046317628.002216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-18046317628.002216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-75192990.116675898</v>
      </c>
      <c r="L2924" s="444">
        <f t="shared" ca="1" si="157"/>
        <v>-18121510618.118893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-18121510618.118893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-75506294.242162049</v>
      </c>
      <c r="L2925" s="444">
        <f t="shared" ca="1" si="157"/>
        <v>-18197016912.361053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-18197016912.361053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-75820903.801504388</v>
      </c>
      <c r="L2926" s="444">
        <f t="shared" ca="1" si="157"/>
        <v>-18272837816.16256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-18272837816.16256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-76136824.234010667</v>
      </c>
      <c r="L2927" s="444">
        <f t="shared" ca="1" si="157"/>
        <v>-18348974640.396568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-18348974640.396568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-76454061.00165236</v>
      </c>
      <c r="L2928" s="444">
        <f t="shared" ca="1" si="157"/>
        <v>-18425428701.39822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-18425428701.39822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-76772619.58915925</v>
      </c>
      <c r="L2929" s="444">
        <f t="shared" ca="1" si="157"/>
        <v>-18502201320.987381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-18502201320.987381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-77092505.504114091</v>
      </c>
      <c r="L2930" s="444">
        <f t="shared" ca="1" si="157"/>
        <v>-18579293826.491493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-18579293826.491493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-77413724.277047887</v>
      </c>
      <c r="L2931" s="444">
        <f t="shared" ca="1" si="157"/>
        <v>-18656707550.768539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-18656707550.768539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-77736281.461535573</v>
      </c>
      <c r="L2932" s="444">
        <f t="shared" ca="1" si="157"/>
        <v>-18734443832.230076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-18734443832.230076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-78060182.634291977</v>
      </c>
      <c r="L2933" s="444">
        <f t="shared" ca="1" si="157"/>
        <v>-18812504014.864368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-18812504014.864368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-78385433.395268202</v>
      </c>
      <c r="L2934" s="444">
        <f t="shared" ca="1" si="157"/>
        <v>-18890889448.259636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-18890889448.259636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-78712039.367748484</v>
      </c>
      <c r="L2935" s="444">
        <f t="shared" ca="1" si="157"/>
        <v>-18969601487.627384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-18969601487.627384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-79040006.198447436</v>
      </c>
      <c r="L2936" s="444">
        <f t="shared" ca="1" si="157"/>
        <v>-19048641493.825832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-19048641493.825832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-79369339.557607636</v>
      </c>
      <c r="L2937" s="444">
        <f t="shared" ca="1" si="157"/>
        <v>-19128010833.383438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-19128010833.383438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-79700045.139097661</v>
      </c>
      <c r="L2938" s="444">
        <f t="shared" ca="1" si="157"/>
        <v>-19207710878.522537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-19207710878.522537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-80032128.66051057</v>
      </c>
      <c r="L2939" s="444">
        <f t="shared" ca="1" si="157"/>
        <v>-19287743007.183048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-19287743007.183048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-80365595.863262698</v>
      </c>
      <c r="L2940" s="444">
        <f t="shared" ca="1" si="157"/>
        <v>-19368108603.04631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-19368108603.04631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-80700452.512692958</v>
      </c>
      <c r="L2941" s="444">
        <f t="shared" ca="1" si="157"/>
        <v>-19448809055.559002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-19448809055.559002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-81036704.398162514</v>
      </c>
      <c r="L2942" s="444">
        <f t="shared" ca="1" si="157"/>
        <v>-19529845759.957165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-19529845759.957165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-81374357.333154857</v>
      </c>
      <c r="L2943" s="444">
        <f t="shared" ca="1" si="157"/>
        <v>-19611220117.290321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-19611220117.290321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-81713417.155376345</v>
      </c>
      <c r="L2944" s="444">
        <f t="shared" ca="1" si="157"/>
        <v>-19692933534.445698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-19692933534.445698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-82053889.726857066</v>
      </c>
      <c r="L2945" s="444">
        <f t="shared" ca="1" si="157"/>
        <v>-19774987424.172554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-19774987424.172554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-82395780.934052303</v>
      </c>
      <c r="L2946" s="444">
        <f t="shared" ca="1" si="157"/>
        <v>-19857383205.106606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-19857383205.106606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-82739096.687944189</v>
      </c>
      <c r="L2947" s="444">
        <f t="shared" ca="1" si="157"/>
        <v>-19940122301.794548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-19940122301.794548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-83083842.924143955</v>
      </c>
      <c r="L2948" s="444">
        <f t="shared" ca="1" si="157"/>
        <v>-20023206144.718693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-20023206144.718693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-83430025.602994546</v>
      </c>
      <c r="L2949" s="444">
        <f t="shared" ca="1" si="157"/>
        <v>-20106636170.321686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-20106636170.321686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-83777650.709673688</v>
      </c>
      <c r="L2950" s="444">
        <f t="shared" ca="1" si="157"/>
        <v>-20190413821.031361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-20190413821.031361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-84126724.254297331</v>
      </c>
      <c r="L2951" s="444">
        <f t="shared" ca="1" si="157"/>
        <v>-20274540545.28566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-20274540545.28566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-84477252.272023588</v>
      </c>
      <c r="L2952" s="444">
        <f t="shared" ca="1" si="157"/>
        <v>-20359017797.557682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-20359017797.557682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-84829240.823157012</v>
      </c>
      <c r="L2953" s="444">
        <f t="shared" ca="1" si="157"/>
        <v>-20443847038.38084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-20443847038.38084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-85182695.993253499</v>
      </c>
      <c r="L2954" s="444">
        <f t="shared" ca="1" si="157"/>
        <v>-20529029734.374092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-20529029734.374092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-85537623.893225387</v>
      </c>
      <c r="L2955" s="444">
        <f t="shared" ca="1" si="157"/>
        <v>-20614567358.267319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-20614567358.267319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-85894030.659447163</v>
      </c>
      <c r="L2956" s="444">
        <f t="shared" ca="1" si="157"/>
        <v>-20700461388.926765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-20700461388.926765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-86251922.45386152</v>
      </c>
      <c r="L2957" s="444">
        <f t="shared" ca="1" si="157"/>
        <v>-20786713311.380627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-20786713311.380627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-86611305.464085937</v>
      </c>
      <c r="L2958" s="444">
        <f t="shared" ca="1" si="157"/>
        <v>-20873324616.844711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-20873324616.844711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-86972185.90351963</v>
      </c>
      <c r="L2959" s="444">
        <f t="shared" ca="1" si="157"/>
        <v>-20960296802.74823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-20960296802.74823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-87334570.011450961</v>
      </c>
      <c r="L2960" s="444">
        <f t="shared" ca="1" si="157"/>
        <v>-21047631372.759682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-21047631372.759682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-87698464.053165346</v>
      </c>
      <c r="L2961" s="444">
        <f t="shared" ca="1" si="157"/>
        <v>-21135329836.812847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-21135329836.812847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-88063874.320053533</v>
      </c>
      <c r="L2962" s="444">
        <f t="shared" ca="1" si="157"/>
        <v>-21223393711.1329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-21223393711.1329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-88430807.12972042</v>
      </c>
      <c r="L2963" s="444">
        <f t="shared" ca="1" si="157"/>
        <v>-21311824518.262619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-21311824518.262619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-88799268.82609424</v>
      </c>
      <c r="L2964" s="444">
        <f t="shared" ca="1" si="157"/>
        <v>-21400623787.088715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-21400623787.088715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-89169265.779536307</v>
      </c>
      <c r="L2965" s="444">
        <f t="shared" ca="1" si="157"/>
        <v>-21489793052.868252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-21489793052.868252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-89540804.386951044</v>
      </c>
      <c r="L2966" s="444">
        <f t="shared" ca="1" si="157"/>
        <v>-21579333857.255203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-21579333857.255203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-89913891.071896672</v>
      </c>
      <c r="L2967" s="444">
        <f t="shared" ca="1" si="157"/>
        <v>-21669247748.327099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-21669247748.327099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-90288532.284696251</v>
      </c>
      <c r="L2968" s="444">
        <f t="shared" ca="1" si="157"/>
        <v>-21759536280.611794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-21759536280.611794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-90664734.502549142</v>
      </c>
      <c r="L2969" s="444">
        <f t="shared" ca="1" si="157"/>
        <v>-21850201015.114342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-21850201015.114342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-91042504.229643092</v>
      </c>
      <c r="L2970" s="444">
        <f t="shared" ca="1" si="157"/>
        <v>-21941243519.343987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-21941243519.343987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-91421847.997266605</v>
      </c>
      <c r="L2971" s="444">
        <f t="shared" ca="1" si="157"/>
        <v>-22032665367.341251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-22032665367.341251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-91802772.363921881</v>
      </c>
      <c r="L2972" s="444">
        <f t="shared" ca="1" si="157"/>
        <v>-22124468139.705173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-22124468139.705173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-92185283.91543822</v>
      </c>
      <c r="L2973" s="444">
        <f t="shared" ca="1" si="157"/>
        <v>-22216653423.620613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-22216653423.620613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-92569389.265085891</v>
      </c>
      <c r="L2974" s="444">
        <f t="shared" ca="1" si="157"/>
        <v>-22309222812.8857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-22309222812.8857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-92955095.053690419</v>
      </c>
      <c r="L2975" s="444">
        <f t="shared" ca="1" si="157"/>
        <v>-22402177907.939392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-22402177907.939392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-93342407.949747473</v>
      </c>
      <c r="L2976" s="444">
        <f t="shared" ca="1" si="157"/>
        <v>-22495520315.889141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-22495520315.889141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-93731334.649538085</v>
      </c>
      <c r="L2977" s="444">
        <f t="shared" ca="1" si="157"/>
        <v>-22589251650.538681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-22589251650.538681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-94121881.877244502</v>
      </c>
      <c r="L2978" s="444">
        <f t="shared" ca="1" si="157"/>
        <v>-22683373532.415924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-22683373532.415924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-94514056.385066345</v>
      </c>
      <c r="L2979" s="444">
        <f t="shared" ca="1" si="157"/>
        <v>-22777887588.800991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-22777887588.800991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-94907864.953337461</v>
      </c>
      <c r="L2980" s="444">
        <f t="shared" ca="1" si="157"/>
        <v>-22872795453.75433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-22872795453.75433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-95303314.390643045</v>
      </c>
      <c r="L2981" s="444">
        <f t="shared" ca="1" si="157"/>
        <v>-22968098768.144974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-22968098768.144974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-95700411.533937395</v>
      </c>
      <c r="L2982" s="444">
        <f t="shared" ca="1" si="157"/>
        <v>-23063799179.678909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-23063799179.678909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-96099163.248662114</v>
      </c>
      <c r="L2983" s="444">
        <f t="shared" ca="1" si="157"/>
        <v>-23159898342.92757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-23159898342.92757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-96499576.428864881</v>
      </c>
      <c r="L2984" s="444">
        <f t="shared" ca="1" si="157"/>
        <v>-23256397919.356434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-23256397919.356434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-96901657.997318476</v>
      </c>
      <c r="L2985" s="444">
        <f t="shared" ca="1" si="157"/>
        <v>-23353299577.353752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-23353299577.353752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-97305414.905640632</v>
      </c>
      <c r="L2986" s="444">
        <f t="shared" ca="1" si="157"/>
        <v>-23450604992.259392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-23450604992.259392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-97710854.134414136</v>
      </c>
      <c r="L2987" s="444">
        <f t="shared" ca="1" si="157"/>
        <v>-23548315846.393806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-23548315846.393806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-98117982.693307519</v>
      </c>
      <c r="L2988" s="444">
        <f t="shared" ca="1" si="157"/>
        <v>-23646433829.087112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-23646433829.087112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-98526807.6211963</v>
      </c>
      <c r="L2989" s="444">
        <f t="shared" ca="1" si="157"/>
        <v>-23744960636.708309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-23744960636.708309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-98937335.986284614</v>
      </c>
      <c r="L2990" s="444">
        <f t="shared" ca="1" si="157"/>
        <v>-23843897972.694595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-23843897972.694595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-99349574.886227474</v>
      </c>
      <c r="L2991" s="444">
        <f t="shared" ca="1" si="157"/>
        <v>-23943247547.580822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-23943247547.580822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-99763531.448253423</v>
      </c>
      <c r="L2992" s="444">
        <f t="shared" ca="1" si="157"/>
        <v>-24043011079.029076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-24043011079.029076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-100179212.82928781</v>
      </c>
      <c r="L2993" s="444">
        <f t="shared" ca="1" si="157"/>
        <v>-24143190291.858364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-24143190291.858364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-100596626.21607652</v>
      </c>
      <c r="L2994" s="444">
        <f t="shared" ca="1" si="157"/>
        <v>-24243786918.07444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-24243786918.07444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-101015778.82531017</v>
      </c>
      <c r="L2995" s="444">
        <f t="shared" ca="1" si="157"/>
        <v>-24344802696.89975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-24344802696.89975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-101436677.90374896</v>
      </c>
      <c r="L2996" s="444">
        <f t="shared" ca="1" si="157"/>
        <v>-24446239374.803497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-24446239374.803497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-101859330.7283479</v>
      </c>
      <c r="L2997" s="444">
        <f t="shared" ca="1" si="157"/>
        <v>-24548098705.531845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-24548098705.531845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-102283744.60638268</v>
      </c>
      <c r="L2998" s="444">
        <f t="shared" ca="1" si="157"/>
        <v>-24650382450.138229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-24650382450.138229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-102709926.87557596</v>
      </c>
      <c r="L2999" s="444">
        <f t="shared" ca="1" si="157"/>
        <v>-24753092377.013805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-24753092377.013805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-103137884.90422419</v>
      </c>
      <c r="L3000" s="444">
        <f t="shared" ca="1" si="157"/>
        <v>-24856230261.91803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-24856230261.91803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-103567626.09132512</v>
      </c>
      <c r="L3001" s="444">
        <f t="shared" ca="1" si="157"/>
        <v>-24959797888.009354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-24959797888.009354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-103999157.86670564</v>
      </c>
      <c r="L3002" s="444">
        <f t="shared" ca="1" si="157"/>
        <v>-25063797045.87606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-25063797045.87606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-104432487.69115025</v>
      </c>
      <c r="L3003" s="444">
        <f t="shared" ca="1" si="157"/>
        <v>-25168229533.567211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-25168229533.567211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-104867623.05653004</v>
      </c>
      <c r="L3004" s="444">
        <f t="shared" ca="1" si="157"/>
        <v>-25273097156.623741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-25273097156.623741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-105304571.48593226</v>
      </c>
      <c r="L3005" s="444">
        <f t="shared" ca="1" si="157"/>
        <v>-25378401728.109673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-25378401728.109673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-105743340.53379031</v>
      </c>
      <c r="L3006" s="444">
        <f t="shared" ca="1" si="157"/>
        <v>-25484145068.643463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-25484145068.643463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-106183937.78601442</v>
      </c>
      <c r="L3007" s="444">
        <f t="shared" ca="1" si="157"/>
        <v>-25590329006.429478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-25590329006.429478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-106626370.86012283</v>
      </c>
      <c r="L3008" s="444">
        <f t="shared" ca="1" si="157"/>
        <v>-25696955377.2896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-25696955377.2896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-107070647.40537333</v>
      </c>
      <c r="L3009" s="444">
        <f t="shared" ca="1" si="157"/>
        <v>-25804026024.694973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-25804026024.694973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-107516775.10289572</v>
      </c>
      <c r="L3010" s="444">
        <f t="shared" ca="1" si="157"/>
        <v>-25911542799.797867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-25911542799.797867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-107964761.66582444</v>
      </c>
      <c r="L3011" s="444">
        <f t="shared" ca="1" si="157"/>
        <v>-26019507561.463692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-26019507561.463692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-108414614.83943205</v>
      </c>
      <c r="L3012" s="444">
        <f t="shared" ca="1" si="157"/>
        <v>-26127922176.303123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-26127922176.303123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-108866342.40126301</v>
      </c>
      <c r="L3013" s="444">
        <f t="shared" ca="1" si="157"/>
        <v>-26236788518.704388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-26236788518.704388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-109319952.16126828</v>
      </c>
      <c r="L3014" s="444">
        <f t="shared" ca="1" si="157"/>
        <v>-26346108470.865658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-26346108470.865658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-109775451.96194024</v>
      </c>
      <c r="L3015" s="444">
        <f t="shared" ca="1" si="157"/>
        <v>-26455883922.827599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-26455883922.827599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-110232849.67844832</v>
      </c>
      <c r="L3016" s="444">
        <f t="shared" ca="1" si="157"/>
        <v>-26566116772.506046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-26566116772.506046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-110692153.2187752</v>
      </c>
      <c r="L3017" s="444">
        <f t="shared" ca="1" si="157"/>
        <v>-26676808925.724823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-26676808925.724823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-111153370.52385342</v>
      </c>
      <c r="L3018" s="444">
        <f t="shared" ca="1" si="157"/>
        <v>-26787962296.248676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-26787962296.248676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-111616509.56770281</v>
      </c>
      <c r="L3019" s="444">
        <f t="shared" ca="1" si="157"/>
        <v>-26899578805.81638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-26899578805.81638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-112081578.35756825</v>
      </c>
      <c r="L3020" s="444">
        <f t="shared" ca="1" si="157"/>
        <v>-27011660384.173946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-27011660384.173946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-112548584.93405811</v>
      </c>
      <c r="L3021" s="444">
        <f t="shared" ca="1" si="157"/>
        <v>-27124208969.108006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-27124208969.108006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-113017537.37128335</v>
      </c>
      <c r="L3022" s="444">
        <f t="shared" ca="1" si="157"/>
        <v>-27237226506.47929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-27237226506.47929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-113488443.77699704</v>
      </c>
      <c r="L3023" s="444">
        <f t="shared" ca="1" si="157"/>
        <v>-27350714950.256287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-27350714950.256287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-113961312.29273452</v>
      </c>
      <c r="L3024" s="444">
        <f t="shared" ca="1" si="157"/>
        <v>-27464676262.549023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-27464676262.549023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-114436151.09395427</v>
      </c>
      <c r="L3025" s="444">
        <f t="shared" ca="1" si="157"/>
        <v>-27579112413.642979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-27579112413.642979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-114912968.3901791</v>
      </c>
      <c r="L3026" s="444">
        <f t="shared" ca="1" si="157"/>
        <v>-27694025382.033157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-27694025382.033157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-115391772.42513816</v>
      </c>
      <c r="L3027" s="444">
        <f t="shared" ca="1" si="157"/>
        <v>-27809417154.458294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-27809417154.458294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-115872571.47690953</v>
      </c>
      <c r="L3028" s="444">
        <f t="shared" ca="1" si="157"/>
        <v>-27925289725.935204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-27925289725.935204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-116355373.85806334</v>
      </c>
      <c r="L3029" s="444">
        <f t="shared" ca="1" si="157"/>
        <v>-28041645099.793266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-28041645099.793266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-116840187.91580528</v>
      </c>
      <c r="L3030" s="444">
        <f t="shared" ca="1" si="157"/>
        <v>-28158485287.709072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-28158485287.709072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-117327022.03212114</v>
      </c>
      <c r="L3031" s="444">
        <f t="shared" ca="1" si="157"/>
        <v>-28275812309.741192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-28275812309.741192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-117815884.62392163</v>
      </c>
      <c r="L3032" s="444">
        <f t="shared" ca="1" si="157"/>
        <v>-28393628194.365112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-28393628194.365112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-118306784.14318797</v>
      </c>
      <c r="L3033" s="444">
        <f t="shared" ca="1" si="157"/>
        <v>-28511934978.508301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-28511934978.508301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-118799729.07711792</v>
      </c>
      <c r="L3034" s="444">
        <f t="shared" ca="1" si="157"/>
        <v>-28630734707.585419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-28630734707.585419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-119294727.94827257</v>
      </c>
      <c r="L3035" s="444">
        <f t="shared" ca="1" si="157"/>
        <v>-28750029435.533691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-28750029435.533691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-119791789.31472372</v>
      </c>
      <c r="L3036" s="444">
        <f t="shared" ca="1" si="157"/>
        <v>-28869821224.848415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-28869821224.848415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-120290921.77020173</v>
      </c>
      <c r="L3037" s="444">
        <f t="shared" ca="1" si="157"/>
        <v>-28990112146.618618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-28990112146.618618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-120792133.94424424</v>
      </c>
      <c r="L3038" s="444">
        <f t="shared" ca="1" si="157"/>
        <v>-29110904280.562862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-29110904280.562862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-121295434.50234525</v>
      </c>
      <c r="L3039" s="444">
        <f t="shared" ca="1" si="157"/>
        <v>-29232199715.065208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-29232199715.065208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-121800832.14610504</v>
      </c>
      <c r="L3040" s="444">
        <f t="shared" ca="1" si="157"/>
        <v>-29354000547.211315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-29354000547.211315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-122308335.61338048</v>
      </c>
      <c r="L3041" s="444">
        <f t="shared" ca="1" si="157"/>
        <v>-29476308882.824696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-29476308882.824696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-122817953.67843623</v>
      </c>
      <c r="L3042" s="444">
        <f t="shared" ca="1" si="157"/>
        <v>-29599126836.503132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-29599126836.503132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-123329695.15209638</v>
      </c>
      <c r="L3043" s="444">
        <f t="shared" ca="1" si="157"/>
        <v>-29722456531.655228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-29722456531.655228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-123843568.88189678</v>
      </c>
      <c r="L3044" s="444">
        <f t="shared" ca="1" si="157"/>
        <v>-29846300100.537125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-29846300100.537125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-124359583.75223802</v>
      </c>
      <c r="L3045" s="444">
        <f t="shared" ca="1" si="157"/>
        <v>-29970659684.289364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-29970659684.289364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-124877748.68453902</v>
      </c>
      <c r="L3046" s="444">
        <f t="shared" ca="1" si="157"/>
        <v>-30095537432.973904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-30095537432.973904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-125398072.63739127</v>
      </c>
      <c r="L3047" s="444">
        <f t="shared" ca="1" si="157"/>
        <v>-30220935505.611294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-30220935505.611294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-125920564.60671373</v>
      </c>
      <c r="L3048" s="444">
        <f t="shared" ca="1" si="157"/>
        <v>-30346856070.218006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-30346856070.218006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-126445233.62590834</v>
      </c>
      <c r="L3049" s="444">
        <f t="shared" ca="1" si="157"/>
        <v>-30473301303.843914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-30473301303.843914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-126972088.76601629</v>
      </c>
      <c r="L3050" s="444">
        <f t="shared" ca="1" si="157"/>
        <v>-30600273392.609932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-30600273392.609932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-127501139.1358747</v>
      </c>
      <c r="L3051" s="444">
        <f t="shared" ca="1" si="157"/>
        <v>-30727774531.745808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-30727774531.745808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-128032393.8822742</v>
      </c>
      <c r="L3052" s="444">
        <f t="shared" ca="1" si="157"/>
        <v>-30855806925.628082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-30855806925.628082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-128565862.190117</v>
      </c>
      <c r="L3053" s="444">
        <f t="shared" ca="1" si="157"/>
        <v>-30984372787.818199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-30984372787.818199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-129101553.28257583</v>
      </c>
      <c r="L3054" s="444">
        <f t="shared" ca="1" si="157"/>
        <v>-31113474341.100777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-31113474341.100777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-129639476.42125323</v>
      </c>
      <c r="L3055" s="444">
        <f t="shared" ca="1" si="157"/>
        <v>-31243113817.52203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-31243113817.52203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-130179640.90634179</v>
      </c>
      <c r="L3056" s="444">
        <f t="shared" ca="1" si="157"/>
        <v>-31373293458.428371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-31373293458.428371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-130722056.07678489</v>
      </c>
      <c r="L3057" s="444">
        <f t="shared" ca="1" si="157"/>
        <v>-31504015514.505157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-31504015514.505157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-131266731.31043816</v>
      </c>
      <c r="L3058" s="444">
        <f t="shared" ca="1" si="157"/>
        <v>-31635282245.815598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-31635282245.815598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-131813676.02423166</v>
      </c>
      <c r="L3059" s="444">
        <f t="shared" ca="1" si="157"/>
        <v>-31767095921.839828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-31767095921.839828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-132362899.67433262</v>
      </c>
      <c r="L3060" s="444">
        <f t="shared" ca="1" si="157"/>
        <v>-31899458821.51416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-31899458821.51416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-132914411.756309</v>
      </c>
      <c r="L3061" s="444">
        <f t="shared" ca="1" si="157"/>
        <v>-32032373233.27047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-32032373233.27047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-133468221.80529362</v>
      </c>
      <c r="L3062" s="444">
        <f t="shared" ca="1" si="157"/>
        <v>-32165841455.075764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-32165841455.075764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-134024339.39614901</v>
      </c>
      <c r="L3063" s="444">
        <f t="shared" ca="1" si="157"/>
        <v>-32299865794.471912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-32299865794.471912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-134582774.14363295</v>
      </c>
      <c r="L3064" s="444">
        <f t="shared" ca="1" si="157"/>
        <v>-32434448568.615547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-32434448568.615547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-135143535.70256478</v>
      </c>
      <c r="L3065" s="444">
        <f t="shared" ca="1" si="157"/>
        <v>-32569592104.318111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-32569592104.318111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-135706633.76799214</v>
      </c>
      <c r="L3066" s="444">
        <f t="shared" ca="1" si="157"/>
        <v>-32705298738.086105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-32705298738.086105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-136272078.07535878</v>
      </c>
      <c r="L3067" s="444">
        <f t="shared" ca="1" si="157"/>
        <v>-32841570816.161465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-32841570816.161465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-136839878.40067279</v>
      </c>
      <c r="L3068" s="444">
        <f t="shared" ref="L3068:L3322" ca="1" si="162">I3068-J3068+K3068</f>
        <v>-32978410694.562138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-32978410694.562138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-137410044.56067559</v>
      </c>
      <c r="L3069" s="444">
        <f t="shared" ca="1" si="162"/>
        <v>-33115820739.122814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-33115820739.122814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-137982586.41301173</v>
      </c>
      <c r="L3070" s="444">
        <f t="shared" ca="1" si="162"/>
        <v>-33253803325.535828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-33253803325.535828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-138557513.8563993</v>
      </c>
      <c r="L3071" s="444">
        <f t="shared" ca="1" si="162"/>
        <v>-33392360839.392227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-33392360839.392227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-139134836.83080095</v>
      </c>
      <c r="L3072" s="444">
        <f t="shared" ca="1" si="162"/>
        <v>-33531495676.223026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-33531495676.223026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-139714565.31759593</v>
      </c>
      <c r="L3073" s="444">
        <f t="shared" ca="1" si="162"/>
        <v>-33671210241.540623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-33671210241.540623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-140296709.33975258</v>
      </c>
      <c r="L3074" s="444">
        <f t="shared" ca="1" si="162"/>
        <v>-33811506950.880375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-33811506950.880375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-140881278.96200156</v>
      </c>
      <c r="L3075" s="444">
        <f t="shared" ca="1" si="162"/>
        <v>-33952388229.842377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-33952388229.842377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-141468284.2910099</v>
      </c>
      <c r="L3076" s="444">
        <f t="shared" ca="1" si="162"/>
        <v>-34093856514.133385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-34093856514.133385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-142057735.47555578</v>
      </c>
      <c r="L3077" s="444">
        <f t="shared" ca="1" si="162"/>
        <v>-34235914249.60894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-34235914249.60894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-142649642.7067039</v>
      </c>
      <c r="L3078" s="444">
        <f t="shared" ca="1" si="162"/>
        <v>-34378563892.315643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-34378563892.315643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-143244016.21798185</v>
      </c>
      <c r="L3079" s="444">
        <f t="shared" ca="1" si="162"/>
        <v>-34521807908.533623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-34521807908.533623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-143840866.28555676</v>
      </c>
      <c r="L3080" s="444">
        <f t="shared" ca="1" si="162"/>
        <v>-34665648774.819176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-34665648774.819176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-144440203.22841322</v>
      </c>
      <c r="L3081" s="444">
        <f t="shared" ca="1" si="162"/>
        <v>-34810088978.047592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-34810088978.047592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-145042037.40853164</v>
      </c>
      <c r="L3082" s="444">
        <f t="shared" ca="1" si="162"/>
        <v>-34955131015.456123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-34955131015.456123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-145646379.23106718</v>
      </c>
      <c r="L3083" s="444">
        <f t="shared" ca="1" si="162"/>
        <v>-35100777394.687187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-35100777394.687187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-146253239.14452994</v>
      </c>
      <c r="L3084" s="444">
        <f t="shared" ca="1" si="162"/>
        <v>-35247030633.831718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-35247030633.831718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-146862627.64096549</v>
      </c>
      <c r="L3085" s="444">
        <f t="shared" ca="1" si="162"/>
        <v>-35393893261.472687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-35393893261.472687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-147474555.25613618</v>
      </c>
      <c r="L3086" s="444">
        <f t="shared" ca="1" si="162"/>
        <v>-35541367816.728821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-35541367816.728821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-148089032.56970343</v>
      </c>
      <c r="L3087" s="444">
        <f t="shared" ca="1" si="162"/>
        <v>-35689456849.298523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-35689456849.298523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-148706070.20541051</v>
      </c>
      <c r="L3088" s="444">
        <f t="shared" ca="1" si="162"/>
        <v>-35838162919.503937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-35838162919.503937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-149325678.8312664</v>
      </c>
      <c r="L3089" s="444">
        <f t="shared" ca="1" si="162"/>
        <v>-35987488598.335205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-35987488598.335205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-149947869.15973002</v>
      </c>
      <c r="L3090" s="444">
        <f t="shared" ca="1" si="162"/>
        <v>-36137436467.494934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-36137436467.494934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-150572651.94789556</v>
      </c>
      <c r="L3091" s="444">
        <f t="shared" ca="1" si="162"/>
        <v>-36288009119.442833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-36288009119.442833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-151200037.99767846</v>
      </c>
      <c r="L3092" s="444">
        <f t="shared" ca="1" si="162"/>
        <v>-36439209157.440514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-36439209157.440514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-151830038.15600213</v>
      </c>
      <c r="L3093" s="444">
        <f t="shared" ca="1" si="162"/>
        <v>-36591039195.596519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-36591039195.596519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-152462663.31498548</v>
      </c>
      <c r="L3094" s="444">
        <f t="shared" ca="1" si="162"/>
        <v>-36743501858.911507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-36743501858.911507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-153097924.41213128</v>
      </c>
      <c r="L3095" s="444">
        <f t="shared" ca="1" si="162"/>
        <v>-36896599783.323639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-36896599783.323639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-153735832.43051517</v>
      </c>
      <c r="L3096" s="444">
        <f t="shared" ca="1" si="162"/>
        <v>-37050335615.75415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-37050335615.75415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-154376398.39897561</v>
      </c>
      <c r="L3097" s="444">
        <f t="shared" ca="1" si="162"/>
        <v>-37204712014.15313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-37204712014.15313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-155019633.39230472</v>
      </c>
      <c r="L3098" s="444">
        <f t="shared" ca="1" si="162"/>
        <v>-37359731647.545433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-37359731647.545433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-155665548.5314393</v>
      </c>
      <c r="L3099" s="444">
        <f t="shared" ca="1" si="162"/>
        <v>-37515397196.076874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-37515397196.076874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-156314154.98365363</v>
      </c>
      <c r="L3100" s="444">
        <f t="shared" ca="1" si="162"/>
        <v>-37671711351.060524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-37671711351.060524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-156965463.96275219</v>
      </c>
      <c r="L3101" s="444">
        <f t="shared" ca="1" si="162"/>
        <v>-37828676815.023277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-37828676815.023277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-157619486.72926366</v>
      </c>
      <c r="L3102" s="444">
        <f t="shared" ca="1" si="162"/>
        <v>-37986296301.752541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-37986296301.752541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-158276234.5906356</v>
      </c>
      <c r="L3103" s="444">
        <f t="shared" ca="1" si="162"/>
        <v>-38144572536.343178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-38144572536.343178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-158935718.90142989</v>
      </c>
      <c r="L3104" s="444">
        <f t="shared" ca="1" si="162"/>
        <v>-38303508255.244606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-38303508255.244606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-159597951.06351918</v>
      </c>
      <c r="L3105" s="444">
        <f t="shared" ca="1" si="162"/>
        <v>-38463106206.308128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-38463106206.308128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-160262942.52628386</v>
      </c>
      <c r="L3106" s="444">
        <f t="shared" ca="1" si="162"/>
        <v>-38623369148.834412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-38623369148.834412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-160930704.78681004</v>
      </c>
      <c r="L3107" s="444">
        <f t="shared" ca="1" si="162"/>
        <v>-38784299853.621223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-38784299853.621223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-161601249.39008844</v>
      </c>
      <c r="L3108" s="444">
        <f t="shared" ca="1" si="162"/>
        <v>-38945901103.011314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-38945901103.011314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-162274587.92921382</v>
      </c>
      <c r="L3109" s="444">
        <f t="shared" ca="1" si="162"/>
        <v>-39108175690.940529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-39108175690.940529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-162950732.04558554</v>
      </c>
      <c r="L3110" s="444">
        <f t="shared" ca="1" si="162"/>
        <v>-39271126422.986115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-39271126422.986115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-163629693.4291088</v>
      </c>
      <c r="L3111" s="444">
        <f t="shared" ca="1" si="162"/>
        <v>-39434756116.415222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-39434756116.415222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-164311483.81839675</v>
      </c>
      <c r="L3112" s="444">
        <f t="shared" ca="1" si="162"/>
        <v>-39599067600.23362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-39599067600.23362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-164996115.0009734</v>
      </c>
      <c r="L3113" s="444">
        <f t="shared" ca="1" si="162"/>
        <v>-39764063715.234596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-39764063715.234596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-165683598.81347749</v>
      </c>
      <c r="L3114" s="444">
        <f t="shared" ca="1" si="162"/>
        <v>-39929747314.048073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-39929747314.048073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-166373947.14186698</v>
      </c>
      <c r="L3115" s="444">
        <f t="shared" ca="1" si="162"/>
        <v>-40096121261.189941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-40096121261.189941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-167067171.92162475</v>
      </c>
      <c r="L3116" s="444">
        <f t="shared" ca="1" si="162"/>
        <v>-40263188433.111565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-40263188433.111565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-167763285.13796484</v>
      </c>
      <c r="L3117" s="444">
        <f t="shared" ca="1" si="162"/>
        <v>-40430951718.249527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-40430951718.249527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-168462298.8260397</v>
      </c>
      <c r="L3118" s="444">
        <f t="shared" ca="1" si="162"/>
        <v>-40599414017.075569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-40599414017.075569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-169164225.07114822</v>
      </c>
      <c r="L3119" s="444">
        <f t="shared" ca="1" si="162"/>
        <v>-40768578242.146721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-40768578242.146721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-169869076.00894466</v>
      </c>
      <c r="L3120" s="444">
        <f t="shared" ca="1" si="162"/>
        <v>-40938447318.155663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-40938447318.155663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-170576863.82564861</v>
      </c>
      <c r="L3121" s="444">
        <f t="shared" ca="1" si="162"/>
        <v>-41109024181.981308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-41109024181.981308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-171287600.75825545</v>
      </c>
      <c r="L3122" s="444">
        <f t="shared" ca="1" si="162"/>
        <v>-41280311782.739563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-41280311782.739563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-172001299.09474817</v>
      </c>
      <c r="L3123" s="444">
        <f t="shared" ca="1" si="162"/>
        <v>-41452313081.834312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-41452313081.834312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-172717971.17430964</v>
      </c>
      <c r="L3124" s="444">
        <f t="shared" ca="1" si="162"/>
        <v>-41625031053.008621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-41625031053.008621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-173437629.38753593</v>
      </c>
      <c r="L3125" s="444">
        <f t="shared" ca="1" si="162"/>
        <v>-41798468682.396156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-41798468682.396156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-174160286.17665064</v>
      </c>
      <c r="L3126" s="444">
        <f t="shared" ca="1" si="162"/>
        <v>-41972628968.572807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-41972628968.572807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-174885954.03572002</v>
      </c>
      <c r="L3127" s="444">
        <f t="shared" ca="1" si="162"/>
        <v>-42147514922.608528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-42147514922.608528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-175614645.51086888</v>
      </c>
      <c r="L3128" s="444">
        <f t="shared" ca="1" si="162"/>
        <v>-42323129568.1194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-42323129568.1194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-176346373.20049751</v>
      </c>
      <c r="L3129" s="444">
        <f t="shared" ca="1" si="162"/>
        <v>-42499475941.319901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-42499475941.319901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-177081149.75549957</v>
      </c>
      <c r="L3130" s="444">
        <f t="shared" ca="1" si="162"/>
        <v>-42676557091.075401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-42676557091.075401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-177818987.87948084</v>
      </c>
      <c r="L3131" s="444">
        <f t="shared" ca="1" si="162"/>
        <v>-42854376078.95488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-42854376078.95488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-178559900.32897866</v>
      </c>
      <c r="L3132" s="444">
        <f t="shared" ca="1" si="162"/>
        <v>-43032935979.283859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-43032935979.283859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-179303899.91368276</v>
      </c>
      <c r="L3133" s="444">
        <f t="shared" ca="1" si="162"/>
        <v>-43212239879.19754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-43212239879.19754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-180050999.49665642</v>
      </c>
      <c r="L3134" s="444">
        <f t="shared" ca="1" si="162"/>
        <v>-43392290878.694199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-43392290878.694199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-180801211.99455917</v>
      </c>
      <c r="L3135" s="444">
        <f t="shared" ca="1" si="162"/>
        <v>-43573092090.688759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-43573092090.688759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-181554550.37786981</v>
      </c>
      <c r="L3136" s="444">
        <f t="shared" ca="1" si="162"/>
        <v>-43754646641.066628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-43754646641.066628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-182311027.67111096</v>
      </c>
      <c r="L3137" s="444">
        <f t="shared" ca="1" si="162"/>
        <v>-43936957668.73774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-43936957668.73774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-183070656.95307392</v>
      </c>
      <c r="L3138" s="444">
        <f t="shared" ca="1" si="162"/>
        <v>-44120028325.690811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-44120028325.690811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-183833451.35704505</v>
      </c>
      <c r="L3139" s="444">
        <f t="shared" ca="1" si="162"/>
        <v>-44303861777.047859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-44303861777.047859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-184599424.07103273</v>
      </c>
      <c r="L3140" s="444">
        <f t="shared" ca="1" si="162"/>
        <v>-44488461201.118889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-44488461201.118889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-185368588.33799538</v>
      </c>
      <c r="L3141" s="444">
        <f t="shared" ca="1" si="162"/>
        <v>-44673829789.456886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-44673829789.456886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-186140957.45607036</v>
      </c>
      <c r="L3142" s="444">
        <f t="shared" ca="1" si="162"/>
        <v>-44859970746.912956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-44859970746.912956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-186916544.77880397</v>
      </c>
      <c r="L3143" s="444">
        <f t="shared" ca="1" si="162"/>
        <v>-45046887291.691757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-45046887291.691757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-187695363.71538231</v>
      </c>
      <c r="L3144" s="444">
        <f t="shared" ca="1" si="162"/>
        <v>-45234582655.407143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-45234582655.407143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-188477427.73086309</v>
      </c>
      <c r="L3145" s="444">
        <f t="shared" ca="1" si="162"/>
        <v>-45423060083.138008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-45423060083.138008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-189262750.34640837</v>
      </c>
      <c r="L3146" s="444">
        <f t="shared" ca="1" si="162"/>
        <v>-45612322833.484413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-45612322833.484413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-190051345.13951838</v>
      </c>
      <c r="L3147" s="444">
        <f t="shared" ca="1" si="162"/>
        <v>-45802374178.623932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-45802374178.623932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-190843225.74426639</v>
      </c>
      <c r="L3148" s="444">
        <f t="shared" ca="1" si="162"/>
        <v>-45993217404.368195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-45993217404.368195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-191638405.85153413</v>
      </c>
      <c r="L3149" s="444">
        <f t="shared" ca="1" si="162"/>
        <v>-46184855810.219727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-46184855810.219727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-192436899.20924887</v>
      </c>
      <c r="L3150" s="444">
        <f t="shared" ca="1" si="162"/>
        <v>-46377292709.428978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-46377292709.428978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-193238719.62262073</v>
      </c>
      <c r="L3151" s="444">
        <f t="shared" ca="1" si="162"/>
        <v>-46570531429.051598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-46570531429.051598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-194043880.95438164</v>
      </c>
      <c r="L3152" s="444">
        <f t="shared" ca="1" si="162"/>
        <v>-46764575310.005981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-46764575310.005981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-194852397.12502491</v>
      </c>
      <c r="L3153" s="444">
        <f t="shared" ca="1" si="162"/>
        <v>-46959427707.131004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-46959427707.131004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-195664282.11304584</v>
      </c>
      <c r="L3154" s="444">
        <f t="shared" ca="1" si="162"/>
        <v>-47155091989.244049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-47155091989.244049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-196479549.95518354</v>
      </c>
      <c r="L3155" s="444">
        <f t="shared" ca="1" si="162"/>
        <v>-47351571539.199234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-47351571539.199234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-197298214.74666348</v>
      </c>
      <c r="L3156" s="444">
        <f t="shared" ca="1" si="162"/>
        <v>-47548869753.9459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-47548869753.9459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-198120290.64144126</v>
      </c>
      <c r="L3157" s="444">
        <f t="shared" ca="1" si="162"/>
        <v>-47746990044.587341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-47746990044.587341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-198945791.85244724</v>
      </c>
      <c r="L3158" s="444">
        <f t="shared" ca="1" si="162"/>
        <v>-47945935836.439789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-47945935836.439789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-199774732.65183246</v>
      </c>
      <c r="L3159" s="444">
        <f t="shared" ca="1" si="162"/>
        <v>-48145710569.091621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-48145710569.091621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-200607127.37121508</v>
      </c>
      <c r="L3160" s="444">
        <f t="shared" ca="1" si="162"/>
        <v>-48346317696.462837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-48346317696.462837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-201442990.40192848</v>
      </c>
      <c r="L3161" s="444">
        <f t="shared" ca="1" si="162"/>
        <v>-48547760686.864769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-48547760686.864769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-202282336.19526988</v>
      </c>
      <c r="L3162" s="444">
        <f t="shared" ca="1" si="162"/>
        <v>-48750043023.060036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-48750043023.060036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-203125179.26275015</v>
      </c>
      <c r="L3163" s="444">
        <f t="shared" ca="1" si="162"/>
        <v>-48953168202.322784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-48953168202.322784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-203971534.17634493</v>
      </c>
      <c r="L3164" s="444">
        <f t="shared" ca="1" si="162"/>
        <v>-49157139736.49913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-49157139736.49913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-204821415.56874639</v>
      </c>
      <c r="L3165" s="444">
        <f t="shared" ca="1" si="162"/>
        <v>-49361961152.067879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-49361961152.067879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-205674838.13361615</v>
      </c>
      <c r="L3166" s="444">
        <f t="shared" ca="1" si="162"/>
        <v>-49567635990.201492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-49567635990.201492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-206531816.62583956</v>
      </c>
      <c r="L3167" s="444">
        <f t="shared" ca="1" si="162"/>
        <v>-49774167806.827332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-49774167806.827332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-207392365.86178055</v>
      </c>
      <c r="L3168" s="444">
        <f t="shared" ca="1" si="162"/>
        <v>-49981560172.68911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-49981560172.68911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-208256500.71953794</v>
      </c>
      <c r="L3169" s="444">
        <f t="shared" ca="1" si="162"/>
        <v>-50189816673.408646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-50189816673.408646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-209124236.13920268</v>
      </c>
      <c r="L3170" s="444">
        <f t="shared" ca="1" si="162"/>
        <v>-50398940909.547852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-50398940909.547852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-209995587.12311605</v>
      </c>
      <c r="L3171" s="444">
        <f t="shared" ca="1" si="162"/>
        <v>-50608936496.670967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-50608936496.670967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-210870568.73612902</v>
      </c>
      <c r="L3172" s="444">
        <f t="shared" ca="1" si="162"/>
        <v>-50819807065.407097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-50819807065.407097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-211749196.10586292</v>
      </c>
      <c r="L3173" s="444">
        <f t="shared" ca="1" si="162"/>
        <v>-51031556261.512962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-51031556261.512962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-212631484.42297068</v>
      </c>
      <c r="L3174" s="444">
        <f t="shared" ca="1" si="162"/>
        <v>-51244187745.935936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-51244187745.935936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-213517448.94139972</v>
      </c>
      <c r="L3175" s="444">
        <f t="shared" ca="1" si="162"/>
        <v>-51457705194.877335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-51457705194.877335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-214407104.97865555</v>
      </c>
      <c r="L3176" s="444">
        <f t="shared" ca="1" si="162"/>
        <v>-51672112299.855988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-51672112299.855988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-215300467.91606662</v>
      </c>
      <c r="L3177" s="444">
        <f t="shared" ca="1" si="162"/>
        <v>-51887412767.772057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-51887412767.772057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-216197553.19905022</v>
      </c>
      <c r="L3178" s="444">
        <f t="shared" ca="1" si="162"/>
        <v>-52103610320.971107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-52103610320.971107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-217098376.3373796</v>
      </c>
      <c r="L3179" s="444">
        <f t="shared" ca="1" si="162"/>
        <v>-52320708697.308487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-52320708697.308487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-218002952.90545201</v>
      </c>
      <c r="L3180" s="444">
        <f t="shared" ca="1" si="162"/>
        <v>-52538711650.213936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-52538711650.213936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-218911298.54255807</v>
      </c>
      <c r="L3181" s="444">
        <f t="shared" ca="1" si="162"/>
        <v>-52757622948.756493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-52757622948.756493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-219823428.95315206</v>
      </c>
      <c r="L3182" s="444">
        <f t="shared" ca="1" si="162"/>
        <v>-52977446377.709648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-52977446377.709648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-220739359.90712354</v>
      </c>
      <c r="L3183" s="444">
        <f t="shared" ca="1" si="162"/>
        <v>-53198185737.616768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-53198185737.616768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-221659107.24006987</v>
      </c>
      <c r="L3184" s="444">
        <f t="shared" ca="1" si="162"/>
        <v>-53419844844.856834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-53419844844.856834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-222582686.85357013</v>
      </c>
      <c r="L3185" s="444">
        <f t="shared" ca="1" si="162"/>
        <v>-53642427531.710403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-53642427531.710403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-223510114.71545997</v>
      </c>
      <c r="L3186" s="444">
        <f t="shared" ca="1" si="162"/>
        <v>-53865937646.425865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-53865937646.425865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-224441406.86010778</v>
      </c>
      <c r="L3187" s="444">
        <f t="shared" ca="1" si="162"/>
        <v>-54090379053.285973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-54090379053.285973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-225376579.38869151</v>
      </c>
      <c r="L3188" s="444">
        <f t="shared" ca="1" si="162"/>
        <v>-54315755632.674667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-54315755632.674667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-226315648.46947777</v>
      </c>
      <c r="L3189" s="444">
        <f t="shared" ca="1" si="162"/>
        <v>-54542071281.144142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-54542071281.144142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-227258630.33810055</v>
      </c>
      <c r="L3190" s="444">
        <f t="shared" ca="1" si="162"/>
        <v>-54769329911.482246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-54769329911.482246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-228205541.29784268</v>
      </c>
      <c r="L3191" s="444">
        <f t="shared" ca="1" si="162"/>
        <v>-54997535452.78009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-54997535452.78009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-229156397.71991706</v>
      </c>
      <c r="L3192" s="444">
        <f t="shared" ca="1" si="162"/>
        <v>-55226691850.500008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-55226691850.500008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-230111216.04375002</v>
      </c>
      <c r="L3193" s="444">
        <f t="shared" ca="1" si="162"/>
        <v>-55456803066.543755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-55456803066.543755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-231070012.77726561</v>
      </c>
      <c r="L3194" s="444">
        <f t="shared" ca="1" si="162"/>
        <v>-55687873079.321022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-55687873079.321022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-232032804.49717093</v>
      </c>
      <c r="L3195" s="444">
        <f t="shared" ca="1" si="162"/>
        <v>-55919905883.818192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-55919905883.818192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-232999607.84924245</v>
      </c>
      <c r="L3196" s="444">
        <f t="shared" ca="1" si="162"/>
        <v>-56152905491.667435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-56152905491.667435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-233970439.54861429</v>
      </c>
      <c r="L3197" s="444">
        <f t="shared" ca="1" si="162"/>
        <v>-56386875931.216049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-56386875931.216049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-234945316.38006687</v>
      </c>
      <c r="L3198" s="444">
        <f t="shared" ca="1" si="162"/>
        <v>-56621821247.596115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-56621821247.596115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-235924255.19831714</v>
      </c>
      <c r="L3199" s="444">
        <f t="shared" ca="1" si="162"/>
        <v>-56857745502.794434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-56857745502.794434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-236907272.92831013</v>
      </c>
      <c r="L3200" s="444">
        <f t="shared" ca="1" si="162"/>
        <v>-57094652775.72274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-57094652775.72274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-237894386.56551141</v>
      </c>
      <c r="L3201" s="444">
        <f t="shared" ca="1" si="162"/>
        <v>-57332547162.288254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-57332547162.288254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-238885613.17620102</v>
      </c>
      <c r="L3202" s="444">
        <f t="shared" ca="1" si="162"/>
        <v>-57571432775.464455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-57571432775.464455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-239880969.89776856</v>
      </c>
      <c r="L3203" s="444">
        <f t="shared" ca="1" si="162"/>
        <v>-57811313745.362221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-57811313745.362221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-240880473.93900925</v>
      </c>
      <c r="L3204" s="444">
        <f t="shared" ca="1" si="162"/>
        <v>-58052194219.301231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-58052194219.301231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-241884142.58042181</v>
      </c>
      <c r="L3205" s="444">
        <f t="shared" ca="1" si="162"/>
        <v>-58294078361.881653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-58294078361.881653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-242891993.1745069</v>
      </c>
      <c r="L3206" s="444">
        <f t="shared" ca="1" si="162"/>
        <v>-58536970355.05616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-58536970355.05616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-243904043.14606735</v>
      </c>
      <c r="L3207" s="444">
        <f t="shared" ca="1" si="162"/>
        <v>-58780874398.202225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-58780874398.202225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-244920309.99250928</v>
      </c>
      <c r="L3208" s="444">
        <f t="shared" ca="1" si="162"/>
        <v>-59025794708.194733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-59025794708.194733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-245940811.28414467</v>
      </c>
      <c r="L3209" s="444">
        <f t="shared" ca="1" si="162"/>
        <v>-59271735519.478874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-59271735519.478874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-246965564.66449535</v>
      </c>
      <c r="L3210" s="444">
        <f t="shared" ca="1" si="162"/>
        <v>-59518701084.143372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-59518701084.143372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-247994587.85059735</v>
      </c>
      <c r="L3211" s="444">
        <f t="shared" ca="1" si="162"/>
        <v>-59766695671.993965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-59766695671.993965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-249027898.63330817</v>
      </c>
      <c r="L3212" s="444">
        <f t="shared" ca="1" si="162"/>
        <v>-60015723570.627274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-60015723570.627274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-250065514.87761363</v>
      </c>
      <c r="L3213" s="444">
        <f t="shared" ca="1" si="162"/>
        <v>-60265789085.50489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-60265789085.50489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-251107454.52293703</v>
      </c>
      <c r="L3214" s="444">
        <f t="shared" ca="1" si="162"/>
        <v>-60516896540.027824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-60516896540.027824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-252153735.5834493</v>
      </c>
      <c r="L3215" s="444">
        <f t="shared" ca="1" si="162"/>
        <v>-60769050275.611275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-60769050275.611275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-253204376.14838031</v>
      </c>
      <c r="L3216" s="444">
        <f t="shared" ca="1" si="162"/>
        <v>-61022254651.759659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-61022254651.759659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-254259394.38233191</v>
      </c>
      <c r="L3217" s="444">
        <f t="shared" ca="1" si="162"/>
        <v>-61276514046.141991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-61276514046.141991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-255318808.52559161</v>
      </c>
      <c r="L3218" s="444">
        <f t="shared" ca="1" si="162"/>
        <v>-61531832854.66758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-61531832854.66758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-256382636.89444828</v>
      </c>
      <c r="L3219" s="444">
        <f t="shared" ca="1" si="162"/>
        <v>-61788215491.562027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-61788215491.562027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-257450897.88150844</v>
      </c>
      <c r="L3220" s="444">
        <f t="shared" ca="1" si="162"/>
        <v>-62045666389.443535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-62045666389.443535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-258523609.95601472</v>
      </c>
      <c r="L3221" s="444">
        <f t="shared" ca="1" si="162"/>
        <v>-62304189999.399551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-62304189999.399551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-259600791.66416478</v>
      </c>
      <c r="L3222" s="444">
        <f t="shared" ca="1" si="162"/>
        <v>-62563790791.063713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-62563790791.063713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-260682461.62943214</v>
      </c>
      <c r="L3223" s="444">
        <f t="shared" ca="1" si="162"/>
        <v>-62824473252.693146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-62824473252.693146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-261768638.5528881</v>
      </c>
      <c r="L3224" s="444">
        <f t="shared" ca="1" si="162"/>
        <v>-63086241891.246033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-63086241891.246033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-262859341.21352518</v>
      </c>
      <c r="L3225" s="444">
        <f t="shared" ca="1" si="162"/>
        <v>-63349101232.459557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-63349101232.459557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-263954588.46858147</v>
      </c>
      <c r="L3226" s="444">
        <f t="shared" ca="1" si="162"/>
        <v>-63613055820.928139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-63613055820.928139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-265054399.25386724</v>
      </c>
      <c r="L3227" s="444">
        <f t="shared" ca="1" si="162"/>
        <v>-63878110220.182007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-63878110220.182007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-266158792.58409172</v>
      </c>
      <c r="L3228" s="444">
        <f t="shared" ca="1" si="162"/>
        <v>-64144269012.766098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-64144269012.766098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-267267787.55319205</v>
      </c>
      <c r="L3229" s="444">
        <f t="shared" ca="1" si="162"/>
        <v>-64411536800.31929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-64411536800.31929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-268381403.33466372</v>
      </c>
      <c r="L3230" s="444">
        <f t="shared" ca="1" si="162"/>
        <v>-64679918203.653954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-64679918203.653954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-269499659.18189144</v>
      </c>
      <c r="L3231" s="444">
        <f t="shared" ca="1" si="162"/>
        <v>-64949417862.835846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-64949417862.835846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-270622574.42848265</v>
      </c>
      <c r="L3232" s="444">
        <f t="shared" ca="1" si="162"/>
        <v>-65220040437.264328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-65220040437.264328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-271750168.48860133</v>
      </c>
      <c r="L3233" s="444">
        <f t="shared" ca="1" si="162"/>
        <v>-65491790605.75293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-65491790605.75293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-272882460.85730386</v>
      </c>
      <c r="L3234" s="444">
        <f t="shared" ca="1" si="162"/>
        <v>-65764673066.610237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-65764673066.610237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-274019471.11087596</v>
      </c>
      <c r="L3235" s="444">
        <f t="shared" ca="1" si="162"/>
        <v>-66038692537.721115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-66038692537.721115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-275161218.90717125</v>
      </c>
      <c r="L3236" s="444">
        <f t="shared" ca="1" si="162"/>
        <v>-66313853756.628288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-66313853756.628288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-276307723.98595119</v>
      </c>
      <c r="L3237" s="444">
        <f t="shared" ca="1" si="162"/>
        <v>-66590161480.614243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-66590161480.614243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-277459006.16922599</v>
      </c>
      <c r="L3238" s="444">
        <f t="shared" ca="1" si="162"/>
        <v>-66867620486.78347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-66867620486.78347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-278615085.36159778</v>
      </c>
      <c r="L3239" s="444">
        <f t="shared" ca="1" si="162"/>
        <v>-67146235572.145065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-67146235572.145065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-279775981.55060446</v>
      </c>
      <c r="L3240" s="444">
        <f t="shared" ca="1" si="162"/>
        <v>-67426011553.695671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-67426011553.695671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-280941714.80706531</v>
      </c>
      <c r="L3241" s="444">
        <f t="shared" ca="1" si="162"/>
        <v>-67706953268.502739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-67706953268.502739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-282112305.28542811</v>
      </c>
      <c r="L3242" s="444">
        <f t="shared" ca="1" si="162"/>
        <v>-67989065573.78817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-67989065573.78817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-283287773.2241174</v>
      </c>
      <c r="L3243" s="444">
        <f t="shared" ca="1" si="162"/>
        <v>-68272353347.012291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-68272353347.012291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-284468138.94588453</v>
      </c>
      <c r="L3244" s="444">
        <f t="shared" ca="1" si="162"/>
        <v>-68556821485.958176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-68556821485.958176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-285653422.85815907</v>
      </c>
      <c r="L3245" s="444">
        <f t="shared" ca="1" si="162"/>
        <v>-68842474908.81633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-68842474908.81633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-286843645.45340139</v>
      </c>
      <c r="L3246" s="444">
        <f t="shared" ca="1" si="162"/>
        <v>-69129318554.26973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-69129318554.26973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-288038827.30945718</v>
      </c>
      <c r="L3247" s="444">
        <f t="shared" ca="1" si="162"/>
        <v>-69417357381.579193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-69417357381.579193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-289238989.08991331</v>
      </c>
      <c r="L3248" s="444">
        <f t="shared" ca="1" si="162"/>
        <v>-69706596370.669113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-69706596370.669113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-290444151.54445463</v>
      </c>
      <c r="L3249" s="444">
        <f t="shared" ca="1" si="162"/>
        <v>-69997040522.213562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-69997040522.213562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-291654335.50922316</v>
      </c>
      <c r="L3250" s="444">
        <f t="shared" ca="1" si="162"/>
        <v>-70288694857.722778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-70288694857.722778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-292869561.90717822</v>
      </c>
      <c r="L3251" s="444">
        <f t="shared" ca="1" si="162"/>
        <v>-70581564419.629959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-70581564419.629959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-294089851.74845815</v>
      </c>
      <c r="L3252" s="444">
        <f t="shared" ca="1" si="162"/>
        <v>-70875654271.378418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-70875654271.378418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-295315226.13074338</v>
      </c>
      <c r="L3253" s="444">
        <f t="shared" ca="1" si="162"/>
        <v>-71170969497.509155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-71170969497.509155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-296545706.23962146</v>
      </c>
      <c r="L3254" s="444">
        <f t="shared" ca="1" si="162"/>
        <v>-71467515203.748779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-71467515203.748779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-297781313.34895325</v>
      </c>
      <c r="L3255" s="444">
        <f t="shared" ca="1" si="162"/>
        <v>-71765296517.097733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-71765296517.097733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-299022068.82124054</v>
      </c>
      <c r="L3256" s="444">
        <f t="shared" ca="1" si="162"/>
        <v>-72064318585.918976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-72064318585.918976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-300267994.10799575</v>
      </c>
      <c r="L3257" s="444">
        <f t="shared" ca="1" si="162"/>
        <v>-72364586580.026978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-72364586580.026978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-301519110.75011241</v>
      </c>
      <c r="L3258" s="444">
        <f t="shared" ca="1" si="162"/>
        <v>-72666105690.777084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-72666105690.777084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-302775440.37823784</v>
      </c>
      <c r="L3259" s="444">
        <f t="shared" ca="1" si="162"/>
        <v>-72968881131.155319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-72968881131.155319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-304037004.71314716</v>
      </c>
      <c r="L3260" s="444">
        <f t="shared" ca="1" si="162"/>
        <v>-73272918135.868469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-73272918135.868469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-305303825.5661186</v>
      </c>
      <c r="L3261" s="444">
        <f t="shared" ca="1" si="162"/>
        <v>-73578221961.434586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-73578221961.434586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-306575924.83931077</v>
      </c>
      <c r="L3262" s="444">
        <f t="shared" ca="1" si="162"/>
        <v>-73884797886.273895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-73884797886.273895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-307853324.52614123</v>
      </c>
      <c r="L3263" s="444">
        <f t="shared" ca="1" si="162"/>
        <v>-74192651210.800034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-74192651210.800034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-309136046.71166682</v>
      </c>
      <c r="L3264" s="444">
        <f t="shared" ca="1" si="162"/>
        <v>-74501787257.511703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-74501787257.511703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-310424113.57296544</v>
      </c>
      <c r="L3265" s="444">
        <f t="shared" ca="1" si="162"/>
        <v>-74812211371.084671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-74812211371.084671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-311717547.37951946</v>
      </c>
      <c r="L3266" s="444">
        <f t="shared" ca="1" si="162"/>
        <v>-75123928918.464188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-75123928918.464188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-313016370.49360079</v>
      </c>
      <c r="L3267" s="444">
        <f t="shared" ca="1" si="162"/>
        <v>-75436945288.957794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-75436945288.957794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-314320605.37065744</v>
      </c>
      <c r="L3268" s="444">
        <f t="shared" ca="1" si="162"/>
        <v>-75751265894.328445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-75751265894.328445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-315630274.55970186</v>
      </c>
      <c r="L3269" s="444">
        <f t="shared" ca="1" si="162"/>
        <v>-76066896168.888153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-76066896168.888153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-316945400.70370066</v>
      </c>
      <c r="L3270" s="444">
        <f t="shared" ca="1" si="162"/>
        <v>-76383841569.591858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-76383841569.591858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-318266006.53996605</v>
      </c>
      <c r="L3271" s="444">
        <f t="shared" ca="1" si="162"/>
        <v>-76702107576.131821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-76702107576.131821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-319592114.90054923</v>
      </c>
      <c r="L3272" s="444">
        <f t="shared" ca="1" si="162"/>
        <v>-77021699691.032364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-77021699691.032364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-320923748.71263486</v>
      </c>
      <c r="L3273" s="444">
        <f t="shared" ca="1" si="162"/>
        <v>-77342623439.744995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-77342623439.744995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-322260930.99893749</v>
      </c>
      <c r="L3274" s="444">
        <f t="shared" ca="1" si="162"/>
        <v>-77664884370.743927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-77664884370.743927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-323603684.87809968</v>
      </c>
      <c r="L3275" s="444">
        <f t="shared" ca="1" si="162"/>
        <v>-77988488055.622025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-77988488055.622025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-324952033.56509179</v>
      </c>
      <c r="L3276" s="444">
        <f t="shared" ca="1" si="162"/>
        <v>-78313440089.187119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-78313440089.187119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-326306000.37161297</v>
      </c>
      <c r="L3277" s="444">
        <f t="shared" ca="1" si="162"/>
        <v>-78639746089.558731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-78639746089.558731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-327665608.70649469</v>
      </c>
      <c r="L3278" s="444">
        <f t="shared" ca="1" si="162"/>
        <v>-78967411698.265228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-78967411698.265228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-329030882.07610512</v>
      </c>
      <c r="L3279" s="444">
        <f t="shared" ca="1" si="162"/>
        <v>-79296442580.341339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-79296442580.341339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-330401844.0847556</v>
      </c>
      <c r="L3280" s="444">
        <f t="shared" ca="1" si="162"/>
        <v>-79626844424.426102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-79626844424.426102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-331778518.43510878</v>
      </c>
      <c r="L3281" s="444">
        <f t="shared" ca="1" si="162"/>
        <v>-79958622942.861206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-79958622942.861206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-333160928.92858833</v>
      </c>
      <c r="L3282" s="444">
        <f t="shared" ca="1" si="162"/>
        <v>-80291783871.789795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-80291783871.789795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-334549099.46579081</v>
      </c>
      <c r="L3283" s="444">
        <f t="shared" ca="1" si="162"/>
        <v>-80626332971.255585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-80626332971.255585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-335943054.04689825</v>
      </c>
      <c r="L3284" s="444">
        <f t="shared" ca="1" si="162"/>
        <v>-80962276025.30249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-80962276025.30249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-337342816.77209371</v>
      </c>
      <c r="L3285" s="444">
        <f t="shared" ca="1" si="162"/>
        <v>-81299618842.074585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-81299618842.074585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-338748411.84197742</v>
      </c>
      <c r="L3286" s="444">
        <f t="shared" ca="1" si="162"/>
        <v>-81638367253.916565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-81638367253.916565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-340159863.55798566</v>
      </c>
      <c r="L3287" s="444">
        <f t="shared" ca="1" si="162"/>
        <v>-81978527117.474548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-81978527117.474548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-341577196.32281059</v>
      </c>
      <c r="L3288" s="444">
        <f t="shared" ca="1" si="162"/>
        <v>-82320104313.797363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-82320104313.797363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-343000434.64082235</v>
      </c>
      <c r="L3289" s="444">
        <f t="shared" ca="1" si="162"/>
        <v>-82663104748.438187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-82663104748.438187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-344429603.11849242</v>
      </c>
      <c r="L3290" s="444">
        <f t="shared" ca="1" si="162"/>
        <v>-83007534351.556686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-83007534351.556686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-345864726.46481955</v>
      </c>
      <c r="L3291" s="444">
        <f t="shared" ca="1" si="162"/>
        <v>-83353399078.0215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-83353399078.0215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-347305829.49175626</v>
      </c>
      <c r="L3292" s="444">
        <f t="shared" ca="1" si="162"/>
        <v>-83700704907.51326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-83700704907.51326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-348752937.11463857</v>
      </c>
      <c r="L3293" s="444">
        <f t="shared" ca="1" si="162"/>
        <v>-84049457844.627899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-84049457844.627899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-350206074.35261625</v>
      </c>
      <c r="L3294" s="444">
        <f t="shared" ca="1" si="162"/>
        <v>-84399663918.980515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-84399663918.980515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-351665266.32908547</v>
      </c>
      <c r="L3295" s="444">
        <f t="shared" ca="1" si="162"/>
        <v>-84751329185.309601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-84751329185.309601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-353130538.27212334</v>
      </c>
      <c r="L3296" s="444">
        <f t="shared" ca="1" si="162"/>
        <v>-85104459723.581726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-85104459723.581726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-354601915.51492387</v>
      </c>
      <c r="L3297" s="444">
        <f t="shared" ca="1" si="162"/>
        <v>-85459061639.096649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-85459061639.096649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-356079423.49623603</v>
      </c>
      <c r="L3298" s="444">
        <f t="shared" ca="1" si="162"/>
        <v>-85815141062.59288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-85815141062.59288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-357563087.76080364</v>
      </c>
      <c r="L3299" s="444">
        <f t="shared" ca="1" si="162"/>
        <v>-86172704150.353683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-86172704150.353683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-359052933.95980704</v>
      </c>
      <c r="L3300" s="444">
        <f t="shared" ca="1" si="162"/>
        <v>-86531757084.313492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-86531757084.313492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-360548987.8513062</v>
      </c>
      <c r="L3301" s="444">
        <f t="shared" ca="1" si="162"/>
        <v>-86892306072.164795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-86892306072.164795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-362051275.30068666</v>
      </c>
      <c r="L3302" s="444">
        <f t="shared" ca="1" si="162"/>
        <v>-87254357347.465485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-87254357347.465485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-363559822.28110617</v>
      </c>
      <c r="L3303" s="444">
        <f t="shared" ca="1" si="162"/>
        <v>-87617917169.746597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-87617917169.746597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-365074654.87394416</v>
      </c>
      <c r="L3304" s="444">
        <f t="shared" ca="1" si="162"/>
        <v>-87982991824.620544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-87982991824.620544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-366595799.26925224</v>
      </c>
      <c r="L3305" s="444">
        <f t="shared" ca="1" si="162"/>
        <v>-88349587623.889801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-88349587623.889801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-368123281.76620752</v>
      </c>
      <c r="L3306" s="444">
        <f t="shared" ca="1" si="162"/>
        <v>-88717710905.656006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-88717710905.656006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-369657128.77356666</v>
      </c>
      <c r="L3307" s="444">
        <f t="shared" ca="1" si="162"/>
        <v>-89087368034.429565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-89087368034.429565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-371197366.81012321</v>
      </c>
      <c r="L3308" s="444">
        <f t="shared" ca="1" si="162"/>
        <v>-89458565401.239685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-89458565401.239685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-372744022.50516534</v>
      </c>
      <c r="L3309" s="444">
        <f t="shared" ca="1" si="162"/>
        <v>-89831309423.744858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-89831309423.744858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-374297122.59893692</v>
      </c>
      <c r="L3310" s="444">
        <f t="shared" ca="1" si="162"/>
        <v>-90205606546.343796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-90205606546.343796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-375856693.94309914</v>
      </c>
      <c r="L3311" s="444">
        <f t="shared" ca="1" si="162"/>
        <v>-90581463240.286896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-90581463240.286896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-377422763.50119537</v>
      </c>
      <c r="L3312" s="444">
        <f t="shared" ca="1" si="162"/>
        <v>-90958886003.788086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-90958886003.788086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-378995358.34911704</v>
      </c>
      <c r="L3313" s="444">
        <f t="shared" ca="1" si="162"/>
        <v>-91337881362.137207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-91337881362.137207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-380574505.67557168</v>
      </c>
      <c r="L3314" s="444">
        <f t="shared" ca="1" si="162"/>
        <v>-91718455867.812775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-91718455867.812775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-382160232.7825532</v>
      </c>
      <c r="L3315" s="444">
        <f t="shared" ca="1" si="162"/>
        <v>-92100616100.595322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-92100616100.595322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-383752567.08581382</v>
      </c>
      <c r="L3316" s="444">
        <f t="shared" ca="1" si="162"/>
        <v>-92484368667.681137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-92484368667.681137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-385351536.11533809</v>
      </c>
      <c r="L3317" s="444">
        <f t="shared" ca="1" si="162"/>
        <v>-92869720203.796478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-92869720203.796478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-386957167.51581866</v>
      </c>
      <c r="L3318" s="444">
        <f t="shared" ca="1" si="162"/>
        <v>-93256677371.312302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-93256677371.312302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-388569489.04713458</v>
      </c>
      <c r="L3319" s="444">
        <f t="shared" ca="1" si="162"/>
        <v>-93645246860.359436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-93645246860.359436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-390188528.584831</v>
      </c>
      <c r="L3320" s="444">
        <f t="shared" ca="1" si="162"/>
        <v>-94035435388.94426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-94035435388.94426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-391814314.12060106</v>
      </c>
      <c r="L3321" s="444">
        <f t="shared" ca="1" si="162"/>
        <v>-94427249703.064865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-94427249703.064865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-393446873.7627703</v>
      </c>
      <c r="L3322" s="444">
        <f t="shared" ca="1" si="162"/>
        <v>-94820696576.827637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-94820696576.827637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-395086235.73678184</v>
      </c>
      <c r="L3323" s="444">
        <f t="shared" ref="L3323:L3577" ca="1" si="167">I3323-J3323+K3323</f>
        <v>-95215782812.564423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-95215782812.564423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-396732428.38568509</v>
      </c>
      <c r="L3324" s="444">
        <f t="shared" ca="1" si="167"/>
        <v>-95612515240.950104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-95612515240.950104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-398385480.17062545</v>
      </c>
      <c r="L3325" s="444">
        <f t="shared" ca="1" si="167"/>
        <v>-96010900721.120728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-96010900721.120728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-400045419.67133635</v>
      </c>
      <c r="L3326" s="444">
        <f t="shared" ca="1" si="167"/>
        <v>-96410946140.792068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-96410946140.792068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-401712275.58663362</v>
      </c>
      <c r="L3327" s="444">
        <f t="shared" ca="1" si="167"/>
        <v>-96812658416.378708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-96812658416.378708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-403386076.73491126</v>
      </c>
      <c r="L3328" s="444">
        <f t="shared" ca="1" si="167"/>
        <v>-97216044493.113617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-97216044493.113617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-405066852.05464005</v>
      </c>
      <c r="L3329" s="444">
        <f t="shared" ca="1" si="167"/>
        <v>-97621111345.168259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-97621111345.168259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-406754630.60486776</v>
      </c>
      <c r="L3330" s="444">
        <f t="shared" ca="1" si="167"/>
        <v>-98027865975.773132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-98027865975.773132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-408449441.56572139</v>
      </c>
      <c r="L3331" s="444">
        <f t="shared" ca="1" si="167"/>
        <v>-98436315417.338852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-98436315417.338852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-410151314.23891187</v>
      </c>
      <c r="L3332" s="444">
        <f t="shared" ca="1" si="167"/>
        <v>-98846466731.577759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-98846466731.577759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-411860278.04824066</v>
      </c>
      <c r="L3333" s="444">
        <f t="shared" ca="1" si="167"/>
        <v>-99258327009.626007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-99258327009.626007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-413576362.54010838</v>
      </c>
      <c r="L3334" s="444">
        <f t="shared" ca="1" si="167"/>
        <v>-99671903372.166122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-99671903372.166122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-415299597.38402551</v>
      </c>
      <c r="L3335" s="444">
        <f t="shared" ca="1" si="167"/>
        <v>-100087202969.55014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-100087202969.55014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-417030012.37312555</v>
      </c>
      <c r="L3336" s="444">
        <f t="shared" ca="1" si="167"/>
        <v>-100504232981.92326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-100504232981.92326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-418767637.42468023</v>
      </c>
      <c r="L3337" s="444">
        <f t="shared" ca="1" si="167"/>
        <v>-100923000619.34795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-100923000619.34795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-420512502.58061641</v>
      </c>
      <c r="L3338" s="444">
        <f t="shared" ca="1" si="167"/>
        <v>-101343513121.92856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-101343513121.92856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-422264638.00803566</v>
      </c>
      <c r="L3339" s="444">
        <f t="shared" ca="1" si="167"/>
        <v>-101765777759.9366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-101765777759.9366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-424024073.99973583</v>
      </c>
      <c r="L3340" s="444">
        <f t="shared" ca="1" si="167"/>
        <v>-102189801833.93634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-102189801833.93634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-425790840.97473472</v>
      </c>
      <c r="L3341" s="444">
        <f t="shared" ca="1" si="167"/>
        <v>-102615592674.91107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-102615592674.91107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-427564969.47879612</v>
      </c>
      <c r="L3342" s="444">
        <f t="shared" ca="1" si="167"/>
        <v>-103043157644.38986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-103043157644.38986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-429346490.18495774</v>
      </c>
      <c r="L3343" s="444">
        <f t="shared" ca="1" si="167"/>
        <v>-103472504134.57481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-103472504134.57481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-431135433.89406174</v>
      </c>
      <c r="L3344" s="444">
        <f t="shared" ca="1" si="167"/>
        <v>-103903639568.46887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-103903639568.46887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-432931831.53528696</v>
      </c>
      <c r="L3345" s="444">
        <f t="shared" ca="1" si="167"/>
        <v>-104336571400.00417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-104336571400.00417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-434735714.16668403</v>
      </c>
      <c r="L3346" s="444">
        <f t="shared" ca="1" si="167"/>
        <v>-104771307114.17085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-104771307114.17085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-436547112.97571188</v>
      </c>
      <c r="L3347" s="444">
        <f t="shared" ca="1" si="167"/>
        <v>-105207854227.14656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-105207854227.14656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-438366059.27977735</v>
      </c>
      <c r="L3348" s="444">
        <f t="shared" ca="1" si="167"/>
        <v>-105646220286.42633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-105646220286.42633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-440192584.52677637</v>
      </c>
      <c r="L3349" s="444">
        <f t="shared" ca="1" si="167"/>
        <v>-106086412870.95311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-106086412870.95311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-442026720.29563797</v>
      </c>
      <c r="L3350" s="444">
        <f t="shared" ca="1" si="167"/>
        <v>-106528439591.24875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-106528439591.24875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-443868498.29686975</v>
      </c>
      <c r="L3351" s="444">
        <f t="shared" ca="1" si="167"/>
        <v>-106972308089.54562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-106972308089.54562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-445717950.37310678</v>
      </c>
      <c r="L3352" s="444">
        <f t="shared" ca="1" si="167"/>
        <v>-107418026039.91873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-107418026039.91873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-447575108.49966145</v>
      </c>
      <c r="L3353" s="444">
        <f t="shared" ca="1" si="167"/>
        <v>-107865601148.4184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-107865601148.4184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-449440004.78507662</v>
      </c>
      <c r="L3354" s="444">
        <f t="shared" ca="1" si="167"/>
        <v>-108315041153.20348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-108315041153.20348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-451312671.47168106</v>
      </c>
      <c r="L3355" s="444">
        <f t="shared" ca="1" si="167"/>
        <v>-108766353824.67516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-108766353824.67516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-453193140.93614644</v>
      </c>
      <c r="L3356" s="444">
        <f t="shared" ca="1" si="167"/>
        <v>-109219546965.6113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-109219546965.6113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-455081445.69004714</v>
      </c>
      <c r="L3357" s="444">
        <f t="shared" ca="1" si="167"/>
        <v>-109674628411.30135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-109674628411.30135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-456977618.38042235</v>
      </c>
      <c r="L3358" s="444">
        <f t="shared" ca="1" si="167"/>
        <v>-110131606029.68176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-110131606029.68176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-458881691.79034066</v>
      </c>
      <c r="L3359" s="444">
        <f t="shared" ca="1" si="167"/>
        <v>-110590487721.47211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-110590487721.47211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-460793698.83946717</v>
      </c>
      <c r="L3360" s="444">
        <f t="shared" ca="1" si="167"/>
        <v>-111051281420.31157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-111051281420.31157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-462713672.5846315</v>
      </c>
      <c r="L3361" s="444">
        <f t="shared" ca="1" si="167"/>
        <v>-111513995092.89619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-111513995092.89619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-464641646.22040087</v>
      </c>
      <c r="L3362" s="444">
        <f t="shared" ca="1" si="167"/>
        <v>-111978636739.11659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-111978636739.11659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-466577653.07965249</v>
      </c>
      <c r="L3363" s="444">
        <f t="shared" ca="1" si="167"/>
        <v>-112445214392.19624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-112445214392.19624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-468521726.63415104</v>
      </c>
      <c r="L3364" s="444">
        <f t="shared" ca="1" si="167"/>
        <v>-112913736118.8304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-112913736118.8304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-470473900.49512666</v>
      </c>
      <c r="L3365" s="444">
        <f t="shared" ca="1" si="167"/>
        <v>-113384210019.32553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-113384210019.32553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-472434208.41385639</v>
      </c>
      <c r="L3366" s="444">
        <f t="shared" ca="1" si="167"/>
        <v>-113856644227.73938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-113856644227.73938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-474402684.28224742</v>
      </c>
      <c r="L3367" s="444">
        <f t="shared" ca="1" si="167"/>
        <v>-114331046912.02162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-114331046912.02162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-476379362.13342339</v>
      </c>
      <c r="L3368" s="444">
        <f t="shared" ca="1" si="167"/>
        <v>-114807426274.15504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-114807426274.15504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-478364276.14231259</v>
      </c>
      <c r="L3369" s="444">
        <f t="shared" ca="1" si="167"/>
        <v>-115285790550.29736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-115285790550.29736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-480357460.626239</v>
      </c>
      <c r="L3370" s="444">
        <f t="shared" ca="1" si="167"/>
        <v>-115766148010.9236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-115766148010.9236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-482358950.045515</v>
      </c>
      <c r="L3371" s="444">
        <f t="shared" ca="1" si="167"/>
        <v>-116248506960.96912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-116248506960.96912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-484368779.00403798</v>
      </c>
      <c r="L3372" s="444">
        <f t="shared" ca="1" si="167"/>
        <v>-116732875739.97316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-116732875739.97316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-486386982.24988818</v>
      </c>
      <c r="L3373" s="444">
        <f t="shared" ca="1" si="167"/>
        <v>-117219262722.22305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-117219262722.22305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-488413594.67592937</v>
      </c>
      <c r="L3374" s="444">
        <f t="shared" ca="1" si="167"/>
        <v>-117707676316.89899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-117707676316.89899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-490448651.3204124</v>
      </c>
      <c r="L3375" s="444">
        <f t="shared" ca="1" si="167"/>
        <v>-118198124968.21941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-118198124968.21941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-492492187.36758083</v>
      </c>
      <c r="L3376" s="444">
        <f t="shared" ca="1" si="167"/>
        <v>-118690617155.58699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-118690617155.58699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-494544238.14827913</v>
      </c>
      <c r="L3377" s="444">
        <f t="shared" ca="1" si="167"/>
        <v>-119185161393.73528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-119185161393.73528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-496604839.14056367</v>
      </c>
      <c r="L3378" s="444">
        <f t="shared" ca="1" si="167"/>
        <v>-119681766232.87584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-119681766232.87584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-498674025.97031599</v>
      </c>
      <c r="L3379" s="444">
        <f t="shared" ca="1" si="167"/>
        <v>-120180440258.84616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-120180440258.84616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-500751834.41185892</v>
      </c>
      <c r="L3380" s="444">
        <f t="shared" ca="1" si="167"/>
        <v>-120681192093.25803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-120681192093.25803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-502838300.38857508</v>
      </c>
      <c r="L3381" s="444">
        <f t="shared" ca="1" si="167"/>
        <v>-121184030393.64661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-121184030393.64661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-504933459.97352749</v>
      </c>
      <c r="L3382" s="444">
        <f t="shared" ca="1" si="167"/>
        <v>-121688963853.62013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-121688963853.62013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-507037349.39008379</v>
      </c>
      <c r="L3383" s="444">
        <f t="shared" ca="1" si="167"/>
        <v>-122196001203.01022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-122196001203.01022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-509150005.01254261</v>
      </c>
      <c r="L3384" s="444">
        <f t="shared" ca="1" si="167"/>
        <v>-122705151208.02277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-122705151208.02277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-511271463.36676151</v>
      </c>
      <c r="L3385" s="444">
        <f t="shared" ca="1" si="167"/>
        <v>-123216422671.38953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-123216422671.38953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-513401761.13078964</v>
      </c>
      <c r="L3386" s="444">
        <f t="shared" ca="1" si="167"/>
        <v>-123729824432.52031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-123729824432.52031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-515540935.13550121</v>
      </c>
      <c r="L3387" s="444">
        <f t="shared" ca="1" si="167"/>
        <v>-124245365367.65581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-124245365367.65581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-517689022.36523253</v>
      </c>
      <c r="L3388" s="444">
        <f t="shared" ca="1" si="167"/>
        <v>-124763054390.02104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-124763054390.02104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-519846059.95842099</v>
      </c>
      <c r="L3389" s="444">
        <f t="shared" ca="1" si="167"/>
        <v>-125282900449.97946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-125282900449.97946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-522012085.20824766</v>
      </c>
      <c r="L3390" s="444">
        <f t="shared" ca="1" si="167"/>
        <v>-125804912535.18771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-125804912535.18771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-524187135.56328213</v>
      </c>
      <c r="L3391" s="444">
        <f t="shared" ca="1" si="167"/>
        <v>-126329099670.75099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-126329099670.75099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-526371248.62812912</v>
      </c>
      <c r="L3392" s="444">
        <f t="shared" ca="1" si="167"/>
        <v>-126855470919.37912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-126855470919.37912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-528564462.16407967</v>
      </c>
      <c r="L3393" s="444">
        <f t="shared" ca="1" si="167"/>
        <v>-127384035381.5432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-127384035381.5432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-530766814.08976322</v>
      </c>
      <c r="L3394" s="444">
        <f t="shared" ca="1" si="167"/>
        <v>-127914802195.63297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-127914802195.63297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-532978342.48180407</v>
      </c>
      <c r="L3395" s="444">
        <f t="shared" ca="1" si="167"/>
        <v>-128447780538.11478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-128447780538.11478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-535199085.57547826</v>
      </c>
      <c r="L3396" s="444">
        <f t="shared" ca="1" si="167"/>
        <v>-128982979623.69026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-128982979623.69026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-537429081.76537609</v>
      </c>
      <c r="L3397" s="444">
        <f t="shared" ca="1" si="167"/>
        <v>-129520408705.45564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-129520408705.45564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-539668369.60606515</v>
      </c>
      <c r="L3398" s="444">
        <f t="shared" ca="1" si="167"/>
        <v>-130060077075.06171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-130060077075.06171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-541916987.81275713</v>
      </c>
      <c r="L3399" s="444">
        <f t="shared" ca="1" si="167"/>
        <v>-130601994062.87447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-130601994062.87447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-544174975.26197696</v>
      </c>
      <c r="L3400" s="444">
        <f t="shared" ca="1" si="167"/>
        <v>-131146169038.13644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-131146169038.13644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-546442370.99223518</v>
      </c>
      <c r="L3401" s="444">
        <f t="shared" ca="1" si="167"/>
        <v>-131692611409.12868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-131692611409.12868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-548719214.20470285</v>
      </c>
      <c r="L3402" s="444">
        <f t="shared" ca="1" si="167"/>
        <v>-132241330623.33337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-132241330623.33337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-551005544.26388896</v>
      </c>
      <c r="L3403" s="444">
        <f t="shared" ca="1" si="167"/>
        <v>-132792336167.59726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-132792336167.59726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-553301400.69832182</v>
      </c>
      <c r="L3404" s="444">
        <f t="shared" ca="1" si="167"/>
        <v>-133345637568.29558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-133345637568.29558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-555606823.2012316</v>
      </c>
      <c r="L3405" s="444">
        <f t="shared" ca="1" si="167"/>
        <v>-133901244391.49681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-133901244391.49681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-557921851.63123667</v>
      </c>
      <c r="L3406" s="444">
        <f t="shared" ca="1" si="167"/>
        <v>-134459166243.12805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-134459166243.12805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-560246526.01303351</v>
      </c>
      <c r="L3407" s="444">
        <f t="shared" ca="1" si="167"/>
        <v>-135019412769.14108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-135019412769.14108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-562580886.53808784</v>
      </c>
      <c r="L3408" s="444">
        <f t="shared" ca="1" si="167"/>
        <v>-135581993655.67917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-135581993655.67917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-564924973.56532979</v>
      </c>
      <c r="L3409" s="444">
        <f t="shared" ca="1" si="167"/>
        <v>-136146918629.24449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-136146918629.24449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-567278827.62185204</v>
      </c>
      <c r="L3410" s="444">
        <f t="shared" ca="1" si="167"/>
        <v>-136714197456.86635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-136714197456.86635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-569642489.40360975</v>
      </c>
      <c r="L3411" s="444">
        <f t="shared" ca="1" si="167"/>
        <v>-137283839946.26996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-137283839946.26996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-572015999.77612484</v>
      </c>
      <c r="L3412" s="444">
        <f t="shared" ca="1" si="167"/>
        <v>-137855855946.04608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-137855855946.04608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-574399399.77519202</v>
      </c>
      <c r="L3413" s="444">
        <f t="shared" ca="1" si="167"/>
        <v>-138430255345.82126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-138430255345.82126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-576792730.60758853</v>
      </c>
      <c r="L3414" s="444">
        <f t="shared" ca="1" si="167"/>
        <v>-139007048076.42883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-139007048076.42883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-579196033.6517868</v>
      </c>
      <c r="L3415" s="444">
        <f t="shared" ca="1" si="167"/>
        <v>-139586244110.08063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-139586244110.08063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-581609350.4586693</v>
      </c>
      <c r="L3416" s="444">
        <f t="shared" ca="1" si="167"/>
        <v>-140167853460.53931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-140167853460.53931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-584032722.7522471</v>
      </c>
      <c r="L3417" s="444">
        <f t="shared" ca="1" si="167"/>
        <v>-140751886183.29156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-140751886183.29156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-586466192.43038154</v>
      </c>
      <c r="L3418" s="444">
        <f t="shared" ca="1" si="167"/>
        <v>-141338352375.72195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-141338352375.72195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-588909801.56550813</v>
      </c>
      <c r="L3419" s="444">
        <f t="shared" ca="1" si="167"/>
        <v>-141927262177.28748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-141927262177.28748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-591363592.40536451</v>
      </c>
      <c r="L3420" s="444">
        <f t="shared" ca="1" si="167"/>
        <v>-142518625769.69284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-142518625769.69284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-593827607.37372017</v>
      </c>
      <c r="L3421" s="444">
        <f t="shared" ca="1" si="167"/>
        <v>-143112453377.06656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-143112453377.06656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-596301889.07111061</v>
      </c>
      <c r="L3422" s="444">
        <f t="shared" ca="1" si="167"/>
        <v>-143708755266.13766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-143708755266.13766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-598786480.27557361</v>
      </c>
      <c r="L3423" s="444">
        <f t="shared" ca="1" si="167"/>
        <v>-144307541746.41324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-144307541746.41324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-601281423.94338846</v>
      </c>
      <c r="L3424" s="444">
        <f t="shared" ca="1" si="167"/>
        <v>-144908823170.35663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-144908823170.35663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-603786763.20981932</v>
      </c>
      <c r="L3425" s="444">
        <f t="shared" ca="1" si="167"/>
        <v>-145512609933.56644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-145512609933.56644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-606302541.38986015</v>
      </c>
      <c r="L3426" s="444">
        <f t="shared" ca="1" si="167"/>
        <v>-146118912474.9563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-146118912474.9563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-608828801.97898459</v>
      </c>
      <c r="L3427" s="444">
        <f t="shared" ca="1" si="167"/>
        <v>-146727741276.93527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-146727741276.93527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-611365588.65389693</v>
      </c>
      <c r="L3428" s="444">
        <f t="shared" ca="1" si="167"/>
        <v>-147339106865.58917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-147339106865.58917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-613912945.27328825</v>
      </c>
      <c r="L3429" s="444">
        <f t="shared" ca="1" si="167"/>
        <v>-147953019810.86246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-147953019810.86246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-616470915.87859356</v>
      </c>
      <c r="L3430" s="444">
        <f t="shared" ca="1" si="167"/>
        <v>-148569490726.74106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-148569490726.74106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-619039544.69475436</v>
      </c>
      <c r="L3431" s="444">
        <f t="shared" ca="1" si="167"/>
        <v>-149188530271.43582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-149188530271.43582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-621618876.13098264</v>
      </c>
      <c r="L3432" s="444">
        <f t="shared" ca="1" si="167"/>
        <v>-149810149147.5668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-149810149147.5668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-624208954.78152835</v>
      </c>
      <c r="L3433" s="444">
        <f t="shared" ca="1" si="167"/>
        <v>-150434358102.34833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-150434358102.34833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-626809825.42645133</v>
      </c>
      <c r="L3434" s="444">
        <f t="shared" ca="1" si="167"/>
        <v>-151061167927.77478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-151061167927.77478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-629421533.03239489</v>
      </c>
      <c r="L3435" s="444">
        <f t="shared" ca="1" si="167"/>
        <v>-151690589460.80719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-151690589460.80719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-632044122.75336325</v>
      </c>
      <c r="L3436" s="444">
        <f t="shared" ca="1" si="167"/>
        <v>-152322633583.56055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-152322633583.56055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-634677639.93150222</v>
      </c>
      <c r="L3437" s="444">
        <f t="shared" ca="1" si="167"/>
        <v>-152957311223.49203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-152957311223.49203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-637322130.09788346</v>
      </c>
      <c r="L3438" s="444">
        <f t="shared" ca="1" si="167"/>
        <v>-153594633353.5899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-153594633353.5899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-639977638.97329128</v>
      </c>
      <c r="L3439" s="444">
        <f t="shared" ca="1" si="167"/>
        <v>-154234610992.5632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-154234610992.5632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-642644212.46901333</v>
      </c>
      <c r="L3440" s="444">
        <f t="shared" ca="1" si="167"/>
        <v>-154877255205.03223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-154877255205.03223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-645321896.68763423</v>
      </c>
      <c r="L3441" s="444">
        <f t="shared" ca="1" si="167"/>
        <v>-155522577101.71985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-155522577101.71985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-648010737.92383265</v>
      </c>
      <c r="L3442" s="444">
        <f t="shared" ca="1" si="167"/>
        <v>-156170587839.64368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-156170587839.64368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-650710782.66518199</v>
      </c>
      <c r="L3443" s="444">
        <f t="shared" ca="1" si="167"/>
        <v>-156821298622.30887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-156821298622.30887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-653422077.59295356</v>
      </c>
      <c r="L3444" s="444">
        <f t="shared" ca="1" si="167"/>
        <v>-157474720699.90182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-157474720699.90182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-656144669.58292425</v>
      </c>
      <c r="L3445" s="444">
        <f t="shared" ca="1" si="167"/>
        <v>-158130865369.48474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-158130865369.48474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-658878605.70618641</v>
      </c>
      <c r="L3446" s="444">
        <f t="shared" ca="1" si="167"/>
        <v>-158789743975.19092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-158789743975.19092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-661623933.22996211</v>
      </c>
      <c r="L3447" s="444">
        <f t="shared" ca="1" si="167"/>
        <v>-159451367908.42087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-159451367908.42087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-664380699.61842024</v>
      </c>
      <c r="L3448" s="444">
        <f t="shared" ca="1" si="167"/>
        <v>-160115748608.03928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-160115748608.03928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-667148952.53349698</v>
      </c>
      <c r="L3449" s="444">
        <f t="shared" ca="1" si="167"/>
        <v>-160782897560.57278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-160782897560.57278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-669928739.83571994</v>
      </c>
      <c r="L3450" s="444">
        <f t="shared" ca="1" si="167"/>
        <v>-161452826300.40851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-161452826300.40851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-672720109.58503544</v>
      </c>
      <c r="L3451" s="444">
        <f t="shared" ca="1" si="167"/>
        <v>-162125546409.99353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-162125546409.99353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-675523110.04163969</v>
      </c>
      <c r="L3452" s="444">
        <f t="shared" ca="1" si="167"/>
        <v>-162801069520.03516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-162801069520.03516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-678337789.66681314</v>
      </c>
      <c r="L3453" s="444">
        <f t="shared" ca="1" si="167"/>
        <v>-163479407309.70197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-163479407309.70197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-681164197.1237582</v>
      </c>
      <c r="L3454" s="444">
        <f t="shared" ca="1" si="167"/>
        <v>-164160571506.82571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-164160571506.82571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-684002381.27844048</v>
      </c>
      <c r="L3455" s="444">
        <f t="shared" ca="1" si="167"/>
        <v>-164844573888.10416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-164844573888.10416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-686852391.20043397</v>
      </c>
      <c r="L3456" s="444">
        <f t="shared" ca="1" si="167"/>
        <v>-165531426279.3046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-165531426279.3046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-689714276.16376913</v>
      </c>
      <c r="L3457" s="444">
        <f t="shared" ca="1" si="167"/>
        <v>-166221140555.46835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-166221140555.46835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-692588085.64778483</v>
      </c>
      <c r="L3458" s="444">
        <f t="shared" ca="1" si="167"/>
        <v>-166913728641.11615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-166913728641.11615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-695473869.33798397</v>
      </c>
      <c r="L3459" s="444">
        <f t="shared" ca="1" si="167"/>
        <v>-167609202510.45413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-167609202510.45413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-698371677.12689221</v>
      </c>
      <c r="L3460" s="444">
        <f t="shared" ca="1" si="167"/>
        <v>-168307574187.58102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-168307574187.58102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-701281559.11492097</v>
      </c>
      <c r="L3461" s="444">
        <f t="shared" ca="1" si="167"/>
        <v>-169008855746.69595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-169008855746.69595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-704203565.61123312</v>
      </c>
      <c r="L3462" s="444">
        <f t="shared" ca="1" si="167"/>
        <v>-169713059312.30719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-169713059312.30719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-707137747.13461328</v>
      </c>
      <c r="L3463" s="444">
        <f t="shared" ca="1" si="167"/>
        <v>-170420197059.4418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-170420197059.4418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-710084154.41434085</v>
      </c>
      <c r="L3464" s="444">
        <f t="shared" ca="1" si="167"/>
        <v>-171130281213.85614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-171130281213.85614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-713042838.39106727</v>
      </c>
      <c r="L3465" s="444">
        <f t="shared" ca="1" si="167"/>
        <v>-171843324052.24719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-171843324052.24719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-716013850.21769667</v>
      </c>
      <c r="L3466" s="444">
        <f t="shared" ca="1" si="167"/>
        <v>-172559337902.46487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-172559337902.46487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-718997241.26027036</v>
      </c>
      <c r="L3467" s="444">
        <f t="shared" ca="1" si="167"/>
        <v>-173278335143.72516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-173278335143.72516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-721993063.09885478</v>
      </c>
      <c r="L3468" s="444">
        <f t="shared" ca="1" si="167"/>
        <v>-174000328206.82401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-174000328206.82401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-725001367.52843332</v>
      </c>
      <c r="L3469" s="444">
        <f t="shared" ca="1" si="167"/>
        <v>-174725329574.35245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-174725329574.35245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-728022206.55980182</v>
      </c>
      <c r="L3470" s="444">
        <f t="shared" ca="1" si="167"/>
        <v>-175453351780.91226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-175453351780.91226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-731055632.42046773</v>
      </c>
      <c r="L3471" s="444">
        <f t="shared" ca="1" si="167"/>
        <v>-176184407413.33273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-176184407413.33273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-734101697.55555308</v>
      </c>
      <c r="L3472" s="444">
        <f t="shared" ca="1" si="167"/>
        <v>-176918509110.88828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-176918509110.88828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-737160454.62870109</v>
      </c>
      <c r="L3473" s="444">
        <f t="shared" ca="1" si="167"/>
        <v>-177655669565.51697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-177655669565.51697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-740231956.52298737</v>
      </c>
      <c r="L3474" s="444">
        <f t="shared" ca="1" si="167"/>
        <v>-178395901522.03995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-178395901522.03995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-743316256.34183311</v>
      </c>
      <c r="L3475" s="444">
        <f t="shared" ca="1" si="167"/>
        <v>-179139217778.38177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-179139217778.38177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-746413407.40992403</v>
      </c>
      <c r="L3476" s="444">
        <f t="shared" ca="1" si="167"/>
        <v>-179885631185.79169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-179885631185.79169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-749523463.27413201</v>
      </c>
      <c r="L3477" s="444">
        <f t="shared" ca="1" si="167"/>
        <v>-180635154649.06583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-180635154649.06583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-752646477.70444095</v>
      </c>
      <c r="L3478" s="444">
        <f t="shared" ca="1" si="167"/>
        <v>-181387801126.77026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-181387801126.77026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-755782504.69487607</v>
      </c>
      <c r="L3479" s="444">
        <f t="shared" ca="1" si="167"/>
        <v>-182143583631.46515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-182143583631.46515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-758931598.46443808</v>
      </c>
      <c r="L3480" s="444">
        <f t="shared" ca="1" si="167"/>
        <v>-182902515229.9296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-182902515229.9296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-762093813.45804</v>
      </c>
      <c r="L3481" s="444">
        <f t="shared" ca="1" si="167"/>
        <v>-183664609043.38763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-183664609043.38763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-765269204.34744847</v>
      </c>
      <c r="L3482" s="444">
        <f t="shared" ca="1" si="167"/>
        <v>-184429878247.73508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-184429878247.73508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-768457826.03222942</v>
      </c>
      <c r="L3483" s="444">
        <f t="shared" ca="1" si="167"/>
        <v>-185198336073.7673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-185198336073.7673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-771659733.64069712</v>
      </c>
      <c r="L3484" s="444">
        <f t="shared" ca="1" si="167"/>
        <v>-185969995807.40799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-185969995807.40799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-774874982.53086662</v>
      </c>
      <c r="L3485" s="444">
        <f t="shared" ca="1" si="167"/>
        <v>-186744870789.93884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-186744870789.93884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-778103628.29141188</v>
      </c>
      <c r="L3486" s="444">
        <f t="shared" ca="1" si="167"/>
        <v>-187522974418.23026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-187522974418.23026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-781345726.74262607</v>
      </c>
      <c r="L3487" s="444">
        <f t="shared" ca="1" si="167"/>
        <v>-188304320144.97287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-188304320144.97287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-784601333.93738699</v>
      </c>
      <c r="L3488" s="444">
        <f t="shared" ca="1" si="167"/>
        <v>-189088921478.91025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-189088921478.91025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-787870506.16212606</v>
      </c>
      <c r="L3489" s="444">
        <f t="shared" ca="1" si="167"/>
        <v>-189876791985.07239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-189876791985.07239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-791153299.9378016</v>
      </c>
      <c r="L3490" s="444">
        <f t="shared" ca="1" si="167"/>
        <v>-190667945285.01019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-190667945285.01019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-794449772.02087581</v>
      </c>
      <c r="L3491" s="444">
        <f t="shared" ca="1" si="167"/>
        <v>-191462395057.03107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-191462395057.03107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-797759979.40429616</v>
      </c>
      <c r="L3492" s="444">
        <f t="shared" ca="1" si="167"/>
        <v>-192260155036.43536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-192260155036.43536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-801083979.31848073</v>
      </c>
      <c r="L3493" s="444">
        <f t="shared" ca="1" si="167"/>
        <v>-193061239015.75385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-193061239015.75385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-804421829.23230767</v>
      </c>
      <c r="L3494" s="444">
        <f t="shared" ca="1" si="167"/>
        <v>-193865660844.98615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-193865660844.98615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-807773586.85410893</v>
      </c>
      <c r="L3495" s="444">
        <f t="shared" ca="1" si="167"/>
        <v>-194673434431.84024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-194673434431.84024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-811139310.13266766</v>
      </c>
      <c r="L3496" s="444">
        <f t="shared" ca="1" si="167"/>
        <v>-195484573741.9729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-195484573741.9729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-814519057.25822043</v>
      </c>
      <c r="L3497" s="444">
        <f t="shared" ca="1" si="167"/>
        <v>-196299092799.23111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-196299092799.23111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-817912886.663463</v>
      </c>
      <c r="L3498" s="444">
        <f t="shared" ca="1" si="167"/>
        <v>-197117005685.89456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-197117005685.89456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-821320857.02456069</v>
      </c>
      <c r="L3499" s="444">
        <f t="shared" ca="1" si="167"/>
        <v>-197938326542.91913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-197938326542.91913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-824743027.26216304</v>
      </c>
      <c r="L3500" s="444">
        <f t="shared" ca="1" si="167"/>
        <v>-198763069570.1813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-198763069570.1813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-828179456.54242206</v>
      </c>
      <c r="L3501" s="444">
        <f t="shared" ca="1" si="167"/>
        <v>-199591249026.72372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-199591249026.72372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-831630204.27801549</v>
      </c>
      <c r="L3502" s="444">
        <f t="shared" ca="1" si="167"/>
        <v>-200422879231.00174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-200422879231.00174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-835095330.12917387</v>
      </c>
      <c r="L3503" s="444">
        <f t="shared" ca="1" si="167"/>
        <v>-201257974561.13092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-201257974561.13092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-838574894.0047121</v>
      </c>
      <c r="L3504" s="444">
        <f t="shared" ca="1" si="167"/>
        <v>-202096549455.13562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-202096549455.13562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-842068956.06306505</v>
      </c>
      <c r="L3505" s="444">
        <f t="shared" ca="1" si="167"/>
        <v>-202938618411.1987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-202938618411.1987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-845577576.71332788</v>
      </c>
      <c r="L3506" s="444">
        <f t="shared" ca="1" si="167"/>
        <v>-203784195987.91202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-203784195987.91202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-849100816.61630011</v>
      </c>
      <c r="L3507" s="444">
        <f t="shared" ca="1" si="167"/>
        <v>-204633296804.52832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-204633296804.52832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-852638736.68553472</v>
      </c>
      <c r="L3508" s="444">
        <f t="shared" ca="1" si="167"/>
        <v>-205485935541.21387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-205485935541.21387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-856191398.08839107</v>
      </c>
      <c r="L3509" s="444">
        <f t="shared" ca="1" si="167"/>
        <v>-206342126939.30225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-206342126939.30225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-859758862.24709272</v>
      </c>
      <c r="L3510" s="444">
        <f t="shared" ca="1" si="167"/>
        <v>-207201885801.54935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-207201885801.54935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-863341190.83978891</v>
      </c>
      <c r="L3511" s="444">
        <f t="shared" ca="1" si="167"/>
        <v>-208065226992.38913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-208065226992.38913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-866938445.80162132</v>
      </c>
      <c r="L3512" s="444">
        <f t="shared" ca="1" si="167"/>
        <v>-208932165438.19077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-208932165438.19077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-870550689.32579482</v>
      </c>
      <c r="L3513" s="444">
        <f t="shared" ca="1" si="167"/>
        <v>-209802716127.51657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-209802716127.51657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-874177983.8646524</v>
      </c>
      <c r="L3514" s="444">
        <f t="shared" ca="1" si="167"/>
        <v>-210676894111.38123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-210676894111.38123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-877820392.13075507</v>
      </c>
      <c r="L3515" s="444">
        <f t="shared" ca="1" si="167"/>
        <v>-211554714503.51199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-211554714503.51199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-881477977.09796667</v>
      </c>
      <c r="L3516" s="444">
        <f t="shared" ca="1" si="167"/>
        <v>-212436192480.60995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-212436192480.60995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-885150802.00254142</v>
      </c>
      <c r="L3517" s="444">
        <f t="shared" ca="1" si="167"/>
        <v>-213321343282.61249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-213321343282.61249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-888838930.34421873</v>
      </c>
      <c r="L3518" s="444">
        <f t="shared" ca="1" si="167"/>
        <v>-214210182212.9567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-214210182212.9567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-892542425.88731956</v>
      </c>
      <c r="L3519" s="444">
        <f t="shared" ca="1" si="167"/>
        <v>-215102724638.84402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-215102724638.84402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-896261352.66185009</v>
      </c>
      <c r="L3520" s="444">
        <f t="shared" ca="1" si="167"/>
        <v>-215998985991.50589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-215998985991.50589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-899995774.96460783</v>
      </c>
      <c r="L3521" s="444">
        <f t="shared" ca="1" si="167"/>
        <v>-216898981766.47049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-216898981766.47049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-903745757.36029351</v>
      </c>
      <c r="L3522" s="444">
        <f t="shared" ca="1" si="167"/>
        <v>-217802727523.83078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-217802727523.83078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-907511364.68262827</v>
      </c>
      <c r="L3523" s="444">
        <f t="shared" ca="1" si="167"/>
        <v>-218710238888.5134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-218710238888.5134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-911292662.03547251</v>
      </c>
      <c r="L3524" s="444">
        <f t="shared" ca="1" si="167"/>
        <v>-219621531550.54886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-219621531550.54886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-915089714.79395366</v>
      </c>
      <c r="L3525" s="444">
        <f t="shared" ca="1" si="167"/>
        <v>-220536621265.3428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-220536621265.3428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-918902588.60559499</v>
      </c>
      <c r="L3526" s="444">
        <f t="shared" ca="1" si="167"/>
        <v>-221455523853.94839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-221455523853.94839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-922731349.3914516</v>
      </c>
      <c r="L3527" s="444">
        <f t="shared" ca="1" si="167"/>
        <v>-222378255203.33984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-222378255203.33984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-926576063.34724939</v>
      </c>
      <c r="L3528" s="444">
        <f t="shared" ca="1" si="167"/>
        <v>-223304831266.6871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-223304831266.6871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-930436796.94452953</v>
      </c>
      <c r="L3529" s="444">
        <f t="shared" ca="1" si="167"/>
        <v>-224235268063.63162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-224235268063.63162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-934313616.93179846</v>
      </c>
      <c r="L3530" s="444">
        <f t="shared" ca="1" si="167"/>
        <v>-225169581680.56342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-225169581680.56342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-938206590.33568096</v>
      </c>
      <c r="L3531" s="444">
        <f t="shared" ca="1" si="167"/>
        <v>-226107788270.89911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-226107788270.89911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-942115784.46207952</v>
      </c>
      <c r="L3532" s="444">
        <f t="shared" ca="1" si="167"/>
        <v>-227049904055.36118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-227049904055.36118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-946041266.89733827</v>
      </c>
      <c r="L3533" s="444">
        <f t="shared" ca="1" si="167"/>
        <v>-227995945322.25851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-227995945322.25851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-949983105.5094105</v>
      </c>
      <c r="L3534" s="444">
        <f t="shared" ca="1" si="167"/>
        <v>-228945928427.76791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-228945928427.76791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-953941368.4490329</v>
      </c>
      <c r="L3535" s="444">
        <f t="shared" ca="1" si="167"/>
        <v>-229899869796.21695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-229899869796.21695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-957916124.15090394</v>
      </c>
      <c r="L3536" s="444">
        <f t="shared" ca="1" si="167"/>
        <v>-230857785920.36786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-230857785920.36786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-961907441.33486605</v>
      </c>
      <c r="L3537" s="444">
        <f t="shared" ca="1" si="167"/>
        <v>-231819693361.70273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-231819693361.70273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-965915389.0070945</v>
      </c>
      <c r="L3538" s="444">
        <f t="shared" ca="1" si="167"/>
        <v>-232785608750.70981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-232785608750.70981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-969940036.46129084</v>
      </c>
      <c r="L3539" s="444">
        <f t="shared" ca="1" si="167"/>
        <v>-233755548787.17111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-233755548787.17111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-973981453.27987957</v>
      </c>
      <c r="L3540" s="444">
        <f t="shared" ca="1" si="167"/>
        <v>-234729530240.45099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-234729530240.45099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-978039709.33521247</v>
      </c>
      <c r="L3541" s="444">
        <f t="shared" ca="1" si="167"/>
        <v>-235707569949.78619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-235707569949.78619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-982114874.79077578</v>
      </c>
      <c r="L3542" s="444">
        <f t="shared" ca="1" si="167"/>
        <v>-236689684824.57697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-236689684824.57697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-986207020.102404</v>
      </c>
      <c r="L3543" s="444">
        <f t="shared" ca="1" si="167"/>
        <v>-237675891844.67938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-237675891844.67938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-990316216.01949739</v>
      </c>
      <c r="L3544" s="444">
        <f t="shared" ca="1" si="167"/>
        <v>-238666208060.69888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-238666208060.69888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-994442533.58624542</v>
      </c>
      <c r="L3545" s="444">
        <f t="shared" ca="1" si="167"/>
        <v>-239660650594.28513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-239660650594.28513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-998586044.14285469</v>
      </c>
      <c r="L3546" s="444">
        <f t="shared" ca="1" si="167"/>
        <v>-240659236638.42798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-240659236638.42798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-1002746819.3267831</v>
      </c>
      <c r="L3547" s="444">
        <f t="shared" ca="1" si="167"/>
        <v>-241661983457.75476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-241661983457.75476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-1006924931.0739782</v>
      </c>
      <c r="L3548" s="444">
        <f t="shared" ca="1" si="167"/>
        <v>-242668908388.82874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-242668908388.82874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-1011120451.6201196</v>
      </c>
      <c r="L3549" s="444">
        <f t="shared" ca="1" si="167"/>
        <v>-243680028840.44885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-243680028840.44885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-1015333453.5018702</v>
      </c>
      <c r="L3550" s="444">
        <f t="shared" ca="1" si="167"/>
        <v>-244695362293.95071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-244695362293.95071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-1019564009.5581281</v>
      </c>
      <c r="L3551" s="444">
        <f t="shared" ca="1" si="167"/>
        <v>-245714926303.50885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-245714926303.50885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-1023812192.9312868</v>
      </c>
      <c r="L3552" s="444">
        <f t="shared" ca="1" si="167"/>
        <v>-246738738496.44012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-246738738496.44012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-1028078077.0685005</v>
      </c>
      <c r="L3553" s="444">
        <f t="shared" ca="1" si="167"/>
        <v>-247766816573.50864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-247766816573.50864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-1032361735.7229526</v>
      </c>
      <c r="L3554" s="444">
        <f t="shared" ca="1" si="167"/>
        <v>-248799178309.2316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-248799178309.2316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-1036663242.9551318</v>
      </c>
      <c r="L3555" s="444">
        <f t="shared" ca="1" si="167"/>
        <v>-249835841552.18674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-249835841552.18674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-1040982673.1341114</v>
      </c>
      <c r="L3556" s="444">
        <f t="shared" ca="1" si="167"/>
        <v>-250876824225.32086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-250876824225.32086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-1045320100.9388368</v>
      </c>
      <c r="L3557" s="444">
        <f t="shared" ca="1" si="167"/>
        <v>-251922144326.2597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-251922144326.2597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-1049675601.3594155</v>
      </c>
      <c r="L3558" s="444">
        <f t="shared" ca="1" si="167"/>
        <v>-252971819927.61911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-252971819927.61911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-1054049249.6984129</v>
      </c>
      <c r="L3559" s="444">
        <f t="shared" ca="1" si="167"/>
        <v>-254025869177.31754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-254025869177.31754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-1058441121.5721564</v>
      </c>
      <c r="L3560" s="444">
        <f t="shared" ca="1" si="167"/>
        <v>-255084310298.88968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-255084310298.88968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-1062851292.9120404</v>
      </c>
      <c r="L3561" s="444">
        <f t="shared" ca="1" si="167"/>
        <v>-256147161591.80173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-256147161591.80173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-1067279839.9658403</v>
      </c>
      <c r="L3562" s="444">
        <f t="shared" ca="1" si="167"/>
        <v>-257214441431.76758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-257214441431.76758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-1071726839.2990317</v>
      </c>
      <c r="L3563" s="444">
        <f t="shared" ca="1" si="167"/>
        <v>-258286168271.06662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-258286168271.06662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-1076192367.7961109</v>
      </c>
      <c r="L3564" s="444">
        <f t="shared" ca="1" si="167"/>
        <v>-259362360638.86273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-259362360638.86273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-1080676502.6619279</v>
      </c>
      <c r="L3565" s="444">
        <f t="shared" ca="1" si="167"/>
        <v>-260443037141.52466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-260443037141.52466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-1085179321.4230194</v>
      </c>
      <c r="L3566" s="444">
        <f t="shared" ca="1" si="167"/>
        <v>-261528216462.94769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-261528216462.94769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-1089700901.9289486</v>
      </c>
      <c r="L3567" s="444">
        <f t="shared" ca="1" si="167"/>
        <v>-262617917364.87665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-262617917364.87665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-1094241322.3536527</v>
      </c>
      <c r="L3568" s="444">
        <f t="shared" ca="1" si="167"/>
        <v>-263712158687.23029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-263712158687.23029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-1098800661.1967928</v>
      </c>
      <c r="L3569" s="444">
        <f t="shared" ca="1" si="167"/>
        <v>-264810959348.42709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-264810959348.42709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-1103378997.2851129</v>
      </c>
      <c r="L3570" s="444">
        <f t="shared" ca="1" si="167"/>
        <v>-265914338345.71222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-265914338345.71222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-1107976409.7738008</v>
      </c>
      <c r="L3571" s="444">
        <f t="shared" ca="1" si="167"/>
        <v>-267022314755.48602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-267022314755.48602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-1112592978.1478584</v>
      </c>
      <c r="L3572" s="444">
        <f t="shared" ca="1" si="167"/>
        <v>-268134907733.63388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-268134907733.63388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-1117228782.2234743</v>
      </c>
      <c r="L3573" s="444">
        <f t="shared" ca="1" si="167"/>
        <v>-269252136515.85736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-269252136515.85736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-1121883902.1494057</v>
      </c>
      <c r="L3574" s="444">
        <f t="shared" ca="1" si="167"/>
        <v>-270374020418.00677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-270374020418.00677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-1126558418.4083614</v>
      </c>
      <c r="L3575" s="444">
        <f t="shared" ca="1" si="167"/>
        <v>-271500578836.41513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-271500578836.41513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-1131252411.8183963</v>
      </c>
      <c r="L3576" s="444">
        <f t="shared" ca="1" si="167"/>
        <v>-272631831248.23352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-272631831248.23352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-1135965963.5343063</v>
      </c>
      <c r="L3577" s="444">
        <f t="shared" ca="1" si="167"/>
        <v>-273767797211.76782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-273767797211.76782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-1140699155.0490327</v>
      </c>
      <c r="L3578" s="444">
        <f t="shared" ref="L3578:L3832" ca="1" si="172">I3578-J3578+K3578</f>
        <v>-274908496366.81683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-274908496366.81683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-1145452068.19507</v>
      </c>
      <c r="L3579" s="444">
        <f t="shared" ca="1" si="172"/>
        <v>-276053948435.0119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-276053948435.0119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-1150224785.1458828</v>
      </c>
      <c r="L3580" s="444">
        <f t="shared" ca="1" si="172"/>
        <v>-277204173220.15778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-277204173220.15778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-1155017388.4173241</v>
      </c>
      <c r="L3581" s="444">
        <f t="shared" ca="1" si="172"/>
        <v>-278359190608.57507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-278359190608.57507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-1159829960.8690629</v>
      </c>
      <c r="L3582" s="444">
        <f t="shared" ca="1" si="172"/>
        <v>-279519020569.44415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-279519020569.44415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-1164662585.7060173</v>
      </c>
      <c r="L3583" s="444">
        <f t="shared" ca="1" si="172"/>
        <v>-280683683155.15015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-280683683155.15015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-1169515346.4797924</v>
      </c>
      <c r="L3584" s="444">
        <f t="shared" ca="1" si="172"/>
        <v>-281853198501.62994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-281853198501.62994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-1174388327.0901248</v>
      </c>
      <c r="L3585" s="444">
        <f t="shared" ca="1" si="172"/>
        <v>-283027586828.72009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-283027586828.72009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-1179281611.7863338</v>
      </c>
      <c r="L3586" s="444">
        <f t="shared" ca="1" si="172"/>
        <v>-284206868440.50641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-284206868440.50641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-1184195285.1687768</v>
      </c>
      <c r="L3587" s="444">
        <f t="shared" ca="1" si="172"/>
        <v>-285391063725.67517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-285391063725.67517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-1189129432.1903131</v>
      </c>
      <c r="L3588" s="444">
        <f t="shared" ca="1" si="172"/>
        <v>-286580193157.86548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-286580193157.86548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-1194084138.1577728</v>
      </c>
      <c r="L3589" s="444">
        <f t="shared" ca="1" si="172"/>
        <v>-287774277296.02325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-287774277296.02325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-1199059488.7334301</v>
      </c>
      <c r="L3590" s="444">
        <f t="shared" ca="1" si="172"/>
        <v>-288973336784.75671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-288973336784.75671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-1204055569.9364862</v>
      </c>
      <c r="L3591" s="444">
        <f t="shared" ca="1" si="172"/>
        <v>-290177392354.69318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-290177392354.69318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-1209072468.1445549</v>
      </c>
      <c r="L3592" s="444">
        <f t="shared" ca="1" si="172"/>
        <v>-291386464822.83771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-291386464822.83771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-1214110270.0951571</v>
      </c>
      <c r="L3593" s="444">
        <f t="shared" ca="1" si="172"/>
        <v>-292600575092.93286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-292600575092.93286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-1219169062.8872201</v>
      </c>
      <c r="L3594" s="444">
        <f t="shared" ca="1" si="172"/>
        <v>-293819744155.82007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-293819744155.82007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-1224248933.9825835</v>
      </c>
      <c r="L3595" s="444">
        <f t="shared" ca="1" si="172"/>
        <v>-295043993089.80267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-295043993089.80267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-1229349971.2075112</v>
      </c>
      <c r="L3596" s="444">
        <f t="shared" ca="1" si="172"/>
        <v>-296273343061.01019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-296273343061.01019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-1234472262.754209</v>
      </c>
      <c r="L3597" s="444">
        <f t="shared" ca="1" si="172"/>
        <v>-297507815323.7644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-297507815323.7644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-1239615897.1823516</v>
      </c>
      <c r="L3598" s="444">
        <f t="shared" ca="1" si="172"/>
        <v>-298747431220.94678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-298747431220.94678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-1244780963.4206116</v>
      </c>
      <c r="L3599" s="444">
        <f t="shared" ca="1" si="172"/>
        <v>-299992212184.36737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-299992212184.36737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-1249967550.7681973</v>
      </c>
      <c r="L3600" s="444">
        <f t="shared" ca="1" si="172"/>
        <v>-301242179735.13556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-301242179735.13556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-1255175748.8963981</v>
      </c>
      <c r="L3601" s="444">
        <f t="shared" ca="1" si="172"/>
        <v>-302497355484.03198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-302497355484.03198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-1260405647.8501332</v>
      </c>
      <c r="L3602" s="444">
        <f t="shared" ca="1" si="172"/>
        <v>-303757761131.88214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-303757761131.88214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-1265657338.0495088</v>
      </c>
      <c r="L3603" s="444">
        <f t="shared" ca="1" si="172"/>
        <v>-305023418469.93164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-305023418469.93164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-1270930910.2913818</v>
      </c>
      <c r="L3604" s="444">
        <f t="shared" ca="1" si="172"/>
        <v>-306294349380.22302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-306294349380.22302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-1276226455.7509294</v>
      </c>
      <c r="L3605" s="444">
        <f t="shared" ca="1" si="172"/>
        <v>-307570575835.97394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-307570575835.97394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-1281544065.9832246</v>
      </c>
      <c r="L3606" s="444">
        <f t="shared" ca="1" si="172"/>
        <v>-308852119901.95715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-308852119901.95715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-1286883832.9248214</v>
      </c>
      <c r="L3607" s="444">
        <f t="shared" ca="1" si="172"/>
        <v>-310139003734.88196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-310139003734.88196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-1292245848.8953414</v>
      </c>
      <c r="L3608" s="444">
        <f t="shared" ca="1" si="172"/>
        <v>-311431249583.77728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-311431249583.77728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-1297630206.599072</v>
      </c>
      <c r="L3609" s="444">
        <f t="shared" ca="1" si="172"/>
        <v>-312728879790.37634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-312728879790.37634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-1303036999.1265681</v>
      </c>
      <c r="L3610" s="444">
        <f t="shared" ca="1" si="172"/>
        <v>-314031916789.50293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-314031916789.50293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-1308466319.9562621</v>
      </c>
      <c r="L3611" s="444">
        <f t="shared" ca="1" si="172"/>
        <v>-315340383109.45917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-315340383109.45917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-1313918262.95608</v>
      </c>
      <c r="L3612" s="444">
        <f t="shared" ca="1" si="172"/>
        <v>-316654301372.41522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-316654301372.41522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-1319392922.3850634</v>
      </c>
      <c r="L3613" s="444">
        <f t="shared" ca="1" si="172"/>
        <v>-317973694294.80029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-317973694294.80029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-1324890392.8950012</v>
      </c>
      <c r="L3614" s="444">
        <f t="shared" ca="1" si="172"/>
        <v>-319298584687.69531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-319298584687.69531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-1330410769.5320637</v>
      </c>
      <c r="L3615" s="444">
        <f t="shared" ca="1" si="172"/>
        <v>-320628995457.22736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-320628995457.22736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-1335954147.7384472</v>
      </c>
      <c r="L3616" s="444">
        <f t="shared" ca="1" si="172"/>
        <v>-321964949604.96582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-321964949604.96582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-1341520623.3540242</v>
      </c>
      <c r="L3617" s="444">
        <f t="shared" ca="1" si="172"/>
        <v>-323306470228.31982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-323306470228.31982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-1347110292.6179993</v>
      </c>
      <c r="L3618" s="444">
        <f t="shared" ca="1" si="172"/>
        <v>-324653580520.93781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-324653580520.93781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-1352723252.1705742</v>
      </c>
      <c r="L3619" s="444">
        <f t="shared" ca="1" si="172"/>
        <v>-326006303773.1084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-326006303773.1084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-1358359599.0546184</v>
      </c>
      <c r="L3620" s="444">
        <f t="shared" ca="1" si="172"/>
        <v>-327364663372.16302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-327364663372.16302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-1364019430.717346</v>
      </c>
      <c r="L3621" s="444">
        <f t="shared" ca="1" si="172"/>
        <v>-328728682802.88037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-328728682802.88037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-1369702845.0120015</v>
      </c>
      <c r="L3622" s="444">
        <f t="shared" ca="1" si="172"/>
        <v>-330098385647.8924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-330098385647.8924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-1375409940.1995516</v>
      </c>
      <c r="L3623" s="444">
        <f t="shared" ca="1" si="172"/>
        <v>-331473795588.09192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-331473795588.09192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-1381140814.9503829</v>
      </c>
      <c r="L3624" s="444">
        <f t="shared" ca="1" si="172"/>
        <v>-332854936403.0423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-332854936403.0423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-1386895568.3460095</v>
      </c>
      <c r="L3625" s="444">
        <f t="shared" ca="1" si="172"/>
        <v>-334241831971.38831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-334241831971.38831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-1392674299.8807845</v>
      </c>
      <c r="L3626" s="444">
        <f t="shared" ca="1" si="172"/>
        <v>-335634506271.2691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-335634506271.2691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-1398477109.4636211</v>
      </c>
      <c r="L3627" s="444">
        <f t="shared" ca="1" si="172"/>
        <v>-337032983380.73273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-337032983380.73273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-1404304097.4197197</v>
      </c>
      <c r="L3628" s="444">
        <f t="shared" ca="1" si="172"/>
        <v>-338437287478.15247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-338437287478.15247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-1410155364.4923019</v>
      </c>
      <c r="L3629" s="444">
        <f t="shared" ca="1" si="172"/>
        <v>-339847442842.64478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-339847442842.64478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-1416031011.8443532</v>
      </c>
      <c r="L3630" s="444">
        <f t="shared" ca="1" si="172"/>
        <v>-341263473854.48914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-341263473854.48914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-1421931141.0603714</v>
      </c>
      <c r="L3631" s="444">
        <f t="shared" ca="1" si="172"/>
        <v>-342685404995.5495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-342685404995.5495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-1427855854.1481228</v>
      </c>
      <c r="L3632" s="444">
        <f t="shared" ca="1" si="172"/>
        <v>-344113260849.69763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-344113260849.69763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-1433805253.5404067</v>
      </c>
      <c r="L3633" s="444">
        <f t="shared" ca="1" si="172"/>
        <v>-345547066103.23804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-345547066103.23804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-1439779442.0968251</v>
      </c>
      <c r="L3634" s="444">
        <f t="shared" ca="1" si="172"/>
        <v>-346986845545.33484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-346986845545.33484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-1445778523.1055617</v>
      </c>
      <c r="L3635" s="444">
        <f t="shared" ca="1" si="172"/>
        <v>-348432624068.44043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-348432624068.44043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-1451802600.2851684</v>
      </c>
      <c r="L3636" s="444">
        <f t="shared" ca="1" si="172"/>
        <v>-349884426668.72559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-349884426668.72559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-1457851777.7863567</v>
      </c>
      <c r="L3637" s="444">
        <f t="shared" ca="1" si="172"/>
        <v>-351342278446.51196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-351342278446.51196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-1463926160.1937997</v>
      </c>
      <c r="L3638" s="444">
        <f t="shared" ca="1" si="172"/>
        <v>-352806204606.70575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-352806204606.70575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-1470025852.5279405</v>
      </c>
      <c r="L3639" s="444">
        <f t="shared" ca="1" si="172"/>
        <v>-354276230459.2337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-354276230459.2337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-1476150960.2468071</v>
      </c>
      <c r="L3640" s="444">
        <f t="shared" ca="1" si="172"/>
        <v>-355752381419.48053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-355752381419.48053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-1482301589.2478356</v>
      </c>
      <c r="L3641" s="444">
        <f t="shared" ca="1" si="172"/>
        <v>-357234683008.72839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-357234683008.72839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-1488477845.8697016</v>
      </c>
      <c r="L3642" s="444">
        <f t="shared" ca="1" si="172"/>
        <v>-358723160854.59808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-358723160854.59808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-1494679836.8941586</v>
      </c>
      <c r="L3643" s="444">
        <f t="shared" ca="1" si="172"/>
        <v>-360217840691.49225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-360217840691.49225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-1500907669.5478845</v>
      </c>
      <c r="L3644" s="444">
        <f t="shared" ca="1" si="172"/>
        <v>-361718748361.04016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-361718748361.04016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-1507161451.504334</v>
      </c>
      <c r="L3645" s="444">
        <f t="shared" ca="1" si="172"/>
        <v>-363225909812.54449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-363225909812.54449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-1513441290.885602</v>
      </c>
      <c r="L3646" s="444">
        <f t="shared" ca="1" si="172"/>
        <v>-364739351103.43011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-364739351103.43011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-1519747296.2642922</v>
      </c>
      <c r="L3647" s="444">
        <f t="shared" ca="1" si="172"/>
        <v>-366259098399.6944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-366259098399.6944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-1526079576.6653934</v>
      </c>
      <c r="L3648" s="444">
        <f t="shared" ca="1" si="172"/>
        <v>-367785177976.3598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-367785177976.3598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-1532438241.5681658</v>
      </c>
      <c r="L3649" s="444">
        <f t="shared" ca="1" si="172"/>
        <v>-369317616217.92798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-369317616217.92798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-1538823400.9080331</v>
      </c>
      <c r="L3650" s="444">
        <f t="shared" ca="1" si="172"/>
        <v>-370856439618.836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-370856439618.836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-1545235165.0784833</v>
      </c>
      <c r="L3651" s="444">
        <f t="shared" ca="1" si="172"/>
        <v>-372401674783.91449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-372401674783.91449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-1551673644.932977</v>
      </c>
      <c r="L3652" s="444">
        <f t="shared" ca="1" si="172"/>
        <v>-373953348428.84747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-373953348428.84747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-1558138951.7868645</v>
      </c>
      <c r="L3653" s="444">
        <f t="shared" ca="1" si="172"/>
        <v>-375511487380.63434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-375511487380.63434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-1564631197.4193096</v>
      </c>
      <c r="L3654" s="444">
        <f t="shared" ca="1" si="172"/>
        <v>-377076118578.05365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-377076118578.05365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-1571150494.0752234</v>
      </c>
      <c r="L3655" s="444">
        <f t="shared" ca="1" si="172"/>
        <v>-378647269072.12885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-378647269072.12885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-1577696954.4672036</v>
      </c>
      <c r="L3656" s="444">
        <f t="shared" ca="1" si="172"/>
        <v>-380224966026.59607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-380224966026.59607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-1584270691.7774837</v>
      </c>
      <c r="L3657" s="444">
        <f t="shared" ca="1" si="172"/>
        <v>-381809236718.37354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-381809236718.37354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-1590871819.6598897</v>
      </c>
      <c r="L3658" s="444">
        <f t="shared" ca="1" si="172"/>
        <v>-383400108538.03345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-383400108538.03345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-1597500452.241806</v>
      </c>
      <c r="L3659" s="444">
        <f t="shared" ca="1" si="172"/>
        <v>-384997608990.27527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-384997608990.27527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-1604156704.126147</v>
      </c>
      <c r="L3660" s="444">
        <f t="shared" ca="1" si="172"/>
        <v>-386601765694.40143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-386601765694.40143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-1610840690.3933392</v>
      </c>
      <c r="L3661" s="444">
        <f t="shared" ca="1" si="172"/>
        <v>-388212606384.79474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-388212606384.79474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-1617552526.6033113</v>
      </c>
      <c r="L3662" s="444">
        <f t="shared" ca="1" si="172"/>
        <v>-389830158911.39807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-389830158911.39807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-1624292328.797492</v>
      </c>
      <c r="L3663" s="444">
        <f t="shared" ca="1" si="172"/>
        <v>-391454451240.19556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-391454451240.19556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-1631060213.5008149</v>
      </c>
      <c r="L3664" s="444">
        <f t="shared" ca="1" si="172"/>
        <v>-393085511453.69635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-393085511453.69635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-1637856297.7237349</v>
      </c>
      <c r="L3665" s="444">
        <f t="shared" ca="1" si="172"/>
        <v>-394723367751.4201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-394723367751.4201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-1644680698.9642503</v>
      </c>
      <c r="L3666" s="444">
        <f t="shared" ca="1" si="172"/>
        <v>-396368048450.38434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-396368048450.38434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-1651533535.2099347</v>
      </c>
      <c r="L3667" s="444">
        <f t="shared" ca="1" si="172"/>
        <v>-398019581985.5943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-398019581985.5943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-1658414924.9399762</v>
      </c>
      <c r="L3668" s="444">
        <f t="shared" ca="1" si="172"/>
        <v>-399677996910.5343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-399677996910.5343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-1665324987.1272264</v>
      </c>
      <c r="L3669" s="444">
        <f t="shared" ca="1" si="172"/>
        <v>-401343321897.6615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-401343321897.6615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-1672263841.2402563</v>
      </c>
      <c r="L3670" s="444">
        <f t="shared" ca="1" si="172"/>
        <v>-403015585738.90173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-403015585738.90173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-1679231607.2454238</v>
      </c>
      <c r="L3671" s="444">
        <f t="shared" ca="1" si="172"/>
        <v>-404694817346.14716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-404694817346.14716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-1686228405.6089466</v>
      </c>
      <c r="L3672" s="444">
        <f t="shared" ca="1" si="172"/>
        <v>-406381045751.7561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-406381045751.7561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-1693254357.2989838</v>
      </c>
      <c r="L3673" s="444">
        <f t="shared" ca="1" si="172"/>
        <v>-408074300109.05511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-408074300109.05511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-1700309583.7877297</v>
      </c>
      <c r="L3674" s="444">
        <f t="shared" ca="1" si="172"/>
        <v>-409774609692.84283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-409774609692.84283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-1707394207.0535119</v>
      </c>
      <c r="L3675" s="444">
        <f t="shared" ca="1" si="172"/>
        <v>-411482003899.89636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-411482003899.89636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-1714508349.5829015</v>
      </c>
      <c r="L3676" s="444">
        <f t="shared" ca="1" si="172"/>
        <v>-413196512249.47925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-413196512249.47925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-1721652134.3728302</v>
      </c>
      <c r="L3677" s="444">
        <f t="shared" ca="1" si="172"/>
        <v>-414918164383.85205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-414918164383.85205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-1728825684.9327168</v>
      </c>
      <c r="L3678" s="444">
        <f t="shared" ca="1" si="172"/>
        <v>-416646990068.78479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-416646990068.78479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-1736029125.2866032</v>
      </c>
      <c r="L3679" s="444">
        <f t="shared" ca="1" si="172"/>
        <v>-418383019194.07141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-418383019194.07141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-1743262579.9752975</v>
      </c>
      <c r="L3680" s="444">
        <f t="shared" ca="1" si="172"/>
        <v>-420126281774.04669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-420126281774.04669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-1750526174.0585279</v>
      </c>
      <c r="L3681" s="444">
        <f t="shared" ca="1" si="172"/>
        <v>-421876807948.10522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-421876807948.10522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-1757820033.117105</v>
      </c>
      <c r="L3682" s="444">
        <f t="shared" ca="1" si="172"/>
        <v>-423634627981.22235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-423634627981.22235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-1765144283.2550931</v>
      </c>
      <c r="L3683" s="444">
        <f t="shared" ca="1" si="172"/>
        <v>-425399772264.47742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-425399772264.47742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-1772499051.1019893</v>
      </c>
      <c r="L3684" s="444">
        <f t="shared" ca="1" si="172"/>
        <v>-427172271315.57941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-427172271315.57941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-1779884463.8149142</v>
      </c>
      <c r="L3685" s="444">
        <f t="shared" ca="1" si="172"/>
        <v>-428952155779.39435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-428952155779.39435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-1787300649.0808101</v>
      </c>
      <c r="L3686" s="444">
        <f t="shared" ca="1" si="172"/>
        <v>-430739456428.47516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-430739456428.47516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-1794747735.1186464</v>
      </c>
      <c r="L3687" s="444">
        <f t="shared" ca="1" si="172"/>
        <v>-432534204163.59381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-432534204163.59381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-1802225850.6816409</v>
      </c>
      <c r="L3688" s="444">
        <f t="shared" ca="1" si="172"/>
        <v>-434336430014.27545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-434336430014.27545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-1809735125.0594814</v>
      </c>
      <c r="L3689" s="444">
        <f t="shared" ca="1" si="172"/>
        <v>-436146165139.33496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-436146165139.33496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-1817275688.0805626</v>
      </c>
      <c r="L3690" s="444">
        <f t="shared" ca="1" si="172"/>
        <v>-437963440827.41553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-437963440827.41553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-1824847670.1142316</v>
      </c>
      <c r="L3691" s="444">
        <f t="shared" ca="1" si="172"/>
        <v>-439788288497.52979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-439788288497.52979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-1832451202.0730407</v>
      </c>
      <c r="L3692" s="444">
        <f t="shared" ca="1" si="172"/>
        <v>-441620739699.60284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-441620739699.60284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-1840086415.4150119</v>
      </c>
      <c r="L3693" s="444">
        <f t="shared" ca="1" si="172"/>
        <v>-443460826115.01788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-443460826115.01788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-1847753442.1459079</v>
      </c>
      <c r="L3694" s="444">
        <f t="shared" ca="1" si="172"/>
        <v>-445308579557.16382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-445308579557.16382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-1855452414.8215158</v>
      </c>
      <c r="L3695" s="444">
        <f t="shared" ca="1" si="172"/>
        <v>-447164031971.98535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-447164031971.98535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-1863183466.5499389</v>
      </c>
      <c r="L3696" s="444">
        <f t="shared" ca="1" si="172"/>
        <v>-449027215438.53528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-449027215438.53528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-1870946730.993897</v>
      </c>
      <c r="L3697" s="444">
        <f t="shared" ca="1" si="172"/>
        <v>-450898162169.52917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-450898162169.52917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-1878742342.3730383</v>
      </c>
      <c r="L3698" s="444">
        <f t="shared" ca="1" si="172"/>
        <v>-452776904511.90222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-452776904511.90222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-1886570435.466259</v>
      </c>
      <c r="L3699" s="444">
        <f t="shared" ca="1" si="172"/>
        <v>-454663474947.36847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-454663474947.36847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-1894431145.6140354</v>
      </c>
      <c r="L3700" s="444">
        <f t="shared" ca="1" si="172"/>
        <v>-456557906092.98248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-456557906092.98248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-1902324608.7207603</v>
      </c>
      <c r="L3701" s="444">
        <f t="shared" ca="1" si="172"/>
        <v>-458460230701.70325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-458460230701.70325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-1910250961.257097</v>
      </c>
      <c r="L3702" s="444">
        <f t="shared" ca="1" si="172"/>
        <v>-460370481662.96033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-460370481662.96033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-1918210340.2623346</v>
      </c>
      <c r="L3703" s="444">
        <f t="shared" ca="1" si="172"/>
        <v>-462288692003.22266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-462288692003.22266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-1926202883.346761</v>
      </c>
      <c r="L3704" s="444">
        <f t="shared" ca="1" si="172"/>
        <v>-464214894886.5694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-464214894886.5694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-1934228728.6940391</v>
      </c>
      <c r="L3705" s="444">
        <f t="shared" ca="1" si="172"/>
        <v>-466149123615.26343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-466149123615.26343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-1942288015.0635974</v>
      </c>
      <c r="L3706" s="444">
        <f t="shared" ca="1" si="172"/>
        <v>-468091411630.32703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-468091411630.32703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-1950380881.7930295</v>
      </c>
      <c r="L3707" s="444">
        <f t="shared" ca="1" si="172"/>
        <v>-470041792512.12006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-470041792512.12006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-1958507468.8005002</v>
      </c>
      <c r="L3708" s="444">
        <f t="shared" ca="1" si="172"/>
        <v>-472000299980.92053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-472000299980.92053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-1966667916.5871689</v>
      </c>
      <c r="L3709" s="444">
        <f t="shared" ca="1" si="172"/>
        <v>-473966967897.50769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-473966967897.50769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-1974862366.2396154</v>
      </c>
      <c r="L3710" s="444">
        <f t="shared" ca="1" si="172"/>
        <v>-475941830263.74731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-475941830263.74731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-1983090959.4322805</v>
      </c>
      <c r="L3711" s="444">
        <f t="shared" ca="1" si="172"/>
        <v>-477924921223.17957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-477924921223.17957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-1991353838.4299145</v>
      </c>
      <c r="L3712" s="444">
        <f t="shared" ca="1" si="172"/>
        <v>-479916275061.6095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-479916275061.6095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-1999651146.0900395</v>
      </c>
      <c r="L3713" s="444">
        <f t="shared" ca="1" si="172"/>
        <v>-481915926207.69952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-481915926207.69952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-2007983025.8654146</v>
      </c>
      <c r="L3714" s="444">
        <f t="shared" ca="1" si="172"/>
        <v>-483923909233.56494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-483923909233.56494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-2016349621.8065202</v>
      </c>
      <c r="L3715" s="444">
        <f t="shared" ca="1" si="172"/>
        <v>-485940258855.37146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-485940258855.37146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-2024751078.5640478</v>
      </c>
      <c r="L3716" s="444">
        <f t="shared" ca="1" si="172"/>
        <v>-487965009933.93549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-487965009933.93549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-2033187541.3913977</v>
      </c>
      <c r="L3717" s="444">
        <f t="shared" ca="1" si="172"/>
        <v>-489998197475.3269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-489998197475.3269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-2041659156.1471951</v>
      </c>
      <c r="L3718" s="444">
        <f t="shared" ca="1" si="172"/>
        <v>-492039856631.47412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-492039856631.47412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-2050166069.2978089</v>
      </c>
      <c r="L3719" s="444">
        <f t="shared" ca="1" si="172"/>
        <v>-494090022700.77191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-494090022700.77191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-2058708427.9198833</v>
      </c>
      <c r="L3720" s="444">
        <f t="shared" ca="1" si="172"/>
        <v>-496148731128.69177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-496148731128.69177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-2067286379.7028823</v>
      </c>
      <c r="L3721" s="444">
        <f t="shared" ca="1" si="172"/>
        <v>-498216017508.39465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-498216017508.39465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-2075900072.9516444</v>
      </c>
      <c r="L3722" s="444">
        <f t="shared" ca="1" si="172"/>
        <v>-500291917581.34631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-500291917581.34631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-2084549656.588943</v>
      </c>
      <c r="L3723" s="444">
        <f t="shared" ca="1" si="172"/>
        <v>-502376467237.93524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-502376467237.93524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-2093235280.1580634</v>
      </c>
      <c r="L3724" s="444">
        <f t="shared" ca="1" si="172"/>
        <v>-504469702518.09332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-504469702518.09332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-2101957093.8253889</v>
      </c>
      <c r="L3725" s="444">
        <f t="shared" ca="1" si="172"/>
        <v>-506571659611.9187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-506571659611.9187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-2110715248.3829947</v>
      </c>
      <c r="L3726" s="444">
        <f t="shared" ca="1" si="172"/>
        <v>-508682374860.3017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-508682374860.3017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-2119509895.2512569</v>
      </c>
      <c r="L3727" s="444">
        <f t="shared" ca="1" si="172"/>
        <v>-510801884755.55298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-510801884755.55298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-2128341186.4814703</v>
      </c>
      <c r="L3728" s="444">
        <f t="shared" ca="1" si="172"/>
        <v>-512930225942.03442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-512930225942.03442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-2137209274.7584767</v>
      </c>
      <c r="L3729" s="444">
        <f t="shared" ca="1" si="172"/>
        <v>-515067435216.79291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-515067435216.79291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-2146114313.4033034</v>
      </c>
      <c r="L3730" s="444">
        <f t="shared" ca="1" si="172"/>
        <v>-517213549530.19623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-517213549530.19623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-2155056456.3758173</v>
      </c>
      <c r="L3731" s="444">
        <f t="shared" ca="1" si="172"/>
        <v>-519368605986.57202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-519368605986.57202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-2164035858.2773833</v>
      </c>
      <c r="L3732" s="444">
        <f t="shared" ca="1" si="172"/>
        <v>-521532641844.84943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-521532641844.84943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-2173052674.3535395</v>
      </c>
      <c r="L3733" s="444">
        <f t="shared" ca="1" si="172"/>
        <v>-523705694519.20294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-523705694519.20294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-2182107060.4966788</v>
      </c>
      <c r="L3734" s="444">
        <f t="shared" ca="1" si="172"/>
        <v>-525887801579.69965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-525887801579.69965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-2191199173.2487483</v>
      </c>
      <c r="L3735" s="444">
        <f t="shared" ca="1" si="172"/>
        <v>-528079000752.94836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-528079000752.94836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-2200329169.8039513</v>
      </c>
      <c r="L3736" s="444">
        <f t="shared" ca="1" si="172"/>
        <v>-530279329922.75232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-530279329922.75232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-2209497208.0114679</v>
      </c>
      <c r="L3737" s="444">
        <f t="shared" ca="1" si="172"/>
        <v>-532488827130.76379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-532488827130.76379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-2218703446.3781824</v>
      </c>
      <c r="L3738" s="444">
        <f t="shared" ca="1" si="172"/>
        <v>-534707530577.14197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-534707530577.14197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-2227948044.0714245</v>
      </c>
      <c r="L3739" s="444">
        <f t="shared" ca="1" si="172"/>
        <v>-536935478621.21338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-536935478621.21338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-2237231160.9217224</v>
      </c>
      <c r="L3740" s="444">
        <f t="shared" ca="1" si="172"/>
        <v>-539172709782.13513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-539172709782.13513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-2246552957.4255629</v>
      </c>
      <c r="L3741" s="444">
        <f t="shared" ca="1" si="172"/>
        <v>-541419262739.56067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-541419262739.56067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-2255913594.7481694</v>
      </c>
      <c r="L3742" s="444">
        <f t="shared" ca="1" si="172"/>
        <v>-543675176334.30884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-543675176334.30884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-2265313234.7262869</v>
      </c>
      <c r="L3743" s="444">
        <f t="shared" ca="1" si="172"/>
        <v>-545940489569.0351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-545940489569.0351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-2274752039.8709793</v>
      </c>
      <c r="L3744" s="444">
        <f t="shared" ca="1" si="172"/>
        <v>-548215241608.90607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-548215241608.90607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-2284230173.3704419</v>
      </c>
      <c r="L3745" s="444">
        <f t="shared" ca="1" si="172"/>
        <v>-550499471782.27649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-550499471782.27649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-2293747799.0928187</v>
      </c>
      <c r="L3746" s="444">
        <f t="shared" ca="1" si="172"/>
        <v>-552793219581.36926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-552793219581.36926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-2303305081.5890384</v>
      </c>
      <c r="L3747" s="444">
        <f t="shared" ca="1" si="172"/>
        <v>-555096524662.95825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-555096524662.95825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-2312902186.0956593</v>
      </c>
      <c r="L3748" s="444">
        <f t="shared" ca="1" si="172"/>
        <v>-557409426849.05396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-557409426849.05396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-2322539278.537725</v>
      </c>
      <c r="L3749" s="444">
        <f t="shared" ca="1" si="172"/>
        <v>-559731966127.59167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-559731966127.59167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-2332216525.5316319</v>
      </c>
      <c r="L3750" s="444">
        <f t="shared" ca="1" si="172"/>
        <v>-562064182653.12329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-562064182653.12329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-2341934094.3880138</v>
      </c>
      <c r="L3751" s="444">
        <f t="shared" ca="1" si="172"/>
        <v>-564406116747.51135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-564406116747.51135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-2351692153.1146307</v>
      </c>
      <c r="L3752" s="444">
        <f t="shared" ca="1" si="172"/>
        <v>-566757808900.62598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-566757808900.62598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-2361490870.4192748</v>
      </c>
      <c r="L3753" s="444">
        <f t="shared" ca="1" si="172"/>
        <v>-569119299771.04529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-569119299771.04529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-2371330415.7126884</v>
      </c>
      <c r="L3754" s="444">
        <f t="shared" ca="1" si="172"/>
        <v>-571490630186.75793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-571490630186.75793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-2381210959.1114912</v>
      </c>
      <c r="L3755" s="444">
        <f t="shared" ca="1" si="172"/>
        <v>-573871841145.86938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-573871841145.86938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-2391132671.4411225</v>
      </c>
      <c r="L3756" s="444">
        <f t="shared" ca="1" si="172"/>
        <v>-576262973817.31055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-576262973817.31055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-2401095724.2387938</v>
      </c>
      <c r="L3757" s="444">
        <f t="shared" ca="1" si="172"/>
        <v>-578664069541.54932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-578664069541.54932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-2411100289.7564554</v>
      </c>
      <c r="L3758" s="444">
        <f t="shared" ca="1" si="172"/>
        <v>-581075169831.30579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-581075169831.30579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-2421146540.9637742</v>
      </c>
      <c r="L3759" s="444">
        <f t="shared" ca="1" si="172"/>
        <v>-583496316372.26953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-583496316372.26953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-2431234651.5511231</v>
      </c>
      <c r="L3760" s="444">
        <f t="shared" ca="1" si="172"/>
        <v>-585927551023.82068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-585927551023.82068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-2441364795.9325862</v>
      </c>
      <c r="L3761" s="444">
        <f t="shared" ca="1" si="172"/>
        <v>-588368915819.7533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-588368915819.7533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-2451537149.2489719</v>
      </c>
      <c r="L3762" s="444">
        <f t="shared" ca="1" si="172"/>
        <v>-590820452969.00232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-590820452969.00232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-2461751887.3708429</v>
      </c>
      <c r="L3763" s="444">
        <f t="shared" ca="1" si="172"/>
        <v>-593282204856.37317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-593282204856.37317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-2472009186.9015551</v>
      </c>
      <c r="L3764" s="444">
        <f t="shared" ca="1" si="172"/>
        <v>-595754214043.27478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-595754214043.27478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-2482309225.1803117</v>
      </c>
      <c r="L3765" s="444">
        <f t="shared" ca="1" si="172"/>
        <v>-598236523268.45508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-598236523268.45508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-2492652180.2852297</v>
      </c>
      <c r="L3766" s="444">
        <f t="shared" ca="1" si="172"/>
        <v>-600729175448.74036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-600729175448.74036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-2503038231.036418</v>
      </c>
      <c r="L3767" s="444">
        <f t="shared" ca="1" si="172"/>
        <v>-603232213679.77673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-603232213679.77673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-2513467556.9990697</v>
      </c>
      <c r="L3768" s="444">
        <f t="shared" ca="1" si="172"/>
        <v>-605745681236.77576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-605745681236.77576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-2523940338.4865656</v>
      </c>
      <c r="L3769" s="444">
        <f t="shared" ca="1" si="172"/>
        <v>-608269621575.26233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-608269621575.26233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-2534456756.5635929</v>
      </c>
      <c r="L3770" s="444">
        <f t="shared" ca="1" si="172"/>
        <v>-610804078331.82593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-610804078331.82593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-2545016993.0492744</v>
      </c>
      <c r="L3771" s="444">
        <f t="shared" ca="1" si="172"/>
        <v>-613349095324.87524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-613349095324.87524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-2555621230.5203133</v>
      </c>
      <c r="L3772" s="444">
        <f t="shared" ca="1" si="172"/>
        <v>-615904716555.39551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-615904716555.39551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-2566269652.3141479</v>
      </c>
      <c r="L3773" s="444">
        <f t="shared" ca="1" si="172"/>
        <v>-618470986207.70972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-618470986207.70972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-2576962442.5321236</v>
      </c>
      <c r="L3774" s="444">
        <f t="shared" ca="1" si="172"/>
        <v>-621047948650.24182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-621047948650.24182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-2587699786.0426741</v>
      </c>
      <c r="L3775" s="444">
        <f t="shared" ca="1" si="172"/>
        <v>-623635648436.28455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-623635648436.28455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-2598481868.484519</v>
      </c>
      <c r="L3776" s="444">
        <f t="shared" ca="1" si="172"/>
        <v>-626234130304.76904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-626234130304.76904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-2609308876.2698708</v>
      </c>
      <c r="L3777" s="444">
        <f t="shared" ca="1" si="172"/>
        <v>-628843439181.03894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-628843439181.03894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-2620180996.5876622</v>
      </c>
      <c r="L3778" s="444">
        <f t="shared" ca="1" si="172"/>
        <v>-631463620177.62659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-631463620177.62659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-2631098417.4067774</v>
      </c>
      <c r="L3779" s="444">
        <f t="shared" ca="1" si="172"/>
        <v>-634094718595.03333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-634094718595.03333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-2642061327.4793053</v>
      </c>
      <c r="L3780" s="444">
        <f t="shared" ca="1" si="172"/>
        <v>-636736779922.51257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-636736779922.51257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-2653069916.3438025</v>
      </c>
      <c r="L3781" s="444">
        <f t="shared" ca="1" si="172"/>
        <v>-639389849838.85632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-639389849838.85632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-2664124374.328568</v>
      </c>
      <c r="L3782" s="444">
        <f t="shared" ca="1" si="172"/>
        <v>-642053974213.18494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-642053974213.18494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-2675224892.5549374</v>
      </c>
      <c r="L3783" s="444">
        <f t="shared" ca="1" si="172"/>
        <v>-644729199105.73987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-644729199105.73987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-2686371662.9405828</v>
      </c>
      <c r="L3784" s="444">
        <f t="shared" ca="1" si="172"/>
        <v>-647415570768.68042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-647415570768.68042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-2697564878.2028351</v>
      </c>
      <c r="L3785" s="444">
        <f t="shared" ca="1" si="172"/>
        <v>-650113135646.8833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-650113135646.8833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-2708804731.8620138</v>
      </c>
      <c r="L3786" s="444">
        <f t="shared" ca="1" si="172"/>
        <v>-652821940378.74536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-652821940378.74536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-2720091418.2447724</v>
      </c>
      <c r="L3787" s="444">
        <f t="shared" ca="1" si="172"/>
        <v>-655542031796.99011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-655542031796.99011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-2731425132.4874587</v>
      </c>
      <c r="L3788" s="444">
        <f t="shared" ca="1" si="172"/>
        <v>-658273456929.47754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-658273456929.47754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-2742806070.5394897</v>
      </c>
      <c r="L3789" s="444">
        <f t="shared" ca="1" si="172"/>
        <v>-661016263000.01709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-661016263000.01709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-2754234429.166738</v>
      </c>
      <c r="L3790" s="444">
        <f t="shared" ca="1" si="172"/>
        <v>-663770497429.18384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-663770497429.18384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-2765710405.9549327</v>
      </c>
      <c r="L3791" s="444">
        <f t="shared" ca="1" si="172"/>
        <v>-666536207835.13879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-666536207835.13879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-2777234199.3130784</v>
      </c>
      <c r="L3792" s="444">
        <f t="shared" ca="1" si="172"/>
        <v>-669313442034.4519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-669313442034.4519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-2788806008.4768829</v>
      </c>
      <c r="L3793" s="444">
        <f t="shared" ca="1" si="172"/>
        <v>-672102248042.92883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-672102248042.92883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-2800426033.5122032</v>
      </c>
      <c r="L3794" s="444">
        <f t="shared" ca="1" si="172"/>
        <v>-674902674076.44104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-674902674076.44104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-2812094475.3185043</v>
      </c>
      <c r="L3795" s="444">
        <f t="shared" ca="1" si="172"/>
        <v>-677714768551.75952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-677714768551.75952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-2823811535.6323314</v>
      </c>
      <c r="L3796" s="444">
        <f t="shared" ca="1" si="172"/>
        <v>-680538580087.39185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-680538580087.39185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-2835577417.0307994</v>
      </c>
      <c r="L3797" s="444">
        <f t="shared" ca="1" si="172"/>
        <v>-683374157504.42261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-683374157504.42261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-2847392322.9350944</v>
      </c>
      <c r="L3798" s="444">
        <f t="shared" ca="1" si="172"/>
        <v>-686221549827.35767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-686221549827.35767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-2859256457.6139903</v>
      </c>
      <c r="L3799" s="444">
        <f t="shared" ca="1" si="172"/>
        <v>-689080806284.97168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-689080806284.97168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-2871170026.1873817</v>
      </c>
      <c r="L3800" s="444">
        <f t="shared" ca="1" si="172"/>
        <v>-691951976311.15906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-691951976311.15906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-2883133234.6298294</v>
      </c>
      <c r="L3801" s="444">
        <f t="shared" ca="1" si="172"/>
        <v>-694835109545.78894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-694835109545.78894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-2895146289.7741203</v>
      </c>
      <c r="L3802" s="444">
        <f t="shared" ca="1" si="172"/>
        <v>-697730255835.56311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-697730255835.56311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-2907209399.314846</v>
      </c>
      <c r="L3803" s="444">
        <f t="shared" ca="1" si="172"/>
        <v>-700637465234.87793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-700637465234.87793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-2919322771.8119912</v>
      </c>
      <c r="L3804" s="444">
        <f t="shared" ca="1" si="172"/>
        <v>-703556788006.68994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-703556788006.68994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-2931486616.6945415</v>
      </c>
      <c r="L3805" s="444">
        <f t="shared" ca="1" si="172"/>
        <v>-706488274623.38452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-706488274623.38452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-2943701144.264102</v>
      </c>
      <c r="L3806" s="444">
        <f t="shared" ca="1" si="172"/>
        <v>-709431975767.64868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-709431975767.64868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-2955966565.6985359</v>
      </c>
      <c r="L3807" s="444">
        <f t="shared" ca="1" si="172"/>
        <v>-712387942333.34717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-712387942333.34717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-2968283093.055613</v>
      </c>
      <c r="L3808" s="444">
        <f t="shared" ca="1" si="172"/>
        <v>-715356225426.40283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-715356225426.40283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-2980650939.2766786</v>
      </c>
      <c r="L3809" s="444">
        <f t="shared" ca="1" si="172"/>
        <v>-718336876365.67957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-718336876365.67957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-2993070318.1903315</v>
      </c>
      <c r="L3810" s="444">
        <f t="shared" ca="1" si="172"/>
        <v>-721329946683.86987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-721329946683.86987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-3005541444.5161242</v>
      </c>
      <c r="L3811" s="444">
        <f t="shared" ca="1" si="172"/>
        <v>-724335488128.38599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-724335488128.38599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-3018064533.8682747</v>
      </c>
      <c r="L3812" s="444">
        <f t="shared" ca="1" si="172"/>
        <v>-727353552662.25427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-727353552662.25427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-3030639802.7593927</v>
      </c>
      <c r="L3813" s="444">
        <f t="shared" ca="1" si="172"/>
        <v>-730384192465.01367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-730384192465.01367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-3043267468.6042237</v>
      </c>
      <c r="L3814" s="444">
        <f t="shared" ca="1" si="172"/>
        <v>-733427459933.61792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-733427459933.61792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-3055947749.7234077</v>
      </c>
      <c r="L3815" s="444">
        <f t="shared" ca="1" si="172"/>
        <v>-736483407683.34131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-736483407683.34131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-3068680865.3472552</v>
      </c>
      <c r="L3816" s="444">
        <f t="shared" ca="1" si="172"/>
        <v>-739552088548.6886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-739552088548.6886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-3081467035.6195359</v>
      </c>
      <c r="L3817" s="444">
        <f t="shared" ca="1" si="172"/>
        <v>-742633555584.30811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-742633555584.30811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-3094306481.6012836</v>
      </c>
      <c r="L3818" s="444">
        <f t="shared" ca="1" si="172"/>
        <v>-745727862065.90942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-745727862065.90942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-3107199425.2746224</v>
      </c>
      <c r="L3819" s="444">
        <f t="shared" ca="1" si="172"/>
        <v>-748835061491.18408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-748835061491.18408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-3120146089.5466003</v>
      </c>
      <c r="L3820" s="444">
        <f t="shared" ca="1" si="172"/>
        <v>-751955207580.73071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-751955207580.73071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-3133146698.2530446</v>
      </c>
      <c r="L3821" s="444">
        <f t="shared" ca="1" si="172"/>
        <v>-755088354278.98376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-755088354278.98376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-3146201476.1624322</v>
      </c>
      <c r="L3822" s="444">
        <f t="shared" ca="1" si="172"/>
        <v>-758234555755.14624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-758234555755.14624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-3159310648.9797759</v>
      </c>
      <c r="L3823" s="444">
        <f t="shared" ca="1" si="172"/>
        <v>-761393866404.12598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-761393866404.12598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-3172474443.3505249</v>
      </c>
      <c r="L3824" s="444">
        <f t="shared" ca="1" si="172"/>
        <v>-764566340847.47656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-764566340847.47656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-3185693086.8644857</v>
      </c>
      <c r="L3825" s="444">
        <f t="shared" ca="1" si="172"/>
        <v>-767752033934.34106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-767752033934.34106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-3198966808.0597544</v>
      </c>
      <c r="L3826" s="444">
        <f t="shared" ca="1" si="172"/>
        <v>-770951000742.40088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-770951000742.40088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-3212295836.4266701</v>
      </c>
      <c r="L3827" s="444">
        <f t="shared" ca="1" si="172"/>
        <v>-774163296578.82751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-774163296578.82751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-3225680402.4117813</v>
      </c>
      <c r="L3828" s="444">
        <f t="shared" ca="1" si="172"/>
        <v>-777388976981.23926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-777388976981.23926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-3239120737.4218302</v>
      </c>
      <c r="L3829" s="444">
        <f t="shared" ca="1" si="172"/>
        <v>-780628097718.66113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-780628097718.66113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-3252617073.8277545</v>
      </c>
      <c r="L3830" s="444">
        <f t="shared" ca="1" si="172"/>
        <v>-783880714792.48889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-783880714792.48889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-3266169644.9687037</v>
      </c>
      <c r="L3831" s="444">
        <f t="shared" ca="1" si="172"/>
        <v>-787146884437.45764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-787146884437.45764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-3279778685.1560736</v>
      </c>
      <c r="L3832" s="444">
        <f t="shared" ca="1" si="172"/>
        <v>-790426663122.61377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-790426663122.61377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-3293444429.6775575</v>
      </c>
      <c r="L3833" s="444">
        <f t="shared" ref="L3833:L4087" ca="1" si="177">I3833-J3833+K3833</f>
        <v>-793720107552.29138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-793720107552.29138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-3307167114.8012142</v>
      </c>
      <c r="L3834" s="444">
        <f t="shared" ca="1" si="177"/>
        <v>-797027274667.09265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-797027274667.09265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-3320946977.7795525</v>
      </c>
      <c r="L3835" s="444">
        <f t="shared" ca="1" si="177"/>
        <v>-800348221644.87219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-800348221644.87219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-3334784256.8536339</v>
      </c>
      <c r="L3836" s="444">
        <f t="shared" ca="1" si="177"/>
        <v>-803683005901.72583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-803683005901.72583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-3348679191.2571907</v>
      </c>
      <c r="L3837" s="444">
        <f t="shared" ca="1" si="177"/>
        <v>-807031685092.98303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-807031685092.98303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-3362632021.2207627</v>
      </c>
      <c r="L3838" s="444">
        <f t="shared" ca="1" si="177"/>
        <v>-810394317114.20374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-810394317114.20374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-3376642987.9758487</v>
      </c>
      <c r="L3839" s="444">
        <f t="shared" ca="1" si="177"/>
        <v>-813770960102.17957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-813770960102.17957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-3390712333.7590814</v>
      </c>
      <c r="L3840" s="444">
        <f t="shared" ca="1" si="177"/>
        <v>-817161672435.9386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-817161672435.9386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-3404840301.816411</v>
      </c>
      <c r="L3841" s="444">
        <f t="shared" ca="1" si="177"/>
        <v>-820566512737.755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-820566512737.755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-3419027136.4073124</v>
      </c>
      <c r="L3842" s="444">
        <f t="shared" ca="1" si="177"/>
        <v>-823985539874.16235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-823985539874.16235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-3433273082.8090096</v>
      </c>
      <c r="L3843" s="444">
        <f t="shared" ca="1" si="177"/>
        <v>-827418812956.97131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-827418812956.97131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-3447578387.3207135</v>
      </c>
      <c r="L3844" s="444">
        <f t="shared" ca="1" si="177"/>
        <v>-830866391344.29199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-830866391344.29199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-3461943297.2678833</v>
      </c>
      <c r="L3845" s="444">
        <f t="shared" ca="1" si="177"/>
        <v>-834328334641.55981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-834328334641.55981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-3476368061.0064993</v>
      </c>
      <c r="L3846" s="444">
        <f t="shared" ca="1" si="177"/>
        <v>-837804702702.56628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-837804702702.56628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-3490852927.9273596</v>
      </c>
      <c r="L3847" s="444">
        <f t="shared" ca="1" si="177"/>
        <v>-841295555630.49365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-841295555630.49365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-3505398148.4603901</v>
      </c>
      <c r="L3848" s="444">
        <f t="shared" ca="1" si="177"/>
        <v>-844800953778.9541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-844800953778.9541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-3520003974.0789752</v>
      </c>
      <c r="L3849" s="444">
        <f t="shared" ca="1" si="177"/>
        <v>-848320957753.03308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-848320957753.03308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-3534670657.3043046</v>
      </c>
      <c r="L3850" s="444">
        <f t="shared" ca="1" si="177"/>
        <v>-851855628410.3374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-851855628410.3374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-3549398451.7097392</v>
      </c>
      <c r="L3851" s="444">
        <f t="shared" ca="1" si="177"/>
        <v>-855405026862.04712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-855405026862.04712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-3564187611.9251962</v>
      </c>
      <c r="L3852" s="444">
        <f t="shared" ca="1" si="177"/>
        <v>-858969214473.97229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-858969214473.97229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-3579038393.6415515</v>
      </c>
      <c r="L3853" s="444">
        <f t="shared" ca="1" si="177"/>
        <v>-862548252867.61389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-862548252867.61389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-3593951053.6150579</v>
      </c>
      <c r="L3854" s="444">
        <f t="shared" ca="1" si="177"/>
        <v>-866142203921.229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-866142203921.229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-3608925849.6717873</v>
      </c>
      <c r="L3855" s="444">
        <f t="shared" ca="1" si="177"/>
        <v>-869751129770.90076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-869751129770.90076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-3623963040.7120862</v>
      </c>
      <c r="L3856" s="444">
        <f t="shared" ca="1" si="177"/>
        <v>-873375092811.61279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-873375092811.61279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-3639062886.7150531</v>
      </c>
      <c r="L3857" s="444">
        <f t="shared" ca="1" si="177"/>
        <v>-877014155698.32788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-877014155698.32788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-3654225648.7430329</v>
      </c>
      <c r="L3858" s="444">
        <f t="shared" ca="1" si="177"/>
        <v>-880668381347.07092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-880668381347.07092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-3669451588.9461284</v>
      </c>
      <c r="L3859" s="444">
        <f t="shared" ca="1" si="177"/>
        <v>-884337832936.01709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-884337832936.01709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-3684740970.5667377</v>
      </c>
      <c r="L3860" s="444">
        <f t="shared" ca="1" si="177"/>
        <v>-888022573906.58386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-888022573906.58386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-3700094057.9440994</v>
      </c>
      <c r="L3861" s="444">
        <f t="shared" ca="1" si="177"/>
        <v>-891722667964.52795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-891722667964.52795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-3715511116.518867</v>
      </c>
      <c r="L3862" s="444">
        <f t="shared" ca="1" si="177"/>
        <v>-895438179081.04688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-895438179081.04688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-3730992412.8376951</v>
      </c>
      <c r="L3863" s="444">
        <f t="shared" ca="1" si="177"/>
        <v>-899169171493.88452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-899169171493.88452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-3746538214.5578527</v>
      </c>
      <c r="L3864" s="444">
        <f t="shared" ca="1" si="177"/>
        <v>-902915709708.44238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-902915709708.44238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-3762148790.4518437</v>
      </c>
      <c r="L3865" s="444">
        <f t="shared" ca="1" si="177"/>
        <v>-906677858498.89429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-906677858498.89429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-3777824410.4120593</v>
      </c>
      <c r="L3866" s="444">
        <f t="shared" ca="1" si="177"/>
        <v>-910455682909.3064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-910455682909.3064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-3793565345.4554429</v>
      </c>
      <c r="L3867" s="444">
        <f t="shared" ca="1" si="177"/>
        <v>-914249248254.76184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-914249248254.76184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-3809371867.7281742</v>
      </c>
      <c r="L3868" s="444">
        <f t="shared" ca="1" si="177"/>
        <v>-918058620122.48999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-918058620122.48999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-3825244250.5103755</v>
      </c>
      <c r="L3869" s="444">
        <f t="shared" ca="1" si="177"/>
        <v>-921883864373.00037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-921883864373.00037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-3841182768.2208347</v>
      </c>
      <c r="L3870" s="444">
        <f t="shared" ca="1" si="177"/>
        <v>-925725047141.22119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-925725047141.22119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-3857187696.4217548</v>
      </c>
      <c r="L3871" s="444">
        <f t="shared" ca="1" si="177"/>
        <v>-929582234837.64294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-929582234837.64294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-3873259311.8235121</v>
      </c>
      <c r="L3872" s="444">
        <f t="shared" ca="1" si="177"/>
        <v>-933455494149.46643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-933455494149.46643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-3889397892.2894435</v>
      </c>
      <c r="L3873" s="444">
        <f t="shared" ca="1" si="177"/>
        <v>-937344892041.75586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-937344892041.75586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-3905603716.8406487</v>
      </c>
      <c r="L3874" s="444">
        <f t="shared" ca="1" si="177"/>
        <v>-941250495758.59656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-941250495758.59656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-3921877065.6608191</v>
      </c>
      <c r="L3875" s="444">
        <f t="shared" ca="1" si="177"/>
        <v>-945172372824.25732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-945172372824.25732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-3938218220.1010723</v>
      </c>
      <c r="L3876" s="444">
        <f t="shared" ca="1" si="177"/>
        <v>-949110591044.3584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-949110591044.3584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-3954627462.6848273</v>
      </c>
      <c r="L3877" s="444">
        <f t="shared" ca="1" si="177"/>
        <v>-953065218507.04321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-953065218507.04321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-3971105077.11268</v>
      </c>
      <c r="L3878" s="444">
        <f t="shared" ca="1" si="177"/>
        <v>-957036323584.15588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-957036323584.15588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-3987651348.2673163</v>
      </c>
      <c r="L3879" s="444">
        <f t="shared" ca="1" si="177"/>
        <v>-961023974932.42322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-961023974932.42322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-4004266562.21843</v>
      </c>
      <c r="L3880" s="444">
        <f t="shared" ca="1" si="177"/>
        <v>-965028241494.6416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-965028241494.6416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-4020951006.2276726</v>
      </c>
      <c r="L3881" s="444">
        <f t="shared" ca="1" si="177"/>
        <v>-969049192500.86926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-969049192500.86926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-4037704968.7536221</v>
      </c>
      <c r="L3882" s="444">
        <f t="shared" ca="1" si="177"/>
        <v>-973086897469.62292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-973086897469.62292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-4054528739.4567623</v>
      </c>
      <c r="L3883" s="444">
        <f t="shared" ca="1" si="177"/>
        <v>-977141426209.07971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-977141426209.07971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-4071422609.2044988</v>
      </c>
      <c r="L3884" s="444">
        <f t="shared" ca="1" si="177"/>
        <v>-981212848818.28418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-981212848818.28418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-4088386870.0761833</v>
      </c>
      <c r="L3885" s="444">
        <f t="shared" ca="1" si="177"/>
        <v>-985301235688.36035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-985301235688.36035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-4105421815.3681684</v>
      </c>
      <c r="L3886" s="444">
        <f t="shared" ca="1" si="177"/>
        <v>-989406657503.72852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-989406657503.72852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-4122527739.5988688</v>
      </c>
      <c r="L3887" s="444">
        <f t="shared" ca="1" si="177"/>
        <v>-993529185243.32739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-993529185243.32739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-4139704938.5138636</v>
      </c>
      <c r="L3888" s="444">
        <f t="shared" ca="1" si="177"/>
        <v>-997668890181.84131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-997668890181.84131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-4156953709.0910053</v>
      </c>
      <c r="L3889" s="444">
        <f t="shared" ca="1" si="177"/>
        <v>-1001825843890.9324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-1001825843890.9324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-4174274349.5455513</v>
      </c>
      <c r="L3890" s="444">
        <f t="shared" ca="1" si="177"/>
        <v>-1006000118240.4779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-1006000118240.4779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-4191667159.3353252</v>
      </c>
      <c r="L3891" s="444">
        <f t="shared" ca="1" si="177"/>
        <v>-1010191785399.8132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-1010191785399.8132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-4209132439.1658878</v>
      </c>
      <c r="L3892" s="444">
        <f t="shared" ca="1" si="177"/>
        <v>-1014400917838.9791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-1014400917838.9791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-4226670490.9957466</v>
      </c>
      <c r="L3893" s="444">
        <f t="shared" ca="1" si="177"/>
        <v>-1018627588329.9749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-1018627588329.9749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-4244281618.0415611</v>
      </c>
      <c r="L3894" s="444">
        <f t="shared" ca="1" si="177"/>
        <v>-1022871869948.0164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-1022871869948.0164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-4261966124.7834015</v>
      </c>
      <c r="L3895" s="444">
        <f t="shared" ca="1" si="177"/>
        <v>-1027133836072.7998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-1027133836072.7998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-4279724316.9699993</v>
      </c>
      <c r="L3896" s="444">
        <f t="shared" ca="1" si="177"/>
        <v>-1031413560389.7698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-1031413560389.7698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-4297556501.6240416</v>
      </c>
      <c r="L3897" s="444">
        <f t="shared" ca="1" si="177"/>
        <v>-1035711116891.3938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-1035711116891.3938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-4315462987.0474749</v>
      </c>
      <c r="L3898" s="444">
        <f t="shared" ca="1" si="177"/>
        <v>-1040026579878.4413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-1040026579878.4413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-4333444082.8268385</v>
      </c>
      <c r="L3899" s="444">
        <f t="shared" ca="1" si="177"/>
        <v>-1044360023961.2681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-1044360023961.2681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-4351500099.8386173</v>
      </c>
      <c r="L3900" s="444">
        <f t="shared" ca="1" si="177"/>
        <v>-1048711524061.1067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-1048711524061.1067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-4369631350.254611</v>
      </c>
      <c r="L3901" s="444">
        <f t="shared" ca="1" si="177"/>
        <v>-1053081155411.3613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-1053081155411.3613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-4387838147.5473385</v>
      </c>
      <c r="L3902" s="444">
        <f t="shared" ca="1" si="177"/>
        <v>-1057468993558.9087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-1057468993558.9087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-4406120806.4954529</v>
      </c>
      <c r="L3903" s="444">
        <f t="shared" ca="1" si="177"/>
        <v>-1061875114365.4042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-1061875114365.4042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-4424479643.1891842</v>
      </c>
      <c r="L3904" s="444">
        <f t="shared" ca="1" si="177"/>
        <v>-1066299594008.5934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-1066299594008.5934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-4442914975.0358067</v>
      </c>
      <c r="L3905" s="444">
        <f t="shared" ca="1" si="177"/>
        <v>-1070742508983.6292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-1070742508983.6292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-4461427120.7651215</v>
      </c>
      <c r="L3906" s="444">
        <f t="shared" ca="1" si="177"/>
        <v>-1075203936104.3943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-1075203936104.3943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-4480016400.4349756</v>
      </c>
      <c r="L3907" s="444">
        <f t="shared" ca="1" si="177"/>
        <v>-1079683952504.8292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-1079683952504.8292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-4498683135.4367886</v>
      </c>
      <c r="L3908" s="444">
        <f t="shared" ca="1" si="177"/>
        <v>-1084182635640.266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-1084182635640.266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-4517427648.5011091</v>
      </c>
      <c r="L3909" s="444">
        <f t="shared" ca="1" si="177"/>
        <v>-1088700063288.7671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-1088700063288.7671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-4536250263.7031965</v>
      </c>
      <c r="L3910" s="444">
        <f t="shared" ca="1" si="177"/>
        <v>-1093236313552.4703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-1093236313552.4703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-4555151306.468626</v>
      </c>
      <c r="L3911" s="444">
        <f t="shared" ca="1" si="177"/>
        <v>-1097791464858.939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-1097791464858.939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-4574131103.5789127</v>
      </c>
      <c r="L3912" s="444">
        <f t="shared" ca="1" si="177"/>
        <v>-1102365595962.5178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-1102365595962.5178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-4593189983.1771574</v>
      </c>
      <c r="L3913" s="444">
        <f t="shared" ca="1" si="177"/>
        <v>-1106958785945.6951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-1106958785945.6951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-4612328274.7737293</v>
      </c>
      <c r="L3914" s="444">
        <f t="shared" ca="1" si="177"/>
        <v>-1111571114220.4688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-1111571114220.4688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-4631546309.2519531</v>
      </c>
      <c r="L3915" s="444">
        <f t="shared" ca="1" si="177"/>
        <v>-1116202660529.7207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-1116202660529.7207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-4650844418.8738365</v>
      </c>
      <c r="L3916" s="444">
        <f t="shared" ca="1" si="177"/>
        <v>-1120853504948.5945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-1120853504948.5945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-4670222937.2858105</v>
      </c>
      <c r="L3917" s="444">
        <f t="shared" ca="1" si="177"/>
        <v>-1125523727885.8804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-1125523727885.8804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-4689682199.5245018</v>
      </c>
      <c r="L3918" s="444">
        <f t="shared" ca="1" si="177"/>
        <v>-1130213410085.4048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-1130213410085.4048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-4709222542.0225201</v>
      </c>
      <c r="L3919" s="444">
        <f t="shared" ca="1" si="177"/>
        <v>-1134922632627.4272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-1134922632627.4272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-4728844302.6142797</v>
      </c>
      <c r="L3920" s="444">
        <f t="shared" ca="1" si="177"/>
        <v>-1139651476930.0415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-1139651476930.0415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-4748547820.5418396</v>
      </c>
      <c r="L3921" s="444">
        <f t="shared" ca="1" si="177"/>
        <v>-1144400024750.5833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-1144400024750.5833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-4768333436.4607639</v>
      </c>
      <c r="L3922" s="444">
        <f t="shared" ca="1" si="177"/>
        <v>-1149168358187.0439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-1149168358187.0439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-4788201492.4460163</v>
      </c>
      <c r="L3923" s="444">
        <f t="shared" ca="1" si="177"/>
        <v>-1153956559679.49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-1153956559679.49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-4808152331.9978752</v>
      </c>
      <c r="L3924" s="444">
        <f t="shared" ca="1" si="177"/>
        <v>-1158764712011.4878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-1158764712011.4878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-4828186300.0478659</v>
      </c>
      <c r="L3925" s="444">
        <f t="shared" ca="1" si="177"/>
        <v>-1163592898311.5356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-1163592898311.5356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-4848303742.9647322</v>
      </c>
      <c r="L3926" s="444">
        <f t="shared" ca="1" si="177"/>
        <v>-1168441202054.5005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-1168441202054.5005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-4868505008.5604191</v>
      </c>
      <c r="L3927" s="444">
        <f t="shared" ca="1" si="177"/>
        <v>-1173309707063.0608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-1173309707063.0608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-4888790446.0960865</v>
      </c>
      <c r="L3928" s="444">
        <f t="shared" ca="1" si="177"/>
        <v>-1178198497509.157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-1178198497509.157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-4909160406.2881536</v>
      </c>
      <c r="L3929" s="444">
        <f t="shared" ca="1" si="177"/>
        <v>-1183107657915.4451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-1183107657915.4451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-4929615241.3143539</v>
      </c>
      <c r="L3930" s="444">
        <f t="shared" ca="1" si="177"/>
        <v>-1188037273156.7595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-1188037273156.7595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-4950155304.8198309</v>
      </c>
      <c r="L3931" s="444">
        <f t="shared" ca="1" si="177"/>
        <v>-1192987428461.5793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-1192987428461.5793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-4970780951.9232473</v>
      </c>
      <c r="L3932" s="444">
        <f t="shared" ca="1" si="177"/>
        <v>-1197958209413.5027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-1197958209413.5027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-4991492539.222928</v>
      </c>
      <c r="L3933" s="444">
        <f t="shared" ca="1" si="177"/>
        <v>-1202949701952.7256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-1202949701952.7256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-5012290424.8030233</v>
      </c>
      <c r="L3934" s="444">
        <f t="shared" ca="1" si="177"/>
        <v>-1207961992377.5286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-1207961992377.5286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-5033174968.2397022</v>
      </c>
      <c r="L3935" s="444">
        <f t="shared" ca="1" si="177"/>
        <v>-1212995167345.7683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-1212995167345.7683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-5054146530.6073675</v>
      </c>
      <c r="L3936" s="444">
        <f t="shared" ca="1" si="177"/>
        <v>-1218049313876.3757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-1218049313876.3757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-5075205474.4848986</v>
      </c>
      <c r="L3937" s="444">
        <f t="shared" ca="1" si="177"/>
        <v>-1223124519350.8606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-1223124519350.8606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-5096352163.9619188</v>
      </c>
      <c r="L3938" s="444">
        <f t="shared" ca="1" si="177"/>
        <v>-1228220871514.8225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-1228220871514.8225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-5117586964.6450939</v>
      </c>
      <c r="L3939" s="444">
        <f t="shared" ca="1" si="177"/>
        <v>-1233338458479.4675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-1233338458479.4675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-5138910243.6644478</v>
      </c>
      <c r="L3940" s="444">
        <f t="shared" ca="1" si="177"/>
        <v>-1238477368723.1321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-1238477368723.1321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-5160322369.6797171</v>
      </c>
      <c r="L3941" s="444">
        <f t="shared" ca="1" si="177"/>
        <v>-1243637691092.8118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-1243637691092.8118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-5181823712.8867159</v>
      </c>
      <c r="L3942" s="444">
        <f t="shared" ca="1" si="177"/>
        <v>-1248819514805.6985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-1248819514805.6985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-5203414645.0237436</v>
      </c>
      <c r="L3943" s="444">
        <f t="shared" ca="1" si="177"/>
        <v>-1254022929450.7222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-1254022929450.7222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-5225095539.3780088</v>
      </c>
      <c r="L3944" s="444">
        <f t="shared" ca="1" si="177"/>
        <v>-1259248024990.1001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-1259248024990.1001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-5246866770.7920837</v>
      </c>
      <c r="L3945" s="444">
        <f t="shared" ca="1" si="177"/>
        <v>-1264494891760.8921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-1264494891760.8921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-5268728715.6703835</v>
      </c>
      <c r="L3946" s="444">
        <f t="shared" ca="1" si="177"/>
        <v>-1269763620476.5625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-1269763620476.5625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-5290681751.9856768</v>
      </c>
      <c r="L3947" s="444">
        <f t="shared" ca="1" si="177"/>
        <v>-1275054302228.5481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-1275054302228.5481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-5312726259.2856169</v>
      </c>
      <c r="L3948" s="444">
        <f t="shared" ca="1" si="177"/>
        <v>-1280367028487.8337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-1280367028487.8337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-5334862618.6993074</v>
      </c>
      <c r="L3949" s="444">
        <f t="shared" ca="1" si="177"/>
        <v>-1285701891106.533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-1285701891106.533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-5357091212.9438877</v>
      </c>
      <c r="L3950" s="444">
        <f t="shared" ca="1" si="177"/>
        <v>-1291058982319.4768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-1291058982319.4768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-5379412426.3311529</v>
      </c>
      <c r="L3951" s="444">
        <f t="shared" ca="1" si="177"/>
        <v>-1296438394745.8079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-1296438394745.8079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-5401826644.7741995</v>
      </c>
      <c r="L3952" s="444">
        <f t="shared" ca="1" si="177"/>
        <v>-1301840221390.582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-1301840221390.582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-5424334255.7940922</v>
      </c>
      <c r="L3953" s="444">
        <f t="shared" ca="1" si="177"/>
        <v>-1307264555646.3762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-1307264555646.3762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-5446935648.5265675</v>
      </c>
      <c r="L3954" s="444">
        <f t="shared" ca="1" si="177"/>
        <v>-1312711491294.9028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-1312711491294.9028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-5469631213.7287617</v>
      </c>
      <c r="L3955" s="444">
        <f t="shared" ca="1" si="177"/>
        <v>-1318181122508.6316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-1318181122508.6316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-5492421343.785965</v>
      </c>
      <c r="L3956" s="444">
        <f t="shared" ca="1" si="177"/>
        <v>-1323673543852.4175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-1323673543852.4175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-5515306432.7184057</v>
      </c>
      <c r="L3957" s="444">
        <f t="shared" ca="1" si="177"/>
        <v>-1329188850285.136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-1329188850285.136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-5538286876.1880665</v>
      </c>
      <c r="L3958" s="444">
        <f t="shared" ca="1" si="177"/>
        <v>-1334727137161.324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-1334727137161.324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-5561363071.5055161</v>
      </c>
      <c r="L3959" s="444">
        <f t="shared" ca="1" si="177"/>
        <v>-1340288500232.8296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-1340288500232.8296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-5584535417.6367903</v>
      </c>
      <c r="L3960" s="444">
        <f t="shared" ca="1" si="177"/>
        <v>-1345873035650.4663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-1345873035650.4663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-5607804315.2102766</v>
      </c>
      <c r="L3961" s="444">
        <f t="shared" ca="1" si="177"/>
        <v>-1351480839965.6765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-1351480839965.6765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-5631170166.5236521</v>
      </c>
      <c r="L3962" s="444">
        <f t="shared" ca="1" si="177"/>
        <v>-1357112010132.2002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-1357112010132.2002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-5654633375.5508337</v>
      </c>
      <c r="L3963" s="444">
        <f t="shared" ca="1" si="177"/>
        <v>-1362766643507.751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-1362766643507.751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-5678194347.9489622</v>
      </c>
      <c r="L3964" s="444">
        <f t="shared" ca="1" si="177"/>
        <v>-1368444837855.7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-1368444837855.7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-5701853491.0654163</v>
      </c>
      <c r="L3965" s="444">
        <f t="shared" ca="1" si="177"/>
        <v>-1374146691346.7654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-1374146691346.7654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-5725611213.9448557</v>
      </c>
      <c r="L3966" s="444">
        <f t="shared" ca="1" si="177"/>
        <v>-1379872302560.7102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-1379872302560.7102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-5749467927.3362923</v>
      </c>
      <c r="L3967" s="444">
        <f t="shared" ca="1" si="177"/>
        <v>-1385621770488.0464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-1385621770488.0464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-5773424043.7001934</v>
      </c>
      <c r="L3968" s="444">
        <f t="shared" ca="1" si="177"/>
        <v>-1391395194531.7466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-1391395194531.7466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-5797479977.2156105</v>
      </c>
      <c r="L3969" s="444">
        <f t="shared" ca="1" si="177"/>
        <v>-1397192674508.9622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-1397192674508.9622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-5821636143.7873421</v>
      </c>
      <c r="L3970" s="444">
        <f t="shared" ca="1" si="177"/>
        <v>-1403014310652.7495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-1403014310652.7495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-5845892961.0531225</v>
      </c>
      <c r="L3971" s="444">
        <f t="shared" ca="1" si="177"/>
        <v>-1408860203613.8027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-1408860203613.8027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-5870250848.3908443</v>
      </c>
      <c r="L3972" s="444">
        <f t="shared" ca="1" si="177"/>
        <v>-1414730454462.1936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-1414730454462.1936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-5894710226.925807</v>
      </c>
      <c r="L3973" s="444">
        <f t="shared" ca="1" si="177"/>
        <v>-1420625164689.1194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-1420625164689.1194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-5919271519.5379972</v>
      </c>
      <c r="L3974" s="444">
        <f t="shared" ca="1" si="177"/>
        <v>-1426544436208.6575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-1426544436208.6575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-5943935150.8694057</v>
      </c>
      <c r="L3975" s="444">
        <f t="shared" ca="1" si="177"/>
        <v>-1432488371359.5269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-1432488371359.5269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-5968701547.3313618</v>
      </c>
      <c r="L3976" s="444">
        <f t="shared" ca="1" si="177"/>
        <v>-1438457072906.8582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-1438457072906.8582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-5993571137.1119089</v>
      </c>
      <c r="L3977" s="444">
        <f t="shared" ca="1" si="177"/>
        <v>-1444450644043.97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-1444450644043.97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-6018544350.1832085</v>
      </c>
      <c r="L3978" s="444">
        <f t="shared" ca="1" si="177"/>
        <v>-1450469188394.1531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-1450469188394.1531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-6043621618.3089714</v>
      </c>
      <c r="L3979" s="444">
        <f t="shared" ca="1" si="177"/>
        <v>-1456512810012.4622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-1456512810012.4622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-6068803375.0519257</v>
      </c>
      <c r="L3980" s="444">
        <f t="shared" ca="1" si="177"/>
        <v>-1462581613387.5142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-1462581613387.5142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-6094090055.7813091</v>
      </c>
      <c r="L3981" s="444">
        <f t="shared" ca="1" si="177"/>
        <v>-1468675703443.2954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-1468675703443.2954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-6119482097.680397</v>
      </c>
      <c r="L3982" s="444">
        <f t="shared" ca="1" si="177"/>
        <v>-1474795185540.9758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-1474795185540.9758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-6144979939.7540655</v>
      </c>
      <c r="L3983" s="444">
        <f t="shared" ca="1" si="177"/>
        <v>-1480940165480.73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-1480940165480.73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-6170584022.8363752</v>
      </c>
      <c r="L3984" s="444">
        <f t="shared" ca="1" si="177"/>
        <v>-1487110749503.5664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-1487110749503.5664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-6196294789.5981932</v>
      </c>
      <c r="L3985" s="444">
        <f t="shared" ca="1" si="177"/>
        <v>-1493307044293.1646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-1493307044293.1646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-6222112684.5548525</v>
      </c>
      <c r="L3986" s="444">
        <f t="shared" ca="1" si="177"/>
        <v>-1499529156977.7195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-1499529156977.7195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-6248038154.0738316</v>
      </c>
      <c r="L3987" s="444">
        <f t="shared" ca="1" si="177"/>
        <v>-1505777195131.7932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-1505777195131.7932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-6274071646.382472</v>
      </c>
      <c r="L3988" s="444">
        <f t="shared" ca="1" si="177"/>
        <v>-1512051266778.1758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-1512051266778.1758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-6300213611.5757322</v>
      </c>
      <c r="L3989" s="444">
        <f t="shared" ca="1" si="177"/>
        <v>-1518351480389.7515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-1518351480389.7515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-6326464501.6239643</v>
      </c>
      <c r="L3990" s="444">
        <f t="shared" ca="1" si="177"/>
        <v>-1524677944891.3755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-1524677944891.3755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-6352824770.3807316</v>
      </c>
      <c r="L3991" s="444">
        <f t="shared" ca="1" si="177"/>
        <v>-1531030769661.7561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-1531030769661.7561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-6379294873.5906506</v>
      </c>
      <c r="L3992" s="444">
        <f t="shared" ca="1" si="177"/>
        <v>-1537410064535.3467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-1537410064535.3467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-6405875268.8972778</v>
      </c>
      <c r="L3993" s="444">
        <f t="shared" ca="1" si="177"/>
        <v>-1543815939804.2439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-1543815939804.2439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-6432566415.851016</v>
      </c>
      <c r="L3994" s="444">
        <f t="shared" ca="1" si="177"/>
        <v>-1550248506220.095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-1550248506220.095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-6459368775.9170628</v>
      </c>
      <c r="L3995" s="444">
        <f t="shared" ca="1" si="177"/>
        <v>-1556707874996.012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-1556707874996.012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-6486282812.4833832</v>
      </c>
      <c r="L3996" s="444">
        <f t="shared" ca="1" si="177"/>
        <v>-1563194157808.4954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-1563194157808.4954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-6513308990.8687305</v>
      </c>
      <c r="L3997" s="444">
        <f t="shared" ca="1" si="177"/>
        <v>-1569707466799.364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-1569707466799.364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-6540447778.3306837</v>
      </c>
      <c r="L3998" s="444">
        <f t="shared" ca="1" si="177"/>
        <v>-1576247914577.6946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-1576247914577.6946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-6567699644.0737276</v>
      </c>
      <c r="L3999" s="444">
        <f t="shared" ca="1" si="177"/>
        <v>-1582815614221.7683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-1582815614221.7683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-6595065059.2573681</v>
      </c>
      <c r="L4000" s="444">
        <f t="shared" ca="1" si="177"/>
        <v>-1589410679281.0256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-1589410679281.0256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-6622544497.0042734</v>
      </c>
      <c r="L4001" s="444">
        <f t="shared" ca="1" si="177"/>
        <v>-1596033223778.03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-1596033223778.03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-6650138432.4084587</v>
      </c>
      <c r="L4002" s="444">
        <f t="shared" ca="1" si="177"/>
        <v>-1602683362210.4385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-1602683362210.4385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-6677847342.5434933</v>
      </c>
      <c r="L4003" s="444">
        <f t="shared" ca="1" si="177"/>
        <v>-1609361209552.9819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-1609361209552.9819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-6705671706.4707584</v>
      </c>
      <c r="L4004" s="444">
        <f t="shared" ca="1" si="177"/>
        <v>-1616066881259.4526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-1616066881259.4526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-6733612005.2477188</v>
      </c>
      <c r="L4005" s="444">
        <f t="shared" ca="1" si="177"/>
        <v>-1622800493264.7004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-1622800493264.7004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-6761668721.9362516</v>
      </c>
      <c r="L4006" s="444">
        <f t="shared" ca="1" si="177"/>
        <v>-1629562161986.6367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-1629562161986.6367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-6789842341.6109867</v>
      </c>
      <c r="L4007" s="444">
        <f t="shared" ca="1" si="177"/>
        <v>-1636352004328.2478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-1636352004328.2478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-6818133351.3676987</v>
      </c>
      <c r="L4008" s="444">
        <f t="shared" ca="1" si="177"/>
        <v>-1643170137679.6155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-1643170137679.6155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-6846542240.3317308</v>
      </c>
      <c r="L4009" s="444">
        <f t="shared" ca="1" si="177"/>
        <v>-1650016679919.9473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-1650016679919.9473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-6875069499.6664467</v>
      </c>
      <c r="L4010" s="444">
        <f t="shared" ca="1" si="177"/>
        <v>-1656891749419.6138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-1656891749419.6138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-6903715622.5817242</v>
      </c>
      <c r="L4011" s="444">
        <f t="shared" ca="1" si="177"/>
        <v>-1663795465042.1956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-1663795465042.1956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-6932481104.3424816</v>
      </c>
      <c r="L4012" s="444">
        <f t="shared" ca="1" si="177"/>
        <v>-1670727946146.5381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-1670727946146.5381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-6961366442.2772417</v>
      </c>
      <c r="L4013" s="444">
        <f t="shared" ca="1" si="177"/>
        <v>-1677689312588.8154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-1677689312588.8154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-6990372135.7867308</v>
      </c>
      <c r="L4014" s="444">
        <f t="shared" ca="1" si="177"/>
        <v>-1684679684724.6021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-1684679684724.6021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-7019498686.3525085</v>
      </c>
      <c r="L4015" s="444">
        <f t="shared" ca="1" si="177"/>
        <v>-1691699183410.9546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-1691699183410.9546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-7048746597.5456438</v>
      </c>
      <c r="L4016" s="444">
        <f t="shared" ca="1" si="177"/>
        <v>-1698747930008.5002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-1698747930008.5002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-7078116375.0354176</v>
      </c>
      <c r="L4017" s="444">
        <f t="shared" ca="1" si="177"/>
        <v>-1705826046383.5356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-1705826046383.5356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-7107608526.5980654</v>
      </c>
      <c r="L4018" s="444">
        <f t="shared" ca="1" si="177"/>
        <v>-1712933654910.1338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-1712933654910.1338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-7137223562.1255569</v>
      </c>
      <c r="L4019" s="444">
        <f t="shared" ca="1" si="177"/>
        <v>-1720070878472.2593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-1720070878472.2593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-7166961993.6344137</v>
      </c>
      <c r="L4020" s="444">
        <f t="shared" ca="1" si="177"/>
        <v>-1727237840465.8938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-1727237840465.8938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-7196824335.2745571</v>
      </c>
      <c r="L4021" s="444">
        <f t="shared" ca="1" si="177"/>
        <v>-1734434664801.1685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-1734434664801.1685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-7226811103.3382015</v>
      </c>
      <c r="L4022" s="444">
        <f t="shared" ca="1" si="177"/>
        <v>-1741661475904.5066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-1741661475904.5066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-7256922816.2687769</v>
      </c>
      <c r="L4023" s="444">
        <f t="shared" ca="1" si="177"/>
        <v>-1748918398720.7754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-1748918398720.7754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-7287159994.6698971</v>
      </c>
      <c r="L4024" s="444">
        <f t="shared" ca="1" si="177"/>
        <v>-1756205558715.4453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-1756205558715.4453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-7317523161.3143568</v>
      </c>
      <c r="L4025" s="444">
        <f t="shared" ca="1" si="177"/>
        <v>-1763523081876.7598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-1763523081876.7598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-7348012841.1531668</v>
      </c>
      <c r="L4026" s="444">
        <f t="shared" ca="1" si="177"/>
        <v>-1770871094717.9128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-1770871094717.9128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-7378629561.3246374</v>
      </c>
      <c r="L4027" s="444">
        <f t="shared" ca="1" si="177"/>
        <v>-1778249724279.2375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-1778249724279.2375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-7409373851.1634884</v>
      </c>
      <c r="L4028" s="444">
        <f t="shared" ca="1" si="177"/>
        <v>-1785659098130.4011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-1785659098130.4011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-7440246242.2100048</v>
      </c>
      <c r="L4029" s="444">
        <f t="shared" ca="1" si="177"/>
        <v>-1793099344372.6111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-1793099344372.6111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-7471247268.2192125</v>
      </c>
      <c r="L4030" s="444">
        <f t="shared" ca="1" si="177"/>
        <v>-1800570591640.8303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-1800570591640.8303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-7502377465.170126</v>
      </c>
      <c r="L4031" s="444">
        <f t="shared" ca="1" si="177"/>
        <v>-1808072969106.0005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-1808072969106.0005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-7533637371.2750015</v>
      </c>
      <c r="L4032" s="444">
        <f t="shared" ca="1" si="177"/>
        <v>-1815606606477.2754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-1815606606477.2754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-7565027526.9886475</v>
      </c>
      <c r="L4033" s="444">
        <f t="shared" ca="1" si="177"/>
        <v>-1823171634004.2642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-1823171634004.2642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-7596548475.017766</v>
      </c>
      <c r="L4034" s="444">
        <f t="shared" ca="1" si="177"/>
        <v>-1830768182479.282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-1830768182479.282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-7628200760.3303413</v>
      </c>
      <c r="L4035" s="444">
        <f t="shared" ca="1" si="177"/>
        <v>-1838396383239.6123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-1838396383239.6123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-7659984930.1650515</v>
      </c>
      <c r="L4036" s="444">
        <f t="shared" ca="1" si="177"/>
        <v>-1846056368169.7773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-1846056368169.7773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-7691901534.04074</v>
      </c>
      <c r="L4037" s="444">
        <f t="shared" ca="1" si="177"/>
        <v>-1853748269703.8181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-1853748269703.8181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-7723951123.7659082</v>
      </c>
      <c r="L4038" s="444">
        <f t="shared" ca="1" si="177"/>
        <v>-1861472220827.584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-1861472220827.584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-7756134253.448266</v>
      </c>
      <c r="L4039" s="444">
        <f t="shared" ca="1" si="177"/>
        <v>-1869228355081.0322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-1869228355081.0322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-7788451479.5043011</v>
      </c>
      <c r="L4040" s="444">
        <f t="shared" ca="1" si="177"/>
        <v>-1877016806560.5366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-1877016806560.5366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-7820903360.6689024</v>
      </c>
      <c r="L4041" s="444">
        <f t="shared" ca="1" si="177"/>
        <v>-1884837709921.2056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-1884837709921.2056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-7853490458.005023</v>
      </c>
      <c r="L4042" s="444">
        <f t="shared" ca="1" si="177"/>
        <v>-1892691200379.2107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-1892691200379.2107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-7886213334.9133778</v>
      </c>
      <c r="L4043" s="444">
        <f t="shared" ca="1" si="177"/>
        <v>-1900577413714.124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-1900577413714.124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-7919072557.1421843</v>
      </c>
      <c r="L4044" s="444">
        <f t="shared" ca="1" si="177"/>
        <v>-1908496486271.2661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-1908496486271.2661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-7952068692.7969418</v>
      </c>
      <c r="L4045" s="444">
        <f t="shared" ca="1" si="177"/>
        <v>-1916448554964.063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-1916448554964.063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-7985202312.3502636</v>
      </c>
      <c r="L4046" s="444">
        <f t="shared" ca="1" si="177"/>
        <v>-1924433757276.4133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-1924433757276.4133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-8018473988.651722</v>
      </c>
      <c r="L4047" s="444">
        <f t="shared" ca="1" si="177"/>
        <v>-1932452231265.0649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-1932452231265.0649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-8051884296.9377699</v>
      </c>
      <c r="L4048" s="444">
        <f t="shared" ca="1" si="177"/>
        <v>-1940504115562.0027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-1940504115562.0027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-8085433814.8416777</v>
      </c>
      <c r="L4049" s="444">
        <f t="shared" ca="1" si="177"/>
        <v>-1948589549376.8445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-1948589549376.8445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-8119123122.4035187</v>
      </c>
      <c r="L4050" s="444">
        <f t="shared" ca="1" si="177"/>
        <v>-1956708672499.248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-1956708672499.248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-8152952802.0802002</v>
      </c>
      <c r="L4051" s="444">
        <f t="shared" ca="1" si="177"/>
        <v>-1964861625301.3281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-1964861625301.3281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-8186923438.7555342</v>
      </c>
      <c r="L4052" s="444">
        <f t="shared" ca="1" si="177"/>
        <v>-1973048548740.0837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-1973048548740.0837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-8221035619.750349</v>
      </c>
      <c r="L4053" s="444">
        <f t="shared" ca="1" si="177"/>
        <v>-1981269584359.834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-1981269584359.834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-8255289934.8326416</v>
      </c>
      <c r="L4054" s="444">
        <f t="shared" ca="1" si="177"/>
        <v>-1989524874294.6665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-1989524874294.6665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-8289686976.2277765</v>
      </c>
      <c r="L4055" s="444">
        <f t="shared" ca="1" si="177"/>
        <v>-1997814561270.8943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-1997814561270.8943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-8324227338.6287251</v>
      </c>
      <c r="L4056" s="444">
        <f t="shared" ca="1" si="177"/>
        <v>-2006138788609.5229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-2006138788609.5229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-8358911619.2063456</v>
      </c>
      <c r="L4057" s="444">
        <f t="shared" ca="1" si="177"/>
        <v>-2014497700228.7292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-2014497700228.7292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-8393740417.6197052</v>
      </c>
      <c r="L4058" s="444">
        <f t="shared" ca="1" si="177"/>
        <v>-2022891440646.3489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-2022891440646.3489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-8428714336.026454</v>
      </c>
      <c r="L4059" s="444">
        <f t="shared" ca="1" si="177"/>
        <v>-2031320154982.3752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-2031320154982.3752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-8463833979.0932293</v>
      </c>
      <c r="L4060" s="444">
        <f t="shared" ca="1" si="177"/>
        <v>-2039783988961.4685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-2039783988961.4685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-8499099954.0061188</v>
      </c>
      <c r="L4061" s="444">
        <f t="shared" ca="1" si="177"/>
        <v>-2048283088915.4746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-2048283088915.4746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-8534512870.4811449</v>
      </c>
      <c r="L4062" s="444">
        <f t="shared" ca="1" si="177"/>
        <v>-2056817601785.9558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-2056817601785.9558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-8570073340.7748156</v>
      </c>
      <c r="L4063" s="444">
        <f t="shared" ca="1" si="177"/>
        <v>-2065387675126.7307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-2065387675126.7307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-8605781979.6947117</v>
      </c>
      <c r="L4064" s="444">
        <f t="shared" ca="1" si="177"/>
        <v>-2073993457106.4255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-2073993457106.4255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-8641639404.6101055</v>
      </c>
      <c r="L4065" s="444">
        <f t="shared" ca="1" si="177"/>
        <v>-2082635096511.0356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-2082635096511.0356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-8677646235.4626465</v>
      </c>
      <c r="L4066" s="444">
        <f t="shared" ca="1" si="177"/>
        <v>-2091312742746.4983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-2091312742746.4983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-8713803094.7770767</v>
      </c>
      <c r="L4067" s="444">
        <f t="shared" ca="1" si="177"/>
        <v>-2100026545841.2754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-2100026545841.2754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-8750110607.6719799</v>
      </c>
      <c r="L4068" s="444">
        <f t="shared" ca="1" si="177"/>
        <v>-2108776656448.9473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-2108776656448.9473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-8786569401.8706131</v>
      </c>
      <c r="L4069" s="444">
        <f t="shared" ca="1" si="177"/>
        <v>-2117563225850.8179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-2117563225850.8179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-8823180107.7117405</v>
      </c>
      <c r="L4070" s="444">
        <f t="shared" ca="1" si="177"/>
        <v>-2126386405958.5295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-2126386405958.5295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-8859943358.1605396</v>
      </c>
      <c r="L4071" s="444">
        <f t="shared" ca="1" si="177"/>
        <v>-2135246349316.6902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-2135246349316.6902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-8896859788.8195419</v>
      </c>
      <c r="L4072" s="444">
        <f t="shared" ca="1" si="177"/>
        <v>-2144143209105.5098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-2144143209105.5098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-8933930037.9396248</v>
      </c>
      <c r="L4073" s="444">
        <f t="shared" ca="1" si="177"/>
        <v>-2153077139143.4495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-2153077139143.4495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-8971154746.4310398</v>
      </c>
      <c r="L4074" s="444">
        <f t="shared" ca="1" si="177"/>
        <v>-2162048293889.8806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-2162048293889.8806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-9008534557.8745022</v>
      </c>
      <c r="L4075" s="444">
        <f t="shared" ca="1" si="177"/>
        <v>-2171056828447.7551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-2171056828447.7551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-9046070118.5323124</v>
      </c>
      <c r="L4076" s="444">
        <f t="shared" ca="1" si="177"/>
        <v>-2180102898566.2874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-2180102898566.2874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-9083762077.3595314</v>
      </c>
      <c r="L4077" s="444">
        <f t="shared" ca="1" si="177"/>
        <v>-2189186660643.647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-2189186660643.647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-9121611086.0151958</v>
      </c>
      <c r="L4078" s="444">
        <f t="shared" ca="1" si="177"/>
        <v>-2198308271729.6621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-2198308271729.6621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-9159617798.8735924</v>
      </c>
      <c r="L4079" s="444">
        <f t="shared" ca="1" si="177"/>
        <v>-2207467889528.5356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-2207467889528.5356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-9197782873.0355644</v>
      </c>
      <c r="L4080" s="444">
        <f t="shared" ca="1" si="177"/>
        <v>-2216665672401.5713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-2216665672401.5713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-9236106968.33988</v>
      </c>
      <c r="L4081" s="444">
        <f t="shared" ca="1" si="177"/>
        <v>-2225901779369.9111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-2225901779369.9111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-9274590747.37463</v>
      </c>
      <c r="L4082" s="444">
        <f t="shared" ca="1" si="177"/>
        <v>-2235176370117.2856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-2235176370117.2856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-9313234875.4886894</v>
      </c>
      <c r="L4083" s="444">
        <f t="shared" ca="1" si="177"/>
        <v>-2244489604992.7744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-2244489604992.7744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-9352040020.8032265</v>
      </c>
      <c r="L4084" s="444">
        <f t="shared" ca="1" si="177"/>
        <v>-2253841645013.5776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-2253841645013.5776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-9391006854.2232399</v>
      </c>
      <c r="L4085" s="444">
        <f t="shared" ca="1" si="177"/>
        <v>-2263232651867.8008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-2263232651867.8008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-9430136049.4491692</v>
      </c>
      <c r="L4086" s="444">
        <f t="shared" ca="1" si="177"/>
        <v>-2272662787917.25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-2272662787917.25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-9469428282.9885406</v>
      </c>
      <c r="L4087" s="444">
        <f t="shared" ca="1" si="177"/>
        <v>-2282132216200.2388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-2282132216200.2388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-9508884234.1676617</v>
      </c>
      <c r="L4088" s="444">
        <f t="shared" ref="L4088:L4342" ca="1" si="182">I4088-J4088+K4088</f>
        <v>-2291641100434.4063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-2291641100434.4063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-9548504585.1433601</v>
      </c>
      <c r="L4089" s="444">
        <f t="shared" ca="1" si="182"/>
        <v>-2301189605019.5498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-2301189605019.5498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-9588290020.9147911</v>
      </c>
      <c r="L4090" s="444">
        <f t="shared" ca="1" si="182"/>
        <v>-2310777895040.4644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-2310777895040.4644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-9628241229.335268</v>
      </c>
      <c r="L4091" s="444">
        <f t="shared" ca="1" si="182"/>
        <v>-2320406136269.7998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-2320406136269.7998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-9668358901.1241665</v>
      </c>
      <c r="L4092" s="444">
        <f t="shared" ca="1" si="182"/>
        <v>-2330074495170.9238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-2330074495170.9238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-9708643729.878849</v>
      </c>
      <c r="L4093" s="444">
        <f t="shared" ca="1" si="182"/>
        <v>-2339783138900.8027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-2339783138900.8027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-9749096412.0866776</v>
      </c>
      <c r="L4094" s="444">
        <f t="shared" ca="1" si="182"/>
        <v>-2349532235312.8896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-2349532235312.8896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-9789717647.1370392</v>
      </c>
      <c r="L4095" s="444">
        <f t="shared" ca="1" si="182"/>
        <v>-2359321952960.0269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-2359321952960.0269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-9830508137.3334446</v>
      </c>
      <c r="L4096" s="444">
        <f t="shared" ca="1" si="182"/>
        <v>-2369152461097.3604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-2369152461097.3604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-9871468587.9056683</v>
      </c>
      <c r="L4097" s="444">
        <f t="shared" ca="1" si="182"/>
        <v>-2379023929685.2661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-2379023929685.2661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-9912599707.0219421</v>
      </c>
      <c r="L4098" s="444">
        <f t="shared" ca="1" si="182"/>
        <v>-2388936529392.2881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-2388936529392.2881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-9953902205.8012009</v>
      </c>
      <c r="L4099" s="444">
        <f t="shared" ca="1" si="182"/>
        <v>-2398890431598.0894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-2398890431598.0894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-9995376798.3253727</v>
      </c>
      <c r="L4100" s="444">
        <f t="shared" ca="1" si="182"/>
        <v>-2408885808396.4146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-2408885808396.4146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-10037024201.651728</v>
      </c>
      <c r="L4101" s="444">
        <f t="shared" ca="1" si="182"/>
        <v>-2418922832598.0664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-2418922832598.0664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-10078845135.825277</v>
      </c>
      <c r="L4102" s="444">
        <f t="shared" ca="1" si="182"/>
        <v>-2429001677733.8916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-2429001677733.8916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-10120840323.891214</v>
      </c>
      <c r="L4103" s="444">
        <f t="shared" ca="1" si="182"/>
        <v>-2439122518057.7827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-2439122518057.7827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-10163010491.907429</v>
      </c>
      <c r="L4104" s="444">
        <f t="shared" ca="1" si="182"/>
        <v>-2449285528549.6899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-2449285528549.6899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-10205356368.957041</v>
      </c>
      <c r="L4105" s="444">
        <f t="shared" ca="1" si="182"/>
        <v>-2459490884918.647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-2459490884918.647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-10247878687.16103</v>
      </c>
      <c r="L4106" s="444">
        <f t="shared" ca="1" si="182"/>
        <v>-2469738763605.8081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-2469738763605.8081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-10290578181.690866</v>
      </c>
      <c r="L4107" s="444">
        <f t="shared" ca="1" si="182"/>
        <v>-2480029341787.499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-2480029341787.499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-10333455590.781246</v>
      </c>
      <c r="L4108" s="444">
        <f t="shared" ca="1" si="182"/>
        <v>-2490362797378.2803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-2490362797378.2803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-10376511655.742834</v>
      </c>
      <c r="L4109" s="444">
        <f t="shared" ca="1" si="182"/>
        <v>-2500739309034.0229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-2500739309034.0229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-10419747120.975096</v>
      </c>
      <c r="L4110" s="444">
        <f t="shared" ca="1" si="182"/>
        <v>-2511159056154.998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-2511159056154.998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-10463162733.979158</v>
      </c>
      <c r="L4111" s="444">
        <f t="shared" ca="1" si="182"/>
        <v>-2521622218888.9771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-2521622218888.9771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-10506759245.370737</v>
      </c>
      <c r="L4112" s="444">
        <f t="shared" ca="1" si="182"/>
        <v>-2532128978134.3477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-2532128978134.3477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-10550537408.893116</v>
      </c>
      <c r="L4113" s="444">
        <f t="shared" ca="1" si="182"/>
        <v>-2542679515543.2407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-2542679515543.2407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-10594497981.43017</v>
      </c>
      <c r="L4114" s="444">
        <f t="shared" ca="1" si="182"/>
        <v>-2553274013524.6709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-2553274013524.6709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-10638641723.019463</v>
      </c>
      <c r="L4115" s="444">
        <f t="shared" ca="1" si="182"/>
        <v>-2563912655247.6904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-2563912655247.6904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-10682969396.865377</v>
      </c>
      <c r="L4116" s="444">
        <f t="shared" ca="1" si="182"/>
        <v>-2574595624644.5557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-2574595624644.5557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-10727481769.352316</v>
      </c>
      <c r="L4117" s="444">
        <f t="shared" ca="1" si="182"/>
        <v>-2585323106413.9082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-2585323106413.9082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-10772179610.057951</v>
      </c>
      <c r="L4118" s="444">
        <f t="shared" ca="1" si="182"/>
        <v>-2596095286023.9663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-2596095286023.9663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-10817063691.766525</v>
      </c>
      <c r="L4119" s="444">
        <f t="shared" ca="1" si="182"/>
        <v>-2606912349715.7329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-2606912349715.7329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-10862134790.48222</v>
      </c>
      <c r="L4120" s="444">
        <f t="shared" ca="1" si="182"/>
        <v>-2617774484506.2153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-2617774484506.2153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-10907393685.442564</v>
      </c>
      <c r="L4121" s="444">
        <f t="shared" ca="1" si="182"/>
        <v>-2628681878191.6577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-2628681878191.6577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-10952841159.131907</v>
      </c>
      <c r="L4122" s="444">
        <f t="shared" ca="1" si="182"/>
        <v>-2639634719350.7896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-2639634719350.7896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-10998477997.294956</v>
      </c>
      <c r="L4123" s="444">
        <f t="shared" ca="1" si="182"/>
        <v>-2650633197348.0845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-2650633197348.0845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-11044304988.950352</v>
      </c>
      <c r="L4124" s="444">
        <f t="shared" ca="1" si="182"/>
        <v>-2661677502337.0347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-2661677502337.0347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-11090322926.40431</v>
      </c>
      <c r="L4125" s="444">
        <f t="shared" ca="1" si="182"/>
        <v>-2672767825263.439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-2672767825263.439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-11136532605.264328</v>
      </c>
      <c r="L4126" s="444">
        <f t="shared" ca="1" si="182"/>
        <v>-2683904357868.7031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-2683904357868.7031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-11182934824.45293</v>
      </c>
      <c r="L4127" s="444">
        <f t="shared" ca="1" si="182"/>
        <v>-2695087292693.1563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-2695087292693.1563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-11229530386.221485</v>
      </c>
      <c r="L4128" s="444">
        <f t="shared" ca="1" si="182"/>
        <v>-2706316823079.3779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-2706316823079.3779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-11276320096.164074</v>
      </c>
      <c r="L4129" s="444">
        <f t="shared" ca="1" si="182"/>
        <v>-2717593143175.542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-2717593143175.542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-11323304763.231424</v>
      </c>
      <c r="L4130" s="444">
        <f t="shared" ca="1" si="182"/>
        <v>-2728916447938.7734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-2728916447938.7734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-11370485199.744888</v>
      </c>
      <c r="L4131" s="444">
        <f t="shared" ca="1" si="182"/>
        <v>-2740286933138.5186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-2740286933138.5186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-11417862221.410494</v>
      </c>
      <c r="L4132" s="444">
        <f t="shared" ca="1" si="182"/>
        <v>-2751704795359.9292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-2751704795359.9292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-11465436647.333038</v>
      </c>
      <c r="L4133" s="444">
        <f t="shared" ca="1" si="182"/>
        <v>-2763170232007.2622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-2763170232007.2622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-11513209300.030258</v>
      </c>
      <c r="L4134" s="444">
        <f t="shared" ca="1" si="182"/>
        <v>-2774683441307.2925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-2774683441307.2925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-11561181005.447052</v>
      </c>
      <c r="L4135" s="444">
        <f t="shared" ca="1" si="182"/>
        <v>-2786244622312.7397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-2786244622312.7397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-11609352592.969749</v>
      </c>
      <c r="L4136" s="444">
        <f t="shared" ca="1" si="182"/>
        <v>-2797853974905.7095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-2797853974905.7095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-11657724895.440456</v>
      </c>
      <c r="L4137" s="444">
        <f t="shared" ca="1" si="182"/>
        <v>-2809511699801.1499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-2809511699801.1499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-11706298749.171457</v>
      </c>
      <c r="L4138" s="444">
        <f t="shared" ca="1" si="182"/>
        <v>-2821217998550.3213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-2821217998550.3213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-11755074993.959671</v>
      </c>
      <c r="L4139" s="444">
        <f t="shared" ca="1" si="182"/>
        <v>-2832973073544.2808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-2832973073544.2808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-11804054473.10117</v>
      </c>
      <c r="L4140" s="444">
        <f t="shared" ca="1" si="182"/>
        <v>-2844777128017.3818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-2844777128017.3818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-11853238033.405758</v>
      </c>
      <c r="L4141" s="444">
        <f t="shared" ca="1" si="182"/>
        <v>-2856630366050.7876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-2856630366050.7876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-11902626525.211615</v>
      </c>
      <c r="L4142" s="444">
        <f t="shared" ca="1" si="182"/>
        <v>-2868532992575.999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-2868532992575.999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-11952220802.399996</v>
      </c>
      <c r="L4143" s="444">
        <f t="shared" ca="1" si="182"/>
        <v>-2880485213378.3989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-2880485213378.3989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-12002021722.409996</v>
      </c>
      <c r="L4144" s="444">
        <f t="shared" ca="1" si="182"/>
        <v>-2892487235100.8091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-2892487235100.8091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-12052030146.25337</v>
      </c>
      <c r="L4145" s="444">
        <f t="shared" ca="1" si="182"/>
        <v>-2904539265247.0625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-2904539265247.0625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-12102246938.529427</v>
      </c>
      <c r="L4146" s="444">
        <f t="shared" ca="1" si="182"/>
        <v>-2916641512185.5918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-2916641512185.5918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-12152672967.439966</v>
      </c>
      <c r="L4147" s="444">
        <f t="shared" ca="1" si="182"/>
        <v>-2928794185153.0317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-2928794185153.0317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-12203309104.804298</v>
      </c>
      <c r="L4148" s="444">
        <f t="shared" ca="1" si="182"/>
        <v>-2940997494257.8359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-2940997494257.8359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-12254156226.074316</v>
      </c>
      <c r="L4149" s="444">
        <f t="shared" ca="1" si="182"/>
        <v>-2953251650483.9102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-2953251650483.9102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-12305215210.349625</v>
      </c>
      <c r="L4150" s="444">
        <f t="shared" ca="1" si="182"/>
        <v>-2965556865694.2598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-2965556865694.2598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-12356486940.39275</v>
      </c>
      <c r="L4151" s="444">
        <f t="shared" ca="1" si="182"/>
        <v>-2977913352634.6523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-2977913352634.6523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-12407972302.644384</v>
      </c>
      <c r="L4152" s="444">
        <f t="shared" ca="1" si="182"/>
        <v>-2990321324937.2969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-2990321324937.2969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-12459672187.238737</v>
      </c>
      <c r="L4153" s="444">
        <f t="shared" ca="1" si="182"/>
        <v>-3002780997124.5356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-3002780997124.5356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-12511587488.018898</v>
      </c>
      <c r="L4154" s="444">
        <f t="shared" ca="1" si="182"/>
        <v>-3015292584612.5547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-3015292584612.5547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-12563719102.552311</v>
      </c>
      <c r="L4155" s="444">
        <f t="shared" ca="1" si="182"/>
        <v>-3027856303715.1069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-3027856303715.1069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-12616067932.146278</v>
      </c>
      <c r="L4156" s="444">
        <f t="shared" ca="1" si="182"/>
        <v>-3040472371647.2534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-3040472371647.2534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-12668634881.863556</v>
      </c>
      <c r="L4157" s="444">
        <f t="shared" ca="1" si="182"/>
        <v>-3053141006529.1172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-3053141006529.1172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-12721420860.537989</v>
      </c>
      <c r="L4158" s="444">
        <f t="shared" ca="1" si="182"/>
        <v>-3065862427389.6553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-3065862427389.6553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-12774426780.79023</v>
      </c>
      <c r="L4159" s="444">
        <f t="shared" ca="1" si="182"/>
        <v>-3078636854170.4453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-3078636854170.4453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-12827653559.043522</v>
      </c>
      <c r="L4160" s="444">
        <f t="shared" ca="1" si="182"/>
        <v>-3091464507729.4888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-3091464507729.4888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-12881102115.539536</v>
      </c>
      <c r="L4161" s="444">
        <f t="shared" ca="1" si="182"/>
        <v>-3104345609845.0283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-3104345609845.0283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-12934773374.354284</v>
      </c>
      <c r="L4162" s="444">
        <f t="shared" ca="1" si="182"/>
        <v>-3117280383219.3828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-3117280383219.3828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-12988668263.414095</v>
      </c>
      <c r="L4163" s="444">
        <f t="shared" ca="1" si="182"/>
        <v>-3130269051482.7969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-3130269051482.7969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-13042787714.511654</v>
      </c>
      <c r="L4164" s="444">
        <f t="shared" ca="1" si="182"/>
        <v>-3143311839197.3086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-3143311839197.3086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-13097132663.322119</v>
      </c>
      <c r="L4165" s="444">
        <f t="shared" ca="1" si="182"/>
        <v>-3156408971860.6309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-3156408971860.6309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-13151704049.419294</v>
      </c>
      <c r="L4166" s="444">
        <f t="shared" ca="1" si="182"/>
        <v>-3169560675910.0503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-3169560675910.0503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-13206502816.291876</v>
      </c>
      <c r="L4167" s="444">
        <f t="shared" ca="1" si="182"/>
        <v>-3182767178726.3423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-3182767178726.3423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-13261529911.35976</v>
      </c>
      <c r="L4168" s="444">
        <f t="shared" ca="1" si="182"/>
        <v>-3196028708637.7021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-3196028708637.7021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-13316786285.990425</v>
      </c>
      <c r="L4169" s="444">
        <f t="shared" ca="1" si="182"/>
        <v>-3209345494923.6924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-3209345494923.6924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-13372272895.515385</v>
      </c>
      <c r="L4170" s="444">
        <f t="shared" ca="1" si="182"/>
        <v>-3222717767819.208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-3222717767819.208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-13427990699.2467</v>
      </c>
      <c r="L4171" s="444">
        <f t="shared" ca="1" si="182"/>
        <v>-3236145758518.4546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-3236145758518.4546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-13483940660.493561</v>
      </c>
      <c r="L4172" s="444">
        <f t="shared" ca="1" si="182"/>
        <v>-3249629699178.9482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-3249629699178.9482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-13540123746.578951</v>
      </c>
      <c r="L4173" s="444">
        <f t="shared" ca="1" si="182"/>
        <v>-3263169822925.5273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-3263169822925.5273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-13596540928.856363</v>
      </c>
      <c r="L4174" s="444">
        <f t="shared" ca="1" si="182"/>
        <v>-3276766363854.3838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-3276766363854.3838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-13653193182.726599</v>
      </c>
      <c r="L4175" s="444">
        <f t="shared" ca="1" si="182"/>
        <v>-3290419557037.1104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-3290419557037.1104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-13710081487.654627</v>
      </c>
      <c r="L4176" s="444">
        <f t="shared" ca="1" si="182"/>
        <v>-3304129638524.7651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-3304129638524.7651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-13767206827.186522</v>
      </c>
      <c r="L4177" s="444">
        <f t="shared" ca="1" si="182"/>
        <v>-3317896845351.9517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-3317896845351.9517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-13824570188.966465</v>
      </c>
      <c r="L4178" s="444">
        <f t="shared" ca="1" si="182"/>
        <v>-3331721415540.918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-3331721415540.918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-13882172564.753824</v>
      </c>
      <c r="L4179" s="444">
        <f t="shared" ca="1" si="182"/>
        <v>-3345603588105.6719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-3345603588105.6719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-13940014950.4403</v>
      </c>
      <c r="L4180" s="444">
        <f t="shared" ca="1" si="182"/>
        <v>-3359543603056.1123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-3359543603056.1123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-13998098346.067135</v>
      </c>
      <c r="L4181" s="444">
        <f t="shared" ca="1" si="182"/>
        <v>-3373541701402.1792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-3373541701402.1792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-14056423755.842413</v>
      </c>
      <c r="L4182" s="444">
        <f t="shared" ca="1" si="182"/>
        <v>-3387598125158.0215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-3387598125158.0215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-14114992188.158422</v>
      </c>
      <c r="L4183" s="444">
        <f t="shared" ca="1" si="182"/>
        <v>-3401713117346.1797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-3401713117346.1797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-14173804655.609081</v>
      </c>
      <c r="L4184" s="444">
        <f t="shared" ca="1" si="182"/>
        <v>-3415886922001.7886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-3415886922001.7886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-14232862175.007452</v>
      </c>
      <c r="L4185" s="444">
        <f t="shared" ca="1" si="182"/>
        <v>-3430119784176.7959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-3430119784176.7959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-14292165767.403316</v>
      </c>
      <c r="L4186" s="444">
        <f t="shared" ca="1" si="182"/>
        <v>-3444411949944.1992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-3444411949944.1992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-14351716458.100828</v>
      </c>
      <c r="L4187" s="444">
        <f t="shared" ca="1" si="182"/>
        <v>-3458763666402.2998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-3458763666402.2998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-14411515276.676249</v>
      </c>
      <c r="L4188" s="444">
        <f t="shared" ca="1" si="182"/>
        <v>-3473175181678.9761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-3473175181678.9761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-14471563256.995731</v>
      </c>
      <c r="L4189" s="444">
        <f t="shared" ca="1" si="182"/>
        <v>-3487646744935.9717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-3487646744935.9717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-14531861437.233217</v>
      </c>
      <c r="L4190" s="444">
        <f t="shared" ca="1" si="182"/>
        <v>-3502178606373.2051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-3502178606373.2051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-14592410859.888351</v>
      </c>
      <c r="L4191" s="444">
        <f t="shared" ca="1" si="182"/>
        <v>-3516771017233.0933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-3516771017233.0933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-14653212571.804558</v>
      </c>
      <c r="L4192" s="444">
        <f t="shared" ca="1" si="182"/>
        <v>-3531424229804.8979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-3531424229804.8979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-14714267624.187075</v>
      </c>
      <c r="L4193" s="444">
        <f t="shared" ca="1" si="182"/>
        <v>-3546138497429.085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-3546138497429.085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-14775577072.621187</v>
      </c>
      <c r="L4194" s="444">
        <f t="shared" ca="1" si="182"/>
        <v>-3560914074501.7061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-3560914074501.7061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-14837141977.090445</v>
      </c>
      <c r="L4195" s="444">
        <f t="shared" ca="1" si="182"/>
        <v>-3575751216478.7964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-3575751216478.7964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-14898963401.994982</v>
      </c>
      <c r="L4196" s="444">
        <f t="shared" ca="1" si="182"/>
        <v>-3590650179880.7915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-3590650179880.7915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-14961042416.169966</v>
      </c>
      <c r="L4197" s="444">
        <f t="shared" ca="1" si="182"/>
        <v>-3605611222296.9614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-3605611222296.9614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-15023380092.904005</v>
      </c>
      <c r="L4198" s="444">
        <f t="shared" ca="1" si="182"/>
        <v>-3620634602389.8652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-3620634602389.8652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-15085977509.957771</v>
      </c>
      <c r="L4199" s="444">
        <f t="shared" ca="1" si="182"/>
        <v>-3635720579899.8232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-3635720579899.8232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-15148835749.582598</v>
      </c>
      <c r="L4200" s="444">
        <f t="shared" ca="1" si="182"/>
        <v>-3650869415649.4058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-3650869415649.4058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-15211955898.53919</v>
      </c>
      <c r="L4201" s="444">
        <f t="shared" ca="1" si="182"/>
        <v>-3666081371547.9448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-3666081371547.9448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-15275339048.116436</v>
      </c>
      <c r="L4202" s="444">
        <f t="shared" ca="1" si="182"/>
        <v>-3681356710596.061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-3681356710596.061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-15338986294.150255</v>
      </c>
      <c r="L4203" s="444">
        <f t="shared" ca="1" si="182"/>
        <v>-3696695696890.2114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-3696695696890.2114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-15402898737.042547</v>
      </c>
      <c r="L4204" s="444">
        <f t="shared" ca="1" si="182"/>
        <v>-3712098595627.2539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-3712098595627.2539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-15467077481.780224</v>
      </c>
      <c r="L4205" s="444">
        <f t="shared" ca="1" si="182"/>
        <v>-3727565673109.0342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-3727565673109.0342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-15531523637.954309</v>
      </c>
      <c r="L4206" s="444">
        <f t="shared" ca="1" si="182"/>
        <v>-3743097196746.9883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-3743097196746.9883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-15596238319.779118</v>
      </c>
      <c r="L4207" s="444">
        <f t="shared" ca="1" si="182"/>
        <v>-3758693435066.7676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-3758693435066.7676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-15661222646.111532</v>
      </c>
      <c r="L4208" s="444">
        <f t="shared" ca="1" si="182"/>
        <v>-3774354657712.8789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-3774354657712.8789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-15726477740.470329</v>
      </c>
      <c r="L4209" s="444">
        <f t="shared" ca="1" si="182"/>
        <v>-3790081135453.3491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-3790081135453.3491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-15792004731.05562</v>
      </c>
      <c r="L4210" s="444">
        <f t="shared" ca="1" si="182"/>
        <v>-3805873140184.4048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-3805873140184.4048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-15857804750.768354</v>
      </c>
      <c r="L4211" s="444">
        <f t="shared" ca="1" si="182"/>
        <v>-3821730944935.1733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-3821730944935.1733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-15923878937.229889</v>
      </c>
      <c r="L4212" s="444">
        <f t="shared" ca="1" si="182"/>
        <v>-3837654823872.4033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-3837654823872.4033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-15990228432.801682</v>
      </c>
      <c r="L4213" s="444">
        <f t="shared" ca="1" si="182"/>
        <v>-3853645052305.2051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-3853645052305.2051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-16056854384.605021</v>
      </c>
      <c r="L4214" s="444">
        <f t="shared" ca="1" si="182"/>
        <v>-3869701906689.8101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-3869701906689.8101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-16123757944.540876</v>
      </c>
      <c r="L4215" s="444">
        <f t="shared" ca="1" si="182"/>
        <v>-3885825664634.3511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-3885825664634.3511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-16190940269.309793</v>
      </c>
      <c r="L4216" s="444">
        <f t="shared" ca="1" si="182"/>
        <v>-3902016604903.6606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-3902016604903.6606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-16258402520.431919</v>
      </c>
      <c r="L4217" s="444">
        <f t="shared" ca="1" si="182"/>
        <v>-3918275007424.0928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-3918275007424.0928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-16326145864.267054</v>
      </c>
      <c r="L4218" s="444">
        <f t="shared" ca="1" si="182"/>
        <v>-3934601153288.3599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-3934601153288.3599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-16394171472.034832</v>
      </c>
      <c r="L4219" s="444">
        <f t="shared" ca="1" si="182"/>
        <v>-3950995324760.3945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-3950995324760.3945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-16462480519.834978</v>
      </c>
      <c r="L4220" s="444">
        <f t="shared" ca="1" si="182"/>
        <v>-3967457805280.2295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-3967457805280.2295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-16531074188.667624</v>
      </c>
      <c r="L4221" s="444">
        <f t="shared" ca="1" si="182"/>
        <v>-3983988879468.897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-3983988879468.897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-16599953664.453739</v>
      </c>
      <c r="L4222" s="444">
        <f t="shared" ca="1" si="182"/>
        <v>-4000588833133.3506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-4000588833133.3506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-16669120138.055628</v>
      </c>
      <c r="L4223" s="444">
        <f t="shared" ca="1" si="182"/>
        <v>-4017257953271.4063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-4017257953271.4063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-16738574805.297525</v>
      </c>
      <c r="L4224" s="444">
        <f t="shared" ca="1" si="182"/>
        <v>-4033996528076.7036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-4033996528076.7036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-16808318866.986265</v>
      </c>
      <c r="L4225" s="444">
        <f t="shared" ca="1" si="182"/>
        <v>-4050804846943.6899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-4050804846943.6899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-16878353528.932043</v>
      </c>
      <c r="L4226" s="444">
        <f t="shared" ca="1" si="182"/>
        <v>-4067683200472.6221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-4067683200472.6221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-16948680001.969259</v>
      </c>
      <c r="L4227" s="444">
        <f t="shared" ca="1" si="182"/>
        <v>-4084631880474.5913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-4084631880474.5913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-17019299501.977463</v>
      </c>
      <c r="L4228" s="444">
        <f t="shared" ca="1" si="182"/>
        <v>-4101651179976.5688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-4101651179976.5688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-17090213249.902369</v>
      </c>
      <c r="L4229" s="444">
        <f t="shared" ca="1" si="182"/>
        <v>-4118741393226.4712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-4118741393226.4712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-17161422471.776964</v>
      </c>
      <c r="L4230" s="444">
        <f t="shared" ca="1" si="182"/>
        <v>-4135902815698.248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-4135902815698.248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-17232928398.742699</v>
      </c>
      <c r="L4231" s="444">
        <f t="shared" ca="1" si="182"/>
        <v>-4153135744096.9907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-4153135744096.9907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-17304732267.070797</v>
      </c>
      <c r="L4232" s="444">
        <f t="shared" ca="1" si="182"/>
        <v>-4170440476364.0615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-4170440476364.0615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-17376835318.18359</v>
      </c>
      <c r="L4233" s="444">
        <f t="shared" ca="1" si="182"/>
        <v>-4187817311682.2451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-4187817311682.2451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-17449238798.676022</v>
      </c>
      <c r="L4234" s="444">
        <f t="shared" ca="1" si="182"/>
        <v>-4205266550480.9209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-4205266550480.9209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-17521943960.33717</v>
      </c>
      <c r="L4235" s="444">
        <f t="shared" ca="1" si="182"/>
        <v>-4222788494441.2583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-4222788494441.2583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-17594952060.171906</v>
      </c>
      <c r="L4236" s="444">
        <f t="shared" ca="1" si="182"/>
        <v>-4240383446501.4302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-4240383446501.4302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-17668264360.422626</v>
      </c>
      <c r="L4237" s="444">
        <f t="shared" ca="1" si="182"/>
        <v>-4258051710861.853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-4258051710861.853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-17741882128.591053</v>
      </c>
      <c r="L4238" s="444">
        <f t="shared" ca="1" si="182"/>
        <v>-4275793592990.4438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-4275793592990.4438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-17815806637.460182</v>
      </c>
      <c r="L4239" s="444">
        <f t="shared" ca="1" si="182"/>
        <v>-4293609399627.9038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-4293609399627.9038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-17890039165.116264</v>
      </c>
      <c r="L4240" s="444">
        <f t="shared" ca="1" si="182"/>
        <v>-4311499438793.02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-4311499438793.02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-17964580994.970917</v>
      </c>
      <c r="L4241" s="444">
        <f t="shared" ca="1" si="182"/>
        <v>-4329464019787.9907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-4329464019787.9907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-18039433415.783295</v>
      </c>
      <c r="L4242" s="444">
        <f t="shared" ca="1" si="182"/>
        <v>-4347503453203.7739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-4347503453203.7739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-18114597721.682392</v>
      </c>
      <c r="L4243" s="444">
        <f t="shared" ca="1" si="182"/>
        <v>-4365618050925.4565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-4365618050925.4565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-18190075212.1894</v>
      </c>
      <c r="L4244" s="444">
        <f t="shared" ca="1" si="182"/>
        <v>-4383808126137.646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-4383808126137.646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-18265867192.240192</v>
      </c>
      <c r="L4245" s="444">
        <f t="shared" ca="1" si="182"/>
        <v>-4402073993329.8857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-4402073993329.8857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-18341974972.207855</v>
      </c>
      <c r="L4246" s="444">
        <f t="shared" ca="1" si="182"/>
        <v>-4420415968302.0938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-4420415968302.0938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-18418399867.925392</v>
      </c>
      <c r="L4247" s="444">
        <f t="shared" ca="1" si="182"/>
        <v>-4438834368170.0195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-4438834368170.0195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-18495143200.708416</v>
      </c>
      <c r="L4248" s="444">
        <f t="shared" ca="1" si="182"/>
        <v>-4457329511370.7275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-4457329511370.7275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-18572206297.378033</v>
      </c>
      <c r="L4249" s="444">
        <f t="shared" ca="1" si="182"/>
        <v>-4475901717668.1055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-4475901717668.1055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-18649590490.283772</v>
      </c>
      <c r="L4250" s="444">
        <f t="shared" ca="1" si="182"/>
        <v>-4494551308158.3896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-4494551308158.3896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-18727297117.326622</v>
      </c>
      <c r="L4251" s="444">
        <f t="shared" ca="1" si="182"/>
        <v>-4513278605275.7158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-4513278605275.7158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-18805327521.982147</v>
      </c>
      <c r="L4252" s="444">
        <f t="shared" ca="1" si="182"/>
        <v>-4532083932797.6982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-4532083932797.6982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-18883683053.323742</v>
      </c>
      <c r="L4253" s="444">
        <f t="shared" ca="1" si="182"/>
        <v>-4550967615851.0225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-4550967615851.0225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-18962365066.045925</v>
      </c>
      <c r="L4254" s="444">
        <f t="shared" ca="1" si="182"/>
        <v>-4569929980917.0684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-4569929980917.0684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-19041374920.487785</v>
      </c>
      <c r="L4255" s="444">
        <f t="shared" ca="1" si="182"/>
        <v>-4588971355837.5557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-4588971355837.5557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-19120713982.656483</v>
      </c>
      <c r="L4256" s="444">
        <f t="shared" ca="1" si="182"/>
        <v>-4608092069820.2119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-4608092069820.2119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-19200383624.250881</v>
      </c>
      <c r="L4257" s="444">
        <f t="shared" ca="1" si="182"/>
        <v>-4627292453444.4629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-4627292453444.4629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-19280385222.685261</v>
      </c>
      <c r="L4258" s="444">
        <f t="shared" ca="1" si="182"/>
        <v>-4646572838667.1484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-4646572838667.1484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-19360720161.113117</v>
      </c>
      <c r="L4259" s="444">
        <f t="shared" ca="1" si="182"/>
        <v>-4665933558828.2617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-4665933558828.2617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-19441389828.451092</v>
      </c>
      <c r="L4260" s="444">
        <f t="shared" ca="1" si="182"/>
        <v>-4685374948656.7129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-4685374948656.7129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-19522395619.402969</v>
      </c>
      <c r="L4261" s="444">
        <f t="shared" ca="1" si="182"/>
        <v>-4704897344276.1162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-4704897344276.1162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-19603738934.483818</v>
      </c>
      <c r="L4262" s="444">
        <f t="shared" ca="1" si="182"/>
        <v>-4724501083210.5996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-4724501083210.5996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-19685421180.044167</v>
      </c>
      <c r="L4263" s="444">
        <f t="shared" ca="1" si="182"/>
        <v>-4744186504390.6436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-4744186504390.6436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-19767443768.29435</v>
      </c>
      <c r="L4264" s="444">
        <f t="shared" ca="1" si="182"/>
        <v>-4763953948158.9375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-4763953948158.9375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-19849808117.328907</v>
      </c>
      <c r="L4265" s="444">
        <f t="shared" ca="1" si="182"/>
        <v>-4783803756276.2666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-4783803756276.2666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-19932515651.151112</v>
      </c>
      <c r="L4266" s="444">
        <f t="shared" ca="1" si="182"/>
        <v>-4803736271927.418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-4803736271927.418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-20015567799.697575</v>
      </c>
      <c r="L4267" s="444">
        <f t="shared" ca="1" si="182"/>
        <v>-4823751839727.1152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-4823751839727.1152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-20098965998.86298</v>
      </c>
      <c r="L4268" s="444">
        <f t="shared" ca="1" si="182"/>
        <v>-4843850805725.9785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-4843850805725.9785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-20182711690.52491</v>
      </c>
      <c r="L4269" s="444">
        <f t="shared" ca="1" si="182"/>
        <v>-4864033517416.5039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-4864033517416.5039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-20266806322.568768</v>
      </c>
      <c r="L4270" s="444">
        <f t="shared" ca="1" si="182"/>
        <v>-4884300323739.0723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-4884300323739.0723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-20351251348.9128</v>
      </c>
      <c r="L4271" s="444">
        <f t="shared" ca="1" si="182"/>
        <v>-4904651575087.9854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-4904651575087.9854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-20436048229.533272</v>
      </c>
      <c r="L4272" s="444">
        <f t="shared" ca="1" si="182"/>
        <v>-4925087623317.5186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-4925087623317.5186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-20521198430.489662</v>
      </c>
      <c r="L4273" s="444">
        <f t="shared" ca="1" si="182"/>
        <v>-4945608821748.0078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-4945608821748.0078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-20606703423.950031</v>
      </c>
      <c r="L4274" s="444">
        <f t="shared" ca="1" si="182"/>
        <v>-4966215525171.958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-4966215525171.958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-20692564688.216492</v>
      </c>
      <c r="L4275" s="444">
        <f t="shared" ca="1" si="182"/>
        <v>-4986908089860.1748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-4986908089860.1748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-20778783707.750729</v>
      </c>
      <c r="L4276" s="444">
        <f t="shared" ca="1" si="182"/>
        <v>-5007686873567.9258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-5007686873567.9258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-20865361973.199692</v>
      </c>
      <c r="L4277" s="444">
        <f t="shared" ca="1" si="182"/>
        <v>-5028552235541.125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-5028552235541.125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-20952300981.421352</v>
      </c>
      <c r="L4278" s="444">
        <f t="shared" ca="1" si="182"/>
        <v>-5049504536522.5459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-5049504536522.5459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-21039602235.510609</v>
      </c>
      <c r="L4279" s="444">
        <f t="shared" ca="1" si="182"/>
        <v>-5070544138758.0566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-5070544138758.0566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-21127267244.825237</v>
      </c>
      <c r="L4280" s="444">
        <f t="shared" ca="1" si="182"/>
        <v>-5091671406002.8818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-5091671406002.8818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-21215297525.012009</v>
      </c>
      <c r="L4281" s="444">
        <f t="shared" ca="1" si="182"/>
        <v>-5112886703527.8936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-5112886703527.8936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-21303694598.03289</v>
      </c>
      <c r="L4282" s="444">
        <f t="shared" ca="1" si="182"/>
        <v>-5134190398125.9268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-5134190398125.9268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-21392459992.19136</v>
      </c>
      <c r="L4283" s="444">
        <f t="shared" ca="1" si="182"/>
        <v>-5155582858118.1182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-5155582858118.1182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-21481595242.158825</v>
      </c>
      <c r="L4284" s="444">
        <f t="shared" ca="1" si="182"/>
        <v>-5177064453360.2773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-5177064453360.2773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-21571101889.001156</v>
      </c>
      <c r="L4285" s="444">
        <f t="shared" ca="1" si="182"/>
        <v>-5198635555249.2783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-5198635555249.2783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-21660981480.205326</v>
      </c>
      <c r="L4286" s="444">
        <f t="shared" ca="1" si="182"/>
        <v>-5220296536729.4834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-5220296536729.4834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-21751235569.706181</v>
      </c>
      <c r="L4287" s="444">
        <f t="shared" ca="1" si="182"/>
        <v>-5242047772299.1895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-5242047772299.1895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-21841865717.913288</v>
      </c>
      <c r="L4288" s="444">
        <f t="shared" ca="1" si="182"/>
        <v>-5263889638017.1025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-5263889638017.1025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-21932873491.737926</v>
      </c>
      <c r="L4289" s="444">
        <f t="shared" ca="1" si="182"/>
        <v>-5285822511508.8408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-5285822511508.8408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-22024260464.620171</v>
      </c>
      <c r="L4290" s="444">
        <f t="shared" ca="1" si="182"/>
        <v>-5307846771973.4609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-5307846771973.4609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-22116028216.556087</v>
      </c>
      <c r="L4291" s="444">
        <f t="shared" ca="1" si="182"/>
        <v>-5329962800190.0166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-5329962800190.0166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-22208178334.125069</v>
      </c>
      <c r="L4292" s="444">
        <f t="shared" ca="1" si="182"/>
        <v>-5352170978524.1416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-5352170978524.1416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-22300712410.517258</v>
      </c>
      <c r="L4293" s="444">
        <f t="shared" ca="1" si="182"/>
        <v>-5374471690934.6592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-5374471690934.6592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-22393632045.561081</v>
      </c>
      <c r="L4294" s="444">
        <f t="shared" ca="1" si="182"/>
        <v>-5396865322980.2207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-5396865322980.2207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-22486938845.750919</v>
      </c>
      <c r="L4295" s="444">
        <f t="shared" ca="1" si="182"/>
        <v>-5419352261825.9717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-5419352261825.9717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-22580634424.274883</v>
      </c>
      <c r="L4296" s="444">
        <f t="shared" ca="1" si="182"/>
        <v>-5441932896250.2461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-5441932896250.2461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-22674720401.04269</v>
      </c>
      <c r="L4297" s="444">
        <f t="shared" ca="1" si="182"/>
        <v>-5464607616651.2891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-5464607616651.2891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-22769198402.713703</v>
      </c>
      <c r="L4298" s="444">
        <f t="shared" ca="1" si="182"/>
        <v>-5487376815054.0029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-5487376815054.0029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-22864070062.725014</v>
      </c>
      <c r="L4299" s="444">
        <f t="shared" ca="1" si="182"/>
        <v>-5510240885116.7275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-5510240885116.7275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-22959337021.319698</v>
      </c>
      <c r="L4300" s="444">
        <f t="shared" ca="1" si="182"/>
        <v>-5533200222138.0469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-5533200222138.0469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-23055000925.575195</v>
      </c>
      <c r="L4301" s="444">
        <f t="shared" ca="1" si="182"/>
        <v>-5556255223063.6221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-5556255223063.6221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-23151063429.431759</v>
      </c>
      <c r="L4302" s="444">
        <f t="shared" ca="1" si="182"/>
        <v>-5579406286493.0537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-5579406286493.0537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-23247526193.721058</v>
      </c>
      <c r="L4303" s="444">
        <f t="shared" ca="1" si="182"/>
        <v>-5602653812686.7744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-5602653812686.7744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-23344390886.194893</v>
      </c>
      <c r="L4304" s="444">
        <f t="shared" ca="1" si="182"/>
        <v>-5625998203572.9697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-5625998203572.9697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-23441659181.554039</v>
      </c>
      <c r="L4305" s="444">
        <f t="shared" ca="1" si="182"/>
        <v>-5649439862754.5234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-5649439862754.5234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-23539332761.47718</v>
      </c>
      <c r="L4306" s="444">
        <f t="shared" ca="1" si="182"/>
        <v>-5672979195516.001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-5672979195516.001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-23637413314.650005</v>
      </c>
      <c r="L4307" s="444">
        <f t="shared" ca="1" si="182"/>
        <v>-5696616608830.6514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-5696616608830.6514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-23735902536.79438</v>
      </c>
      <c r="L4308" s="444">
        <f t="shared" ca="1" si="182"/>
        <v>-5720352511367.4453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-5720352511367.4453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-23834802130.697689</v>
      </c>
      <c r="L4309" s="444">
        <f t="shared" ca="1" si="182"/>
        <v>-5744187313498.1426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-5744187313498.1426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-23934113806.24226</v>
      </c>
      <c r="L4310" s="444">
        <f t="shared" ca="1" si="182"/>
        <v>-5768121427304.3848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-5768121427304.3848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-24033839280.434937</v>
      </c>
      <c r="L4311" s="444">
        <f t="shared" ca="1" si="182"/>
        <v>-5792155266584.8193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-5792155266584.8193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-24133980277.436749</v>
      </c>
      <c r="L4312" s="444">
        <f t="shared" ca="1" si="182"/>
        <v>-5816289246862.2559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-5816289246862.2559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-24234538528.592731</v>
      </c>
      <c r="L4313" s="444">
        <f t="shared" ca="1" si="182"/>
        <v>-5840523785390.8486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-5840523785390.8486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-24335515772.461868</v>
      </c>
      <c r="L4314" s="444">
        <f t="shared" ca="1" si="182"/>
        <v>-5864859301163.3105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-5864859301163.3105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-24436913754.847126</v>
      </c>
      <c r="L4315" s="444">
        <f t="shared" ca="1" si="182"/>
        <v>-5889296214918.1572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-5889296214918.1572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-24538734228.825653</v>
      </c>
      <c r="L4316" s="444">
        <f t="shared" ca="1" si="182"/>
        <v>-5913834949146.9824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-5913834949146.9824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-24640978954.779095</v>
      </c>
      <c r="L4317" s="444">
        <f t="shared" ca="1" si="182"/>
        <v>-5938475928101.7617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-5938475928101.7617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-24743649700.424007</v>
      </c>
      <c r="L4318" s="444">
        <f t="shared" ca="1" si="182"/>
        <v>-5963219577802.1855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-5963219577802.1855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-24846748240.842438</v>
      </c>
      <c r="L4319" s="444">
        <f t="shared" ca="1" si="182"/>
        <v>-5988066326043.0283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-5988066326043.0283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-24950276358.512619</v>
      </c>
      <c r="L4320" s="444">
        <f t="shared" ca="1" si="182"/>
        <v>-6013016602401.541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-6013016602401.541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-25054235843.339752</v>
      </c>
      <c r="L4321" s="444">
        <f t="shared" ca="1" si="182"/>
        <v>-6038070838244.8809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-6038070838244.8809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-25158628492.687004</v>
      </c>
      <c r="L4322" s="444">
        <f t="shared" ca="1" si="182"/>
        <v>-6063229466737.5674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-6063229466737.5674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-25263456111.406532</v>
      </c>
      <c r="L4323" s="444">
        <f t="shared" ca="1" si="182"/>
        <v>-6088492922848.9736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-6088492922848.9736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-25368720511.870724</v>
      </c>
      <c r="L4324" s="444">
        <f t="shared" ca="1" si="182"/>
        <v>-6113861643360.8447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-6113861643360.8447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-25474423514.003521</v>
      </c>
      <c r="L4325" s="444">
        <f t="shared" ca="1" si="182"/>
        <v>-6139336066874.8486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-6139336066874.8486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-25580566945.311871</v>
      </c>
      <c r="L4326" s="444">
        <f t="shared" ca="1" si="182"/>
        <v>-6164916633820.1602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-6164916633820.1602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-25687152640.917336</v>
      </c>
      <c r="L4327" s="444">
        <f t="shared" ca="1" si="182"/>
        <v>-6190603786461.0771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-6190603786461.0771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-25794182443.587822</v>
      </c>
      <c r="L4328" s="444">
        <f t="shared" ca="1" si="182"/>
        <v>-6216397968904.665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-6216397968904.665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-25901658203.769436</v>
      </c>
      <c r="L4329" s="444">
        <f t="shared" ca="1" si="182"/>
        <v>-6242299627108.4346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-6242299627108.4346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-26009581779.618477</v>
      </c>
      <c r="L4330" s="444">
        <f t="shared" ca="1" si="182"/>
        <v>-6268309208888.0527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-6268309208888.0527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-26117955037.033554</v>
      </c>
      <c r="L4331" s="444">
        <f t="shared" ca="1" si="182"/>
        <v>-6294427163925.0859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-6294427163925.0859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-26226779849.687859</v>
      </c>
      <c r="L4332" s="444">
        <f t="shared" ca="1" si="182"/>
        <v>-6320653943774.7734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-6320653943774.7734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-26336058099.061554</v>
      </c>
      <c r="L4333" s="444">
        <f t="shared" ca="1" si="182"/>
        <v>-6346990001873.835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-6346990001873.835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-26445791674.474312</v>
      </c>
      <c r="L4334" s="444">
        <f t="shared" ca="1" si="182"/>
        <v>-6373435793548.3096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-6373435793548.3096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-26555982473.117958</v>
      </c>
      <c r="L4335" s="444">
        <f t="shared" ca="1" si="182"/>
        <v>-6399991776021.4277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-6399991776021.4277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-26666632400.089283</v>
      </c>
      <c r="L4336" s="444">
        <f t="shared" ca="1" si="182"/>
        <v>-6426658408421.5166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-6426658408421.5166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-26777743368.422985</v>
      </c>
      <c r="L4337" s="444">
        <f t="shared" ca="1" si="182"/>
        <v>-6453436151789.9395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-6453436151789.9395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-26889317299.124748</v>
      </c>
      <c r="L4338" s="444">
        <f t="shared" ca="1" si="182"/>
        <v>-6480325469089.0645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-6480325469089.0645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-27001356121.204433</v>
      </c>
      <c r="L4339" s="444">
        <f t="shared" ca="1" si="182"/>
        <v>-6507326825210.2686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-6507326825210.2686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-27113861771.709454</v>
      </c>
      <c r="L4340" s="444">
        <f t="shared" ca="1" si="182"/>
        <v>-6534440686981.9775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-6534440686981.9775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-27226836195.75824</v>
      </c>
      <c r="L4341" s="444">
        <f t="shared" ca="1" si="182"/>
        <v>-6561667523177.7354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-6561667523177.7354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-27340281346.573898</v>
      </c>
      <c r="L4342" s="444">
        <f t="shared" ca="1" si="182"/>
        <v>-6589007804524.3096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-6589007804524.3096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-27454199185.517956</v>
      </c>
      <c r="L4343" s="444">
        <f t="shared" ref="L4343:L4597" ca="1" si="187">I4343-J4343+K4343</f>
        <v>-6616462003709.8271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-6616462003709.8271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-27568591682.124279</v>
      </c>
      <c r="L4344" s="444">
        <f t="shared" ca="1" si="187"/>
        <v>-6644030595391.9512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-6644030595391.9512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-27683460814.133129</v>
      </c>
      <c r="L4345" s="444">
        <f t="shared" ca="1" si="187"/>
        <v>-6671714056206.084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-6671714056206.084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-27798808567.525349</v>
      </c>
      <c r="L4346" s="444">
        <f t="shared" ca="1" si="187"/>
        <v>-6699512864773.6094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-6699512864773.6094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-27914636936.556705</v>
      </c>
      <c r="L4347" s="444">
        <f t="shared" ca="1" si="187"/>
        <v>-6727427501710.166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-6727427501710.166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-28030947923.792358</v>
      </c>
      <c r="L4348" s="444">
        <f t="shared" ca="1" si="187"/>
        <v>-6755458449633.958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-6755458449633.958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-28147743540.141491</v>
      </c>
      <c r="L4349" s="444">
        <f t="shared" ca="1" si="187"/>
        <v>-6783606193174.0996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-6783606193174.0996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-28265025804.892082</v>
      </c>
      <c r="L4350" s="444">
        <f t="shared" ca="1" si="187"/>
        <v>-6811871218978.9912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-6811871218978.9912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-28382796745.745796</v>
      </c>
      <c r="L4351" s="444">
        <f t="shared" ca="1" si="187"/>
        <v>-6840254015724.7373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-6840254015724.7373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-28501058398.853073</v>
      </c>
      <c r="L4352" s="444">
        <f t="shared" ca="1" si="187"/>
        <v>-6868755074123.5908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-6868755074123.5908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-28619812808.848289</v>
      </c>
      <c r="L4353" s="444">
        <f t="shared" ca="1" si="187"/>
        <v>-6897374886932.4395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-6897374886932.4395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-28739062028.885162</v>
      </c>
      <c r="L4354" s="444">
        <f t="shared" ca="1" si="187"/>
        <v>-6926113948961.3242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-6926113948961.3242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-28858808120.672184</v>
      </c>
      <c r="L4355" s="444">
        <f t="shared" ca="1" si="187"/>
        <v>-6954972757081.9961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-6954972757081.9961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-28979053154.508316</v>
      </c>
      <c r="L4356" s="444">
        <f t="shared" ca="1" si="187"/>
        <v>-6983951810236.5049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-6983951810236.5049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-29099799209.318771</v>
      </c>
      <c r="L4357" s="444">
        <f t="shared" ca="1" si="187"/>
        <v>-7013051609445.8232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-7013051609445.8232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-29221048372.690929</v>
      </c>
      <c r="L4358" s="444">
        <f t="shared" ca="1" si="187"/>
        <v>-7042272657818.5146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-7042272657818.5146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-29342802740.910477</v>
      </c>
      <c r="L4359" s="444">
        <f t="shared" ca="1" si="187"/>
        <v>-7071615460559.4248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-7071615460559.4248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-29465064418.997608</v>
      </c>
      <c r="L4360" s="444">
        <f t="shared" ca="1" si="187"/>
        <v>-7101080524978.4229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-7101080524978.4229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-29587835520.743427</v>
      </c>
      <c r="L4361" s="444">
        <f t="shared" ca="1" si="187"/>
        <v>-7130668360499.166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-7130668360499.166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-29711118168.746525</v>
      </c>
      <c r="L4362" s="444">
        <f t="shared" ca="1" si="187"/>
        <v>-7160379478667.9121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-7160379478667.9121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-29834914494.449635</v>
      </c>
      <c r="L4363" s="444">
        <f t="shared" ca="1" si="187"/>
        <v>-7190214393162.3613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-7190214393162.3613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-29959226638.176506</v>
      </c>
      <c r="L4364" s="444">
        <f t="shared" ca="1" si="187"/>
        <v>-7220173619800.5381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-7220173619800.5381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-30084056749.168903</v>
      </c>
      <c r="L4365" s="444">
        <f t="shared" ca="1" si="187"/>
        <v>-7250257676549.707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-7250257676549.707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-30209406985.623779</v>
      </c>
      <c r="L4366" s="444">
        <f t="shared" ca="1" si="187"/>
        <v>-7280467083535.3311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-7280467083535.3311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-30335279514.730545</v>
      </c>
      <c r="L4367" s="444">
        <f t="shared" ca="1" si="187"/>
        <v>-7310802363050.0615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-7310802363050.0615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-30461676512.708588</v>
      </c>
      <c r="L4368" s="444">
        <f t="shared" ca="1" si="187"/>
        <v>-7341264039562.7705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-7341264039562.7705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-30588600164.844879</v>
      </c>
      <c r="L4369" s="444">
        <f t="shared" ca="1" si="187"/>
        <v>-7371852639727.6152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-7371852639727.6152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-30716052665.531731</v>
      </c>
      <c r="L4370" s="444">
        <f t="shared" ca="1" si="187"/>
        <v>-7402568692393.1465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-7402568692393.1465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-30844036218.304771</v>
      </c>
      <c r="L4371" s="444">
        <f t="shared" ca="1" si="187"/>
        <v>-7433412728611.4512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-7433412728611.4512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-30972553035.881046</v>
      </c>
      <c r="L4372" s="444">
        <f t="shared" ca="1" si="187"/>
        <v>-7464385281647.332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-7464385281647.332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-31101605340.197216</v>
      </c>
      <c r="L4373" s="444">
        <f t="shared" ca="1" si="187"/>
        <v>-7495486886987.5293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-7495486886987.5293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-31231195362.448032</v>
      </c>
      <c r="L4374" s="444">
        <f t="shared" ca="1" si="187"/>
        <v>-7526718082349.9775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-7526718082349.9775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-31361325343.124905</v>
      </c>
      <c r="L4375" s="444">
        <f t="shared" ca="1" si="187"/>
        <v>-7558079407693.1025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-7558079407693.1025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-31491997532.054588</v>
      </c>
      <c r="L4376" s="444">
        <f t="shared" ca="1" si="187"/>
        <v>-7589571405225.1572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-7589571405225.1572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-31623214188.438152</v>
      </c>
      <c r="L4377" s="444">
        <f t="shared" ca="1" si="187"/>
        <v>-7621194619413.5957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-7621194619413.5957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-31754977580.889977</v>
      </c>
      <c r="L4378" s="444">
        <f t="shared" ca="1" si="187"/>
        <v>-7652949596994.4854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-7652949596994.4854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-31887289987.47702</v>
      </c>
      <c r="L4379" s="444">
        <f t="shared" ca="1" si="187"/>
        <v>-7684836886981.9619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-7684836886981.9619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-32020153695.758175</v>
      </c>
      <c r="L4380" s="444">
        <f t="shared" ca="1" si="187"/>
        <v>-7716857040677.7197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-7716857040677.7197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-32153571002.823833</v>
      </c>
      <c r="L4381" s="444">
        <f t="shared" ca="1" si="187"/>
        <v>-7749010611680.5439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-7749010611680.5439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-32287544215.335598</v>
      </c>
      <c r="L4382" s="444">
        <f t="shared" ca="1" si="187"/>
        <v>-7781298155895.8799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-7781298155895.8799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-32422075649.56617</v>
      </c>
      <c r="L4383" s="444">
        <f t="shared" ca="1" si="187"/>
        <v>-7813720231545.4463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-7813720231545.4463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-32557167631.439354</v>
      </c>
      <c r="L4384" s="444">
        <f t="shared" ca="1" si="187"/>
        <v>-7846277399176.8857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-7846277399176.8857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-32692822496.570358</v>
      </c>
      <c r="L4385" s="444">
        <f t="shared" ca="1" si="187"/>
        <v>-7878970221673.4561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-7878970221673.4561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-32829042590.306061</v>
      </c>
      <c r="L4386" s="444">
        <f t="shared" ca="1" si="187"/>
        <v>-7911799264263.7617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-7911799264263.7617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-32965830267.765675</v>
      </c>
      <c r="L4387" s="444">
        <f t="shared" ca="1" si="187"/>
        <v>-7944765094531.5273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-7944765094531.5273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-33103187893.881363</v>
      </c>
      <c r="L4388" s="444">
        <f t="shared" ca="1" si="187"/>
        <v>-7977868282425.4092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-7977868282425.4092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-33241117843.439205</v>
      </c>
      <c r="L4389" s="444">
        <f t="shared" ca="1" si="187"/>
        <v>-8011109400268.8486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-8011109400268.8486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-33379622501.120205</v>
      </c>
      <c r="L4390" s="444">
        <f t="shared" ca="1" si="187"/>
        <v>-8044489022769.9688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-8044489022769.9688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-33518704261.541531</v>
      </c>
      <c r="L4391" s="444">
        <f t="shared" ca="1" si="187"/>
        <v>-8078007727031.5107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-8078007727031.5107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-33658365529.297958</v>
      </c>
      <c r="L4392" s="444">
        <f t="shared" ca="1" si="187"/>
        <v>-8111666092560.8086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-8111666092560.8086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-33798608719.003368</v>
      </c>
      <c r="L4393" s="444">
        <f t="shared" ca="1" si="187"/>
        <v>-8145464701279.8115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-8145464701279.8115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-33939436255.332546</v>
      </c>
      <c r="L4394" s="444">
        <f t="shared" ca="1" si="187"/>
        <v>-8179404137535.1445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-8179404137535.1445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-34080850573.063103</v>
      </c>
      <c r="L4395" s="444">
        <f t="shared" ca="1" si="187"/>
        <v>-8213484988108.208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-8213484988108.208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-34222854117.117535</v>
      </c>
      <c r="L4396" s="444">
        <f t="shared" ca="1" si="187"/>
        <v>-8247707842225.3252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-8247707842225.3252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-34365449342.605522</v>
      </c>
      <c r="L4397" s="444">
        <f t="shared" ca="1" si="187"/>
        <v>-8282073291567.9307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-8282073291567.9307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-34508638714.866379</v>
      </c>
      <c r="L4398" s="444">
        <f t="shared" ca="1" si="187"/>
        <v>-8316581930282.7969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-8316581930282.7969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-34652424709.51165</v>
      </c>
      <c r="L4399" s="444">
        <f t="shared" ca="1" si="187"/>
        <v>-8351234354992.3086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-8351234354992.3086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-34796809812.467949</v>
      </c>
      <c r="L4400" s="444">
        <f t="shared" ca="1" si="187"/>
        <v>-8386031164804.7764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-8386031164804.7764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-34941796520.019897</v>
      </c>
      <c r="L4401" s="444">
        <f t="shared" ca="1" si="187"/>
        <v>-8420972961324.7959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-8420972961324.7959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-35087387338.853317</v>
      </c>
      <c r="L4402" s="444">
        <f t="shared" ca="1" si="187"/>
        <v>-8456060348663.6494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-8456060348663.6494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-35233584786.098541</v>
      </c>
      <c r="L4403" s="444">
        <f t="shared" ca="1" si="187"/>
        <v>-8491293933449.748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-8491293933449.748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-35380391389.373947</v>
      </c>
      <c r="L4404" s="444">
        <f t="shared" ca="1" si="187"/>
        <v>-8526674324839.1221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-8526674324839.1221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-35527809686.829674</v>
      </c>
      <c r="L4405" s="444">
        <f t="shared" ca="1" si="187"/>
        <v>-8562202134525.9521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-8562202134525.9521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-35675842227.191467</v>
      </c>
      <c r="L4406" s="444">
        <f t="shared" ca="1" si="187"/>
        <v>-8597877976753.1436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-8597877976753.1436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-35824491569.804764</v>
      </c>
      <c r="L4407" s="444">
        <f t="shared" ca="1" si="187"/>
        <v>-8633702468322.9482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-8633702468322.9482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-35973760284.678947</v>
      </c>
      <c r="L4408" s="444">
        <f t="shared" ca="1" si="187"/>
        <v>-8669676228607.627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-8669676228607.627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-36123650952.531784</v>
      </c>
      <c r="L4409" s="444">
        <f t="shared" ca="1" si="187"/>
        <v>-8705799879560.1592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-8705799879560.1592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-36274166164.834</v>
      </c>
      <c r="L4410" s="444">
        <f t="shared" ca="1" si="187"/>
        <v>-8742074045724.9932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-8742074045724.9932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-36425308523.854134</v>
      </c>
      <c r="L4411" s="444">
        <f t="shared" ca="1" si="187"/>
        <v>-8778499354248.8477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-8778499354248.8477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-36577080642.703529</v>
      </c>
      <c r="L4412" s="444">
        <f t="shared" ca="1" si="187"/>
        <v>-8815076434891.5508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-8815076434891.5508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-36729485145.381462</v>
      </c>
      <c r="L4413" s="444">
        <f t="shared" ca="1" si="187"/>
        <v>-8851805920036.9316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-8851805920036.9316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-36882524666.820549</v>
      </c>
      <c r="L4414" s="444">
        <f t="shared" ca="1" si="187"/>
        <v>-8888688444703.752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-8888688444703.752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-37036201852.932297</v>
      </c>
      <c r="L4415" s="444">
        <f t="shared" ca="1" si="187"/>
        <v>-8925724646556.6836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-8925724646556.6836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-37190519360.652847</v>
      </c>
      <c r="L4416" s="444">
        <f t="shared" ca="1" si="187"/>
        <v>-8962915165917.3359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-8962915165917.3359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-37345479857.988899</v>
      </c>
      <c r="L4417" s="444">
        <f t="shared" ca="1" si="187"/>
        <v>-9000260645775.3242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-9000260645775.3242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-37501086024.06385</v>
      </c>
      <c r="L4418" s="444">
        <f t="shared" ca="1" si="187"/>
        <v>-9037761731799.3887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-9037761731799.3887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-37657340549.164116</v>
      </c>
      <c r="L4419" s="444">
        <f t="shared" ca="1" si="187"/>
        <v>-9075419072348.5527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-9075419072348.5527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-37814246134.785637</v>
      </c>
      <c r="L4420" s="444">
        <f t="shared" ca="1" si="187"/>
        <v>-9113233318483.3379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-9113233318483.3379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-37971805493.680573</v>
      </c>
      <c r="L4421" s="444">
        <f t="shared" ca="1" si="187"/>
        <v>-9151205123977.0176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-9151205123977.0176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-38130021349.904236</v>
      </c>
      <c r="L4422" s="444">
        <f t="shared" ca="1" si="187"/>
        <v>-9189335145326.9219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-9189335145326.9219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-38288896438.862175</v>
      </c>
      <c r="L4423" s="444">
        <f t="shared" ca="1" si="187"/>
        <v>-9227624041765.7832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-9227624041765.7832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-38448433507.35743</v>
      </c>
      <c r="L4424" s="444">
        <f t="shared" ca="1" si="187"/>
        <v>-9266072475273.1406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-9266072475273.1406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-38608635313.638084</v>
      </c>
      <c r="L4425" s="444">
        <f t="shared" ca="1" si="187"/>
        <v>-9304681110586.7793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-9304681110586.7793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-38769504627.444916</v>
      </c>
      <c r="L4426" s="444">
        <f t="shared" ca="1" si="187"/>
        <v>-9343450615214.2246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-9343450615214.2246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-38931044230.059265</v>
      </c>
      <c r="L4427" s="444">
        <f t="shared" ca="1" si="187"/>
        <v>-9382381659444.2832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-9382381659444.2832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-39093256914.351181</v>
      </c>
      <c r="L4428" s="444">
        <f t="shared" ca="1" si="187"/>
        <v>-9421474916358.6348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-9421474916358.6348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-39256145484.827644</v>
      </c>
      <c r="L4429" s="444">
        <f t="shared" ca="1" si="187"/>
        <v>-9460731061843.4629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-9460731061843.4629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-39419712757.681091</v>
      </c>
      <c r="L4430" s="444">
        <f t="shared" ca="1" si="187"/>
        <v>-9500150774601.1445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-9500150774601.1445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-39583961560.838104</v>
      </c>
      <c r="L4431" s="444">
        <f t="shared" ca="1" si="187"/>
        <v>-9539734736161.9824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-9539734736161.9824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-39748894734.008263</v>
      </c>
      <c r="L4432" s="444">
        <f t="shared" ca="1" si="187"/>
        <v>-9579483630895.9902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-9579483630895.9902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-39914515128.733292</v>
      </c>
      <c r="L4433" s="444">
        <f t="shared" ca="1" si="187"/>
        <v>-9619398146024.7227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-9619398146024.7227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-40080825608.43634</v>
      </c>
      <c r="L4434" s="444">
        <f t="shared" ca="1" si="187"/>
        <v>-9659478971633.1582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-9659478971633.1582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-40247829048.471489</v>
      </c>
      <c r="L4435" s="444">
        <f t="shared" ca="1" si="187"/>
        <v>-9699726800681.6289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-9699726800681.6289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-40415528336.173454</v>
      </c>
      <c r="L4436" s="444">
        <f t="shared" ca="1" si="187"/>
        <v>-9740142329017.8027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-9740142329017.8027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-40583926370.907509</v>
      </c>
      <c r="L4437" s="444">
        <f t="shared" ca="1" si="187"/>
        <v>-9780726255388.7109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-9780726255388.7109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-40753026064.119629</v>
      </c>
      <c r="L4438" s="444">
        <f t="shared" ca="1" si="187"/>
        <v>-9821479281452.8301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-9821479281452.8301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-40922830339.386795</v>
      </c>
      <c r="L4439" s="444">
        <f t="shared" ca="1" si="187"/>
        <v>-9862402111792.2168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-9862402111792.2168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-41093342132.467567</v>
      </c>
      <c r="L4440" s="444">
        <f t="shared" ca="1" si="187"/>
        <v>-9903495453924.6836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-9903495453924.6836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-41264564391.352844</v>
      </c>
      <c r="L4441" s="444">
        <f t="shared" ca="1" si="187"/>
        <v>-9944760018316.0371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-9944760018316.0371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-41436500076.316818</v>
      </c>
      <c r="L4442" s="444">
        <f t="shared" ca="1" si="187"/>
        <v>-9986196518392.3535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-9986196518392.3535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-41609152159.96814</v>
      </c>
      <c r="L4443" s="444">
        <f t="shared" ca="1" si="187"/>
        <v>-10027805670552.322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-10027805670552.322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-41782523627.301346</v>
      </c>
      <c r="L4444" s="444">
        <f t="shared" ca="1" si="187"/>
        <v>-10069588194179.623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-10069588194179.623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-41956617475.748428</v>
      </c>
      <c r="L4445" s="444">
        <f t="shared" ca="1" si="187"/>
        <v>-10111544811655.371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-10111544811655.371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-42131436715.230713</v>
      </c>
      <c r="L4446" s="444">
        <f t="shared" ca="1" si="187"/>
        <v>-10153676248370.602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-10153676248370.602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-42306984368.210838</v>
      </c>
      <c r="L4447" s="444">
        <f t="shared" ca="1" si="187"/>
        <v>-10195983232738.813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-10195983232738.813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-42483263469.745049</v>
      </c>
      <c r="L4448" s="444">
        <f t="shared" ca="1" si="187"/>
        <v>-10238466496208.557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-10238466496208.557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-42660277067.535652</v>
      </c>
      <c r="L4449" s="444">
        <f t="shared" ca="1" si="187"/>
        <v>-10281126773276.092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-10281126773276.092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-42838028221.983719</v>
      </c>
      <c r="L4450" s="444">
        <f t="shared" ca="1" si="187"/>
        <v>-10323964801498.076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-10323964801498.076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-43016520006.241982</v>
      </c>
      <c r="L4451" s="444">
        <f t="shared" ca="1" si="187"/>
        <v>-10366981321504.318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-10366981321504.318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-43195755506.26799</v>
      </c>
      <c r="L4452" s="444">
        <f t="shared" ca="1" si="187"/>
        <v>-10410177077010.586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-10410177077010.586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-43375737820.877441</v>
      </c>
      <c r="L4453" s="444">
        <f t="shared" ca="1" si="187"/>
        <v>-10453552814831.463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-10453552814831.463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-43556470061.79776</v>
      </c>
      <c r="L4454" s="444">
        <f t="shared" ca="1" si="187"/>
        <v>-10497109284893.26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-10497109284893.26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-43737955353.721916</v>
      </c>
      <c r="L4455" s="444">
        <f t="shared" ca="1" si="187"/>
        <v>-10540847240246.982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-10540847240246.982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-43920196834.362427</v>
      </c>
      <c r="L4456" s="444">
        <f t="shared" ca="1" si="187"/>
        <v>-10584767437081.346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-10584767437081.346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-44103197654.505608</v>
      </c>
      <c r="L4457" s="444">
        <f t="shared" ca="1" si="187"/>
        <v>-10628870634735.852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-10628870634735.852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-44286960978.066048</v>
      </c>
      <c r="L4458" s="444">
        <f t="shared" ca="1" si="187"/>
        <v>-10673157595713.918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-10673157595713.918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-44471489982.141327</v>
      </c>
      <c r="L4459" s="444">
        <f t="shared" ca="1" si="187"/>
        <v>-10717629085696.059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-10717629085696.059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-44656787857.06691</v>
      </c>
      <c r="L4460" s="444">
        <f t="shared" ca="1" si="187"/>
        <v>-10762285873553.125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-10762285873553.125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-44842857806.471352</v>
      </c>
      <c r="L4461" s="444">
        <f t="shared" ca="1" si="187"/>
        <v>-10807128731359.596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-10807128731359.596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-45029703047.33165</v>
      </c>
      <c r="L4462" s="444">
        <f t="shared" ca="1" si="187"/>
        <v>-10852158434406.928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-10852158434406.928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-45217326810.028862</v>
      </c>
      <c r="L4463" s="444">
        <f t="shared" ca="1" si="187"/>
        <v>-10897375761216.957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-10897375761216.957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-45405732338.403984</v>
      </c>
      <c r="L4464" s="444">
        <f t="shared" ca="1" si="187"/>
        <v>-10942781493555.361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-10942781493555.361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-45594922889.814003</v>
      </c>
      <c r="L4465" s="444">
        <f t="shared" ca="1" si="187"/>
        <v>-10988376416445.176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-10988376416445.176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-45784901735.188232</v>
      </c>
      <c r="L4466" s="444">
        <f t="shared" ca="1" si="187"/>
        <v>-11034161318180.363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-11034161318180.363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-45975672159.084846</v>
      </c>
      <c r="L4467" s="444">
        <f t="shared" ca="1" si="187"/>
        <v>-11080136990339.447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-11080136990339.447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-46167237459.747696</v>
      </c>
      <c r="L4468" s="444">
        <f t="shared" ca="1" si="187"/>
        <v>-11126304227799.195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-11126304227799.195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-46359600949.163315</v>
      </c>
      <c r="L4469" s="444">
        <f t="shared" ca="1" si="187"/>
        <v>-11172663828748.359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-11172663828748.359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-46552765953.118164</v>
      </c>
      <c r="L4470" s="444">
        <f t="shared" ca="1" si="187"/>
        <v>-11219216594701.477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-11219216594701.477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-46746735811.256149</v>
      </c>
      <c r="L4471" s="444">
        <f t="shared" ca="1" si="187"/>
        <v>-11265963330512.732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-11265963330512.732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-46941513877.136383</v>
      </c>
      <c r="L4472" s="444">
        <f t="shared" ca="1" si="187"/>
        <v>-11312904844389.869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-11312904844389.869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-47137103518.291122</v>
      </c>
      <c r="L4473" s="444">
        <f t="shared" ca="1" si="187"/>
        <v>-11360041947908.16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-11360041947908.16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-47333508116.283997</v>
      </c>
      <c r="L4474" s="444">
        <f t="shared" ca="1" si="187"/>
        <v>-11407375456024.443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-11407375456024.443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-47530731066.768517</v>
      </c>
      <c r="L4475" s="444">
        <f t="shared" ca="1" si="187"/>
        <v>-11454906187091.211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-11454906187091.211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-47728775779.546715</v>
      </c>
      <c r="L4476" s="444">
        <f t="shared" ca="1" si="187"/>
        <v>-11502634962870.758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-11502634962870.758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-47927645678.628159</v>
      </c>
      <c r="L4477" s="444">
        <f t="shared" ca="1" si="187"/>
        <v>-11550562608549.387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-11550562608549.387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-48127344202.289108</v>
      </c>
      <c r="L4478" s="444">
        <f t="shared" ca="1" si="187"/>
        <v>-11598689952751.676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-11598689952751.676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-48327874803.131981</v>
      </c>
      <c r="L4479" s="444">
        <f t="shared" ca="1" si="187"/>
        <v>-11647017827554.809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-11647017827554.809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-48529240948.145035</v>
      </c>
      <c r="L4480" s="444">
        <f t="shared" ca="1" si="187"/>
        <v>-11695547068502.953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-11695547068502.953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-48731446118.762306</v>
      </c>
      <c r="L4481" s="444">
        <f t="shared" ca="1" si="187"/>
        <v>-11744278514621.715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-11744278514621.715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-48934493810.923813</v>
      </c>
      <c r="L4482" s="444">
        <f t="shared" ca="1" si="187"/>
        <v>-11793213008432.639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-11793213008432.639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-49138387535.135994</v>
      </c>
      <c r="L4483" s="444">
        <f t="shared" ca="1" si="187"/>
        <v>-11842351395967.775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-11842351395967.775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-49343130816.532394</v>
      </c>
      <c r="L4484" s="444">
        <f t="shared" ca="1" si="187"/>
        <v>-11891694526784.309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-11891694526784.309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-49548727194.934616</v>
      </c>
      <c r="L4485" s="444">
        <f t="shared" ca="1" si="187"/>
        <v>-11941243253979.244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-11941243253979.244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-49755180224.913513</v>
      </c>
      <c r="L4486" s="444">
        <f t="shared" ca="1" si="187"/>
        <v>-11990998434204.158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-11990998434204.158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-49962493475.850662</v>
      </c>
      <c r="L4487" s="444">
        <f t="shared" ca="1" si="187"/>
        <v>-12040960927680.01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-12040960927680.01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-50170670532.000038</v>
      </c>
      <c r="L4488" s="444">
        <f t="shared" ca="1" si="187"/>
        <v>-12091131598212.01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-12091131598212.01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-50379714992.550041</v>
      </c>
      <c r="L4489" s="444">
        <f t="shared" ca="1" si="187"/>
        <v>-12141511313204.561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-12141511313204.561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-50589630471.685669</v>
      </c>
      <c r="L4490" s="444">
        <f t="shared" ca="1" si="187"/>
        <v>-12192100943676.246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-12192100943676.246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-50800420598.651024</v>
      </c>
      <c r="L4491" s="444">
        <f t="shared" ca="1" si="187"/>
        <v>-12242901364274.896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-12242901364274.896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-51012089017.812065</v>
      </c>
      <c r="L4492" s="444">
        <f t="shared" ca="1" si="187"/>
        <v>-12293913453292.709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-12293913453292.709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-51224639388.71962</v>
      </c>
      <c r="L4493" s="444">
        <f t="shared" ca="1" si="187"/>
        <v>-12345138092681.428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-12345138092681.428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-51438075386.172615</v>
      </c>
      <c r="L4494" s="444">
        <f t="shared" ca="1" si="187"/>
        <v>-12396576168067.6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-12396576168067.6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-51652400700.281662</v>
      </c>
      <c r="L4495" s="444">
        <f t="shared" ca="1" si="187"/>
        <v>-12448228568767.881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-12448228568767.881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-51867619036.532837</v>
      </c>
      <c r="L4496" s="444">
        <f t="shared" ca="1" si="187"/>
        <v>-12500096187804.414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-12500096187804.414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-52083734115.851723</v>
      </c>
      <c r="L4497" s="444">
        <f t="shared" ca="1" si="187"/>
        <v>-12552179921920.266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-12552179921920.266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-52300749674.66777</v>
      </c>
      <c r="L4498" s="444">
        <f t="shared" ca="1" si="187"/>
        <v>-12604480671594.934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-12604480671594.934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-52518669464.978889</v>
      </c>
      <c r="L4499" s="444">
        <f t="shared" ca="1" si="187"/>
        <v>-12656999341059.912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-12656999341059.912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-52737497254.416298</v>
      </c>
      <c r="L4500" s="444">
        <f t="shared" ca="1" si="187"/>
        <v>-12709736838314.328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-12709736838314.328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-52957236826.3097</v>
      </c>
      <c r="L4501" s="444">
        <f t="shared" ca="1" si="187"/>
        <v>-12762694075140.639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-12762694075140.639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-53177891979.752663</v>
      </c>
      <c r="L4502" s="444">
        <f t="shared" ca="1" si="187"/>
        <v>-12815871967120.391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-12815871967120.391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-53399466529.668297</v>
      </c>
      <c r="L4503" s="444">
        <f t="shared" ca="1" si="187"/>
        <v>-12869271433650.059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-12869271433650.059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-53621964306.875244</v>
      </c>
      <c r="L4504" s="444">
        <f t="shared" ca="1" si="187"/>
        <v>-12922893397956.934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-12922893397956.934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-53845389158.153893</v>
      </c>
      <c r="L4505" s="444">
        <f t="shared" ca="1" si="187"/>
        <v>-12976738787115.088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-12976738787115.088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-54069744946.312866</v>
      </c>
      <c r="L4506" s="444">
        <f t="shared" ca="1" si="187"/>
        <v>-13030808532061.4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-13030808532061.4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-54295035550.255836</v>
      </c>
      <c r="L4507" s="444">
        <f t="shared" ca="1" si="187"/>
        <v>-13085103567611.656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-13085103567611.656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-54521264865.048569</v>
      </c>
      <c r="L4508" s="444">
        <f t="shared" ca="1" si="187"/>
        <v>-13139624832476.705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-13139624832476.705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-54748436801.986267</v>
      </c>
      <c r="L4509" s="444">
        <f t="shared" ca="1" si="187"/>
        <v>-13194373269278.691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-13194373269278.691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-54976555288.661217</v>
      </c>
      <c r="L4510" s="444">
        <f t="shared" ca="1" si="187"/>
        <v>-13249349824567.354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-13249349824567.354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-55205624269.03064</v>
      </c>
      <c r="L4511" s="444">
        <f t="shared" ca="1" si="187"/>
        <v>-13304555448836.385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-13304555448836.385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-55435647703.484932</v>
      </c>
      <c r="L4512" s="444">
        <f t="shared" ca="1" si="187"/>
        <v>-13359991096539.869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-13359991096539.869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-55666629568.916122</v>
      </c>
      <c r="L4513" s="444">
        <f t="shared" ca="1" si="187"/>
        <v>-13415657726108.785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-13415657726108.785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-55898573858.786606</v>
      </c>
      <c r="L4514" s="444">
        <f t="shared" ca="1" si="187"/>
        <v>-13471556299967.572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-13471556299967.572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-56131484583.198219</v>
      </c>
      <c r="L4515" s="444">
        <f t="shared" ca="1" si="187"/>
        <v>-13527687784550.77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-13527687784550.77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-56365365768.96154</v>
      </c>
      <c r="L4516" s="444">
        <f t="shared" ca="1" si="187"/>
        <v>-13584053150319.73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-13584053150319.73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-56600221459.665543</v>
      </c>
      <c r="L4517" s="444">
        <f t="shared" ca="1" si="187"/>
        <v>-13640653371779.396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-13640653371779.396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-56836055715.747482</v>
      </c>
      <c r="L4518" s="444">
        <f t="shared" ca="1" si="187"/>
        <v>-13697489427495.145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-13697489427495.145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-57072872614.563103</v>
      </c>
      <c r="L4519" s="444">
        <f t="shared" ca="1" si="187"/>
        <v>-13754562300109.707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-13754562300109.707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-57310676250.457123</v>
      </c>
      <c r="L4520" s="444">
        <f t="shared" ca="1" si="187"/>
        <v>-13811872976360.164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-13811872976360.164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-57549470734.834015</v>
      </c>
      <c r="L4521" s="444">
        <f t="shared" ca="1" si="187"/>
        <v>-13869422447094.998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-13869422447094.998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-57789260196.229156</v>
      </c>
      <c r="L4522" s="444">
        <f t="shared" ca="1" si="187"/>
        <v>-13927211707291.227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-13927211707291.227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-58030048780.380112</v>
      </c>
      <c r="L4523" s="444">
        <f t="shared" ca="1" si="187"/>
        <v>-13985241756071.607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-13985241756071.607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-58271840650.298363</v>
      </c>
      <c r="L4524" s="444">
        <f t="shared" ca="1" si="187"/>
        <v>-14043513596721.906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-14043513596721.906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-58514639986.341286</v>
      </c>
      <c r="L4525" s="444">
        <f t="shared" ca="1" si="187"/>
        <v>-14102028236708.248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-14102028236708.248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-58758450986.284363</v>
      </c>
      <c r="L4526" s="444">
        <f t="shared" ca="1" si="187"/>
        <v>-14160786687694.533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-14160786687694.533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-59003277865.393898</v>
      </c>
      <c r="L4527" s="444">
        <f t="shared" ca="1" si="187"/>
        <v>-14219789965559.928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-14219789965559.928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-59249124856.499695</v>
      </c>
      <c r="L4528" s="444">
        <f t="shared" ca="1" si="187"/>
        <v>-14279039090416.428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-14279039090416.428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-59495996210.068451</v>
      </c>
      <c r="L4529" s="444">
        <f t="shared" ca="1" si="187"/>
        <v>-14338535086626.496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-14338535086626.496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-59743896194.277069</v>
      </c>
      <c r="L4530" s="444">
        <f t="shared" ca="1" si="187"/>
        <v>-14398278982820.773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-14398278982820.773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-59992829095.086555</v>
      </c>
      <c r="L4531" s="444">
        <f t="shared" ca="1" si="187"/>
        <v>-14458271811915.859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-14458271811915.859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-60242799216.316078</v>
      </c>
      <c r="L4532" s="444">
        <f t="shared" ca="1" si="187"/>
        <v>-14518514611132.176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-14518514611132.176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-60493810879.7174</v>
      </c>
      <c r="L4533" s="444">
        <f t="shared" ca="1" si="187"/>
        <v>-14579008422011.893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-14579008422011.893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-60745868425.049553</v>
      </c>
      <c r="L4534" s="444">
        <f t="shared" ca="1" si="187"/>
        <v>-14639754290436.941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-14639754290436.941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-60998976210.153923</v>
      </c>
      <c r="L4535" s="444">
        <f t="shared" ca="1" si="187"/>
        <v>-14700753266647.096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-14700753266647.096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-61253138611.029564</v>
      </c>
      <c r="L4536" s="444">
        <f t="shared" ca="1" si="187"/>
        <v>-14762006405258.125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-14762006405258.125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-61508360021.908852</v>
      </c>
      <c r="L4537" s="444">
        <f t="shared" ca="1" si="187"/>
        <v>-14823514765280.033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-14823514765280.033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-61764644855.333473</v>
      </c>
      <c r="L4538" s="444">
        <f t="shared" ca="1" si="187"/>
        <v>-14885279410135.367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-14885279410135.367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-62021997542.23069</v>
      </c>
      <c r="L4539" s="444">
        <f t="shared" ca="1" si="187"/>
        <v>-14947301407677.598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-14947301407677.598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-62280422531.98999</v>
      </c>
      <c r="L4540" s="444">
        <f t="shared" ca="1" si="187"/>
        <v>-15009581830209.588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-15009581830209.588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-62539924292.539948</v>
      </c>
      <c r="L4541" s="444">
        <f t="shared" ca="1" si="187"/>
        <v>-15072121754502.127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-15072121754502.127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-62800507310.425529</v>
      </c>
      <c r="L4542" s="444">
        <f t="shared" ca="1" si="187"/>
        <v>-15134922261812.553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-15134922261812.553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-63062176090.885635</v>
      </c>
      <c r="L4543" s="444">
        <f t="shared" ca="1" si="187"/>
        <v>-15197984437903.438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-15197984437903.438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-63324935157.930977</v>
      </c>
      <c r="L4544" s="444">
        <f t="shared" ca="1" si="187"/>
        <v>-15261309373061.369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-15261309373061.369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-63588789054.422371</v>
      </c>
      <c r="L4545" s="444">
        <f t="shared" ca="1" si="187"/>
        <v>-15324898162115.791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-15324898162115.791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-63853742342.149132</v>
      </c>
      <c r="L4546" s="444">
        <f t="shared" ca="1" si="187"/>
        <v>-15388751904457.939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-15388751904457.939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-64119799601.908081</v>
      </c>
      <c r="L4547" s="444">
        <f t="shared" ca="1" si="187"/>
        <v>-15452871704059.848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-15452871704059.848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-64386965433.582695</v>
      </c>
      <c r="L4548" s="444">
        <f t="shared" ca="1" si="187"/>
        <v>-15517258669493.43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-15517258669493.43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-64655244456.222626</v>
      </c>
      <c r="L4549" s="444">
        <f t="shared" ca="1" si="187"/>
        <v>-15581913913949.652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-15581913913949.652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-64924641308.123558</v>
      </c>
      <c r="L4550" s="444">
        <f t="shared" ca="1" si="187"/>
        <v>-15646838555257.775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-15646838555257.775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-65195160646.907394</v>
      </c>
      <c r="L4551" s="444">
        <f t="shared" ca="1" si="187"/>
        <v>-15712033715904.684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-15712033715904.684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-65466807149.602844</v>
      </c>
      <c r="L4552" s="444">
        <f t="shared" ca="1" si="187"/>
        <v>-15777500523054.287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-15777500523054.287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-65739585512.726196</v>
      </c>
      <c r="L4553" s="444">
        <f t="shared" ca="1" si="187"/>
        <v>-15843240108567.014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-15843240108567.014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-66013500452.362549</v>
      </c>
      <c r="L4554" s="444">
        <f t="shared" ca="1" si="187"/>
        <v>-15909253609019.377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-15909253609019.377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-66288556704.247406</v>
      </c>
      <c r="L4555" s="444">
        <f t="shared" ca="1" si="187"/>
        <v>-15975542165723.625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-15975542165723.625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-66564759023.848434</v>
      </c>
      <c r="L4556" s="444">
        <f t="shared" ca="1" si="187"/>
        <v>-16042106924747.473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-16042106924747.473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-66842112186.4478</v>
      </c>
      <c r="L4557" s="444">
        <f t="shared" ca="1" si="187"/>
        <v>-16108949036933.92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-16108949036933.92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-67120620987.224663</v>
      </c>
      <c r="L4558" s="444">
        <f t="shared" ca="1" si="187"/>
        <v>-16176069657921.145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-16176069657921.145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-67400290241.338104</v>
      </c>
      <c r="L4559" s="444">
        <f t="shared" ca="1" si="187"/>
        <v>-16243469948162.482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-16243469948162.482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-67681124784.010345</v>
      </c>
      <c r="L4560" s="444">
        <f t="shared" ca="1" si="187"/>
        <v>-16311151072946.492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-16311151072946.492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-67963129470.610382</v>
      </c>
      <c r="L4561" s="444">
        <f t="shared" ca="1" si="187"/>
        <v>-16379114202417.104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-16379114202417.104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-68246309176.73793</v>
      </c>
      <c r="L4562" s="444">
        <f t="shared" ca="1" si="187"/>
        <v>-16447360511593.842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-16447360511593.842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-68530668798.307671</v>
      </c>
      <c r="L4563" s="444">
        <f t="shared" ca="1" si="187"/>
        <v>-16515891180392.15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-16515891180392.15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-68816213251.633957</v>
      </c>
      <c r="L4564" s="444">
        <f t="shared" ca="1" si="187"/>
        <v>-16584707393643.785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-16584707393643.785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-69102947473.515778</v>
      </c>
      <c r="L4565" s="444">
        <f t="shared" ca="1" si="187"/>
        <v>-16653810341117.301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-16653810341117.301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-69390876421.322083</v>
      </c>
      <c r="L4566" s="444">
        <f t="shared" ca="1" si="187"/>
        <v>-16723201217538.623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-16723201217538.623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-69680005073.077606</v>
      </c>
      <c r="L4567" s="444">
        <f t="shared" ca="1" si="187"/>
        <v>-16792881222611.701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-16792881222611.701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-69970338427.548767</v>
      </c>
      <c r="L4568" s="444">
        <f t="shared" ca="1" si="187"/>
        <v>-16862851561039.25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-16862851561039.25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-70261881504.330215</v>
      </c>
      <c r="L4569" s="444">
        <f t="shared" ca="1" si="187"/>
        <v>-16933113442543.58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-16933113442543.58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-70554639343.93158</v>
      </c>
      <c r="L4570" s="444">
        <f t="shared" ca="1" si="187"/>
        <v>-17003668081887.512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-17003668081887.512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-70848617007.864624</v>
      </c>
      <c r="L4571" s="444">
        <f t="shared" ca="1" si="187"/>
        <v>-17074516698895.377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-17074516698895.377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-71143819578.730743</v>
      </c>
      <c r="L4572" s="444">
        <f t="shared" ca="1" si="187"/>
        <v>-17145660518474.107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-17145660518474.107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-71440252160.308777</v>
      </c>
      <c r="L4573" s="444">
        <f t="shared" ca="1" si="187"/>
        <v>-17217100770634.416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-17217100770634.416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-71737919877.643387</v>
      </c>
      <c r="L4574" s="444">
        <f t="shared" ca="1" si="187"/>
        <v>-17288838690512.059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-17288838690512.059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-72036827877.133575</v>
      </c>
      <c r="L4575" s="444">
        <f t="shared" ca="1" si="187"/>
        <v>-17360875518389.191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-17360875518389.191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-72336981326.621643</v>
      </c>
      <c r="L4576" s="444">
        <f t="shared" ca="1" si="187"/>
        <v>-17433212499715.813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-17433212499715.813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-72638385415.482544</v>
      </c>
      <c r="L4577" s="444">
        <f t="shared" ca="1" si="187"/>
        <v>-17505850885131.295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-17505850885131.295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-72941045354.71373</v>
      </c>
      <c r="L4578" s="444">
        <f t="shared" ca="1" si="187"/>
        <v>-17578791930486.008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-17578791930486.008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-73244966377.025024</v>
      </c>
      <c r="L4579" s="444">
        <f t="shared" ca="1" si="187"/>
        <v>-17652036896863.031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-17652036896863.031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-73550153736.929291</v>
      </c>
      <c r="L4580" s="444">
        <f t="shared" ca="1" si="187"/>
        <v>-17725587050599.961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-17725587050599.961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-73856612710.833176</v>
      </c>
      <c r="L4581" s="444">
        <f t="shared" ca="1" si="187"/>
        <v>-17799443663310.793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-17799443663310.793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-74164348597.128296</v>
      </c>
      <c r="L4582" s="444">
        <f t="shared" ca="1" si="187"/>
        <v>-17873608011907.922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-17873608011907.922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-74473366716.283005</v>
      </c>
      <c r="L4583" s="444">
        <f t="shared" ca="1" si="187"/>
        <v>-17948081378624.203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-17948081378624.203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-74783672410.934174</v>
      </c>
      <c r="L4584" s="444">
        <f t="shared" ca="1" si="187"/>
        <v>-18022865051035.137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-18022865051035.137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-75095271045.979736</v>
      </c>
      <c r="L4585" s="444">
        <f t="shared" ca="1" si="187"/>
        <v>-18097960322081.117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-18097960322081.117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-75408168008.671326</v>
      </c>
      <c r="L4586" s="444">
        <f t="shared" ca="1" si="187"/>
        <v>-18173368490089.789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-18173368490089.789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-75722368708.707458</v>
      </c>
      <c r="L4587" s="444">
        <f t="shared" ca="1" si="187"/>
        <v>-18249090858798.496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-18249090858798.496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-76037878578.327072</v>
      </c>
      <c r="L4588" s="444">
        <f t="shared" ca="1" si="187"/>
        <v>-18325128737376.824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-18325128737376.824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-76354703072.403427</v>
      </c>
      <c r="L4589" s="444">
        <f t="shared" ca="1" si="187"/>
        <v>-18401483440449.227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-18401483440449.227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-76672847668.538437</v>
      </c>
      <c r="L4590" s="444">
        <f t="shared" ca="1" si="187"/>
        <v>-18478156288117.766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-18478156288117.766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-76992317867.157349</v>
      </c>
      <c r="L4591" s="444">
        <f t="shared" ca="1" si="187"/>
        <v>-18555148605984.922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-18555148605984.922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-77313119191.603836</v>
      </c>
      <c r="L4592" s="444">
        <f t="shared" ca="1" si="187"/>
        <v>-18632461725176.527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-18632461725176.527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-77635257188.235535</v>
      </c>
      <c r="L4593" s="444">
        <f t="shared" ca="1" si="187"/>
        <v>-18710096982364.762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-18710096982364.762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-77958737426.519836</v>
      </c>
      <c r="L4594" s="444">
        <f t="shared" ca="1" si="187"/>
        <v>-18788055719791.281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-18788055719791.281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-78283565499.130341</v>
      </c>
      <c r="L4595" s="444">
        <f t="shared" ca="1" si="187"/>
        <v>-18866339285290.41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-18866339285290.41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-78609747022.043381</v>
      </c>
      <c r="L4596" s="444">
        <f t="shared" ca="1" si="187"/>
        <v>-18944949032312.453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-18944949032312.453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-78937287634.635223</v>
      </c>
      <c r="L4597" s="444">
        <f t="shared" ca="1" si="187"/>
        <v>-19023886319947.09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-19023886319947.09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-79266192999.779541</v>
      </c>
      <c r="L4598" s="444">
        <f t="shared" ref="L4598:L4852" ca="1" si="192">I4598-J4598+K4598</f>
        <v>-19103152512946.871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-19103152512946.871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-79596468803.945297</v>
      </c>
      <c r="L4599" s="444">
        <f t="shared" ca="1" si="192"/>
        <v>-19182748981750.816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-19182748981750.816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-79928120757.295074</v>
      </c>
      <c r="L4600" s="444">
        <f t="shared" ca="1" si="192"/>
        <v>-19262677102508.113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-19262677102508.113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-80261154593.783798</v>
      </c>
      <c r="L4601" s="444">
        <f t="shared" ca="1" si="192"/>
        <v>-19342938257101.898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-19342938257101.898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-80595576071.257904</v>
      </c>
      <c r="L4602" s="444">
        <f t="shared" ca="1" si="192"/>
        <v>-19423533833173.156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-19423533833173.156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-80931390971.55481</v>
      </c>
      <c r="L4603" s="444">
        <f t="shared" ca="1" si="192"/>
        <v>-19504465224144.711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-19504465224144.711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-81268605100.602966</v>
      </c>
      <c r="L4604" s="444">
        <f t="shared" ca="1" si="192"/>
        <v>-19585733829245.313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-19585733829245.313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-81607224288.522141</v>
      </c>
      <c r="L4605" s="444">
        <f t="shared" ca="1" si="192"/>
        <v>-19667341053533.836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-19667341053533.836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-81947254389.724319</v>
      </c>
      <c r="L4606" s="444">
        <f t="shared" ca="1" si="192"/>
        <v>-19749288307923.559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-19749288307923.559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-82288701283.014832</v>
      </c>
      <c r="L4607" s="444">
        <f t="shared" ca="1" si="192"/>
        <v>-19831577009206.574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-19831577009206.574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-82631570871.694061</v>
      </c>
      <c r="L4608" s="444">
        <f t="shared" ca="1" si="192"/>
        <v>-19914208580078.27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-19914208580078.27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-82975869083.659454</v>
      </c>
      <c r="L4609" s="444">
        <f t="shared" ca="1" si="192"/>
        <v>-19997184449161.93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-19997184449161.93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-83321601871.508041</v>
      </c>
      <c r="L4610" s="444">
        <f t="shared" ca="1" si="192"/>
        <v>-20080506051033.438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-20080506051033.438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-83668775212.639328</v>
      </c>
      <c r="L4611" s="444">
        <f t="shared" ca="1" si="192"/>
        <v>-20164174826246.078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-20164174826246.078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-84017395109.358658</v>
      </c>
      <c r="L4612" s="444">
        <f t="shared" ca="1" si="192"/>
        <v>-20248192221355.438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-20248192221355.438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-84367467588.980988</v>
      </c>
      <c r="L4613" s="444">
        <f t="shared" ca="1" si="192"/>
        <v>-20332559688944.418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-20332559688944.418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-84718998703.935074</v>
      </c>
      <c r="L4614" s="444">
        <f t="shared" ca="1" si="192"/>
        <v>-20417278687648.352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-20417278687648.352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-85071994531.868134</v>
      </c>
      <c r="L4615" s="444">
        <f t="shared" ca="1" si="192"/>
        <v>-20502350682180.219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-20502350682180.219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-85426461175.750916</v>
      </c>
      <c r="L4616" s="444">
        <f t="shared" ca="1" si="192"/>
        <v>-20587777143355.969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-20587777143355.969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-85782404763.9832</v>
      </c>
      <c r="L4617" s="444">
        <f t="shared" ca="1" si="192"/>
        <v>-20673559548119.953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-20673559548119.953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-86139831450.499802</v>
      </c>
      <c r="L4618" s="444">
        <f t="shared" ca="1" si="192"/>
        <v>-20759699379570.453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-20759699379570.453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-86498747414.876892</v>
      </c>
      <c r="L4619" s="444">
        <f t="shared" ca="1" si="192"/>
        <v>-20846198126985.328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-20846198126985.328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-86859158862.438873</v>
      </c>
      <c r="L4620" s="444">
        <f t="shared" ca="1" si="192"/>
        <v>-20933057285847.766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-20933057285847.766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-87221072024.365692</v>
      </c>
      <c r="L4621" s="444">
        <f t="shared" ca="1" si="192"/>
        <v>-21020278357872.133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-21020278357872.133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-87584493157.800552</v>
      </c>
      <c r="L4622" s="444">
        <f t="shared" ca="1" si="192"/>
        <v>-21107862851029.934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-21107862851029.934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-87949428545.958054</v>
      </c>
      <c r="L4623" s="444">
        <f t="shared" ca="1" si="192"/>
        <v>-21195812279575.891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-21195812279575.891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-88315884498.23288</v>
      </c>
      <c r="L4624" s="444">
        <f t="shared" ca="1" si="192"/>
        <v>-21284128164074.125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-21284128164074.125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-88683867350.308853</v>
      </c>
      <c r="L4625" s="444">
        <f t="shared" ca="1" si="192"/>
        <v>-21372812031424.434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-21372812031424.434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-89053383464.268478</v>
      </c>
      <c r="L4626" s="444">
        <f t="shared" ca="1" si="192"/>
        <v>-21461865414888.703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-21461865414888.703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-89424439228.702927</v>
      </c>
      <c r="L4627" s="444">
        <f t="shared" ca="1" si="192"/>
        <v>-21551289854117.406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-21551289854117.406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-89797041058.822525</v>
      </c>
      <c r="L4628" s="444">
        <f t="shared" ca="1" si="192"/>
        <v>-21641086895176.23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-21641086895176.23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-90171195396.567627</v>
      </c>
      <c r="L4629" s="444">
        <f t="shared" ca="1" si="192"/>
        <v>-21731258090572.797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-21731258090572.797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-90546908710.719986</v>
      </c>
      <c r="L4630" s="444">
        <f t="shared" ca="1" si="192"/>
        <v>-21821804999283.516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-21821804999283.516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-90924187497.014648</v>
      </c>
      <c r="L4631" s="444">
        <f t="shared" ca="1" si="192"/>
        <v>-21912729186780.531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-21912729186780.531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-91303038278.252213</v>
      </c>
      <c r="L4632" s="444">
        <f t="shared" ca="1" si="192"/>
        <v>-22004032225058.785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-22004032225058.785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-91683467604.411606</v>
      </c>
      <c r="L4633" s="444">
        <f t="shared" ca="1" si="192"/>
        <v>-22095715692663.195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-22095715692663.195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-92065482052.763306</v>
      </c>
      <c r="L4634" s="444">
        <f t="shared" ca="1" si="192"/>
        <v>-22187781174715.957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-22187781174715.957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-92449088227.983154</v>
      </c>
      <c r="L4635" s="444">
        <f t="shared" ca="1" si="192"/>
        <v>-22280230262943.941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-22280230262943.941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-92834292762.266418</v>
      </c>
      <c r="L4636" s="444">
        <f t="shared" ca="1" si="192"/>
        <v>-22373064555706.207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-22373064555706.207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-93221102315.442535</v>
      </c>
      <c r="L4637" s="444">
        <f t="shared" ca="1" si="192"/>
        <v>-22466285658021.648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-22466285658021.648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-93609523575.090195</v>
      </c>
      <c r="L4638" s="444">
        <f t="shared" ca="1" si="192"/>
        <v>-22559895181596.738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-22559895181596.738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-93999563256.653076</v>
      </c>
      <c r="L4639" s="444">
        <f t="shared" ca="1" si="192"/>
        <v>-22653894744853.391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-22653894744853.391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-94391228103.555786</v>
      </c>
      <c r="L4640" s="444">
        <f t="shared" ca="1" si="192"/>
        <v>-22748285972956.945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-22748285972956.945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-94784524887.320602</v>
      </c>
      <c r="L4641" s="444">
        <f t="shared" ca="1" si="192"/>
        <v>-22843070497844.266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-22843070497844.266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-95179460407.684433</v>
      </c>
      <c r="L4642" s="444">
        <f t="shared" ca="1" si="192"/>
        <v>-22938249958251.949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-22938249958251.949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-95576041492.716461</v>
      </c>
      <c r="L4643" s="444">
        <f t="shared" ca="1" si="192"/>
        <v>-23033825999744.664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-23033825999744.664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-95974274998.936096</v>
      </c>
      <c r="L4644" s="444">
        <f t="shared" ca="1" si="192"/>
        <v>-23129800274743.602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-23129800274743.602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-96374167811.431671</v>
      </c>
      <c r="L4645" s="444">
        <f t="shared" ca="1" si="192"/>
        <v>-23226174442555.035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-23226174442555.035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-96775726843.979309</v>
      </c>
      <c r="L4646" s="444">
        <f t="shared" ca="1" si="192"/>
        <v>-23322950169399.016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-23322950169399.016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-97178959039.162567</v>
      </c>
      <c r="L4647" s="444">
        <f t="shared" ca="1" si="192"/>
        <v>-23420129128438.18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-23420129128438.18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-97583871368.492416</v>
      </c>
      <c r="L4648" s="444">
        <f t="shared" ca="1" si="192"/>
        <v>-23517712999806.672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-23517712999806.672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-97990470832.527802</v>
      </c>
      <c r="L4649" s="444">
        <f t="shared" ca="1" si="192"/>
        <v>-23615703470639.199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-23615703470639.199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-98398764460.996658</v>
      </c>
      <c r="L4650" s="444">
        <f t="shared" ca="1" si="192"/>
        <v>-23714102235100.195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-23714102235100.195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-98808759312.91748</v>
      </c>
      <c r="L4651" s="444">
        <f t="shared" ca="1" si="192"/>
        <v>-23812910994413.113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-23812910994413.113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-99220462476.721298</v>
      </c>
      <c r="L4652" s="444">
        <f t="shared" ca="1" si="192"/>
        <v>-23912131456889.836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-23912131456889.836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-99633881070.374313</v>
      </c>
      <c r="L4653" s="444">
        <f t="shared" ca="1" si="192"/>
        <v>-24011765337960.211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-24011765337960.211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-100049022241.50089</v>
      </c>
      <c r="L4654" s="444">
        <f t="shared" ca="1" si="192"/>
        <v>-24111814360201.711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-24111814360201.711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-100465893167.50713</v>
      </c>
      <c r="L4655" s="444">
        <f t="shared" ca="1" si="192"/>
        <v>-24212280253369.219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-24212280253369.219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-100884501055.70508</v>
      </c>
      <c r="L4656" s="444">
        <f t="shared" ca="1" si="192"/>
        <v>-24313164754424.922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-24313164754424.922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-101304853143.43718</v>
      </c>
      <c r="L4657" s="444">
        <f t="shared" ca="1" si="192"/>
        <v>-24414469607568.359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-24414469607568.359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-101726956698.20149</v>
      </c>
      <c r="L4658" s="444">
        <f t="shared" ca="1" si="192"/>
        <v>-24516196564266.563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-24516196564266.563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-102150819017.77734</v>
      </c>
      <c r="L4659" s="444">
        <f t="shared" ca="1" si="192"/>
        <v>-24618347383284.34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-24618347383284.34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-102576447430.35141</v>
      </c>
      <c r="L4660" s="444">
        <f t="shared" ca="1" si="192"/>
        <v>-24720923830714.691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-24720923830714.691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-103003849294.64455</v>
      </c>
      <c r="L4661" s="444">
        <f t="shared" ca="1" si="192"/>
        <v>-24823927680009.336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-24823927680009.336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-103433032000.03889</v>
      </c>
      <c r="L4662" s="444">
        <f t="shared" ca="1" si="192"/>
        <v>-24927360712009.375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-24927360712009.375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-103864002966.70573</v>
      </c>
      <c r="L4663" s="444">
        <f t="shared" ca="1" si="192"/>
        <v>-25031224714976.082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-25031224714976.082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-104296769645.73367</v>
      </c>
      <c r="L4664" s="444">
        <f t="shared" ca="1" si="192"/>
        <v>-25135521484621.816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-25135521484621.816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-104731339519.25757</v>
      </c>
      <c r="L4665" s="444">
        <f t="shared" ca="1" si="192"/>
        <v>-25240252824141.074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-25240252824141.074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-105167720100.58781</v>
      </c>
      <c r="L4666" s="444">
        <f t="shared" ca="1" si="192"/>
        <v>-25345420544241.66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-25345420544241.66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-105605918934.34026</v>
      </c>
      <c r="L4667" s="444">
        <f t="shared" ca="1" si="192"/>
        <v>-25451026463176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-25451026463176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-106045943596.56667</v>
      </c>
      <c r="L4668" s="444">
        <f t="shared" ca="1" si="192"/>
        <v>-25557072406772.566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-25557072406772.566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-106487801694.8857</v>
      </c>
      <c r="L4669" s="444">
        <f t="shared" ca="1" si="192"/>
        <v>-25663560208467.453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-25663560208467.453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-106931500868.61438</v>
      </c>
      <c r="L4670" s="444">
        <f t="shared" ca="1" si="192"/>
        <v>-25770491709336.066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-25770491709336.066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-107377048788.90027</v>
      </c>
      <c r="L4671" s="444">
        <f t="shared" ca="1" si="192"/>
        <v>-25877868758124.965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-25877868758124.965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-107824453158.85402</v>
      </c>
      <c r="L4672" s="444">
        <f t="shared" ca="1" si="192"/>
        <v>-25985693211283.82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-25985693211283.82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-108273721713.68259</v>
      </c>
      <c r="L4673" s="444">
        <f t="shared" ca="1" si="192"/>
        <v>-26093966932997.504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-26093966932997.504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-108724862220.82294</v>
      </c>
      <c r="L4674" s="444">
        <f t="shared" ca="1" si="192"/>
        <v>-26202691795218.328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-26202691795218.328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-109177882480.07637</v>
      </c>
      <c r="L4675" s="444">
        <f t="shared" ca="1" si="192"/>
        <v>-26311869677698.406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-26311869677698.406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-109632790323.74336</v>
      </c>
      <c r="L4676" s="444">
        <f t="shared" ca="1" si="192"/>
        <v>-26421502468022.148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-26421502468022.148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-110089593616.75896</v>
      </c>
      <c r="L4677" s="444">
        <f t="shared" ca="1" si="192"/>
        <v>-26531592061638.906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-26531592061638.906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-110548300256.82878</v>
      </c>
      <c r="L4678" s="444">
        <f t="shared" ca="1" si="192"/>
        <v>-26642140361895.734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-26642140361895.734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-111008918174.56555</v>
      </c>
      <c r="L4679" s="444">
        <f t="shared" ca="1" si="192"/>
        <v>-26753149280070.301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-26753149280070.301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-111471455333.62625</v>
      </c>
      <c r="L4680" s="444">
        <f t="shared" ca="1" si="192"/>
        <v>-26864620735403.926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-26864620735403.926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-111935919730.84969</v>
      </c>
      <c r="L4681" s="444">
        <f t="shared" ca="1" si="192"/>
        <v>-26976556655134.777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-26976556655134.777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-112402319396.3949</v>
      </c>
      <c r="L4682" s="444">
        <f t="shared" ca="1" si="192"/>
        <v>-27088958974531.172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-27088958974531.172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-112870662393.87988</v>
      </c>
      <c r="L4683" s="444">
        <f t="shared" ca="1" si="192"/>
        <v>-27201829636925.051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-27201829636925.051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-113340956820.52104</v>
      </c>
      <c r="L4684" s="444">
        <f t="shared" ca="1" si="192"/>
        <v>-27315170593745.57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-27315170593745.57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-113813210807.27321</v>
      </c>
      <c r="L4685" s="444">
        <f t="shared" ca="1" si="192"/>
        <v>-27428983804552.844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-27428983804552.844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-114287432518.97017</v>
      </c>
      <c r="L4686" s="444">
        <f t="shared" ca="1" si="192"/>
        <v>-27543271237071.813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-27543271237071.813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-114763630154.4659</v>
      </c>
      <c r="L4687" s="444">
        <f t="shared" ca="1" si="192"/>
        <v>-27658034867226.277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-27658034867226.277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-115241811946.77615</v>
      </c>
      <c r="L4688" s="444">
        <f t="shared" ca="1" si="192"/>
        <v>-27773276679173.055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-27773276679173.055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-115721986163.22105</v>
      </c>
      <c r="L4689" s="444">
        <f t="shared" ca="1" si="192"/>
        <v>-27888998665336.277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-27888998665336.277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-116204161105.56783</v>
      </c>
      <c r="L4690" s="444">
        <f t="shared" ca="1" si="192"/>
        <v>-28005202826441.844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-28005202826441.844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-116688345110.17435</v>
      </c>
      <c r="L4691" s="444">
        <f t="shared" ca="1" si="192"/>
        <v>-28121891171552.02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-28121891171552.02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-117174546548.13342</v>
      </c>
      <c r="L4692" s="444">
        <f t="shared" ca="1" si="192"/>
        <v>-28239065718100.152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-28239065718100.152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-117662773825.41731</v>
      </c>
      <c r="L4693" s="444">
        <f t="shared" ca="1" si="192"/>
        <v>-28356728491925.57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-28356728491925.57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-118153035383.02319</v>
      </c>
      <c r="L4694" s="444">
        <f t="shared" ca="1" si="192"/>
        <v>-28474881527308.594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-28474881527308.594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-118645339697.11916</v>
      </c>
      <c r="L4695" s="444">
        <f t="shared" ca="1" si="192"/>
        <v>-28593526867005.715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-28593526867005.715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-119139695279.19049</v>
      </c>
      <c r="L4696" s="444">
        <f t="shared" ca="1" si="192"/>
        <v>-28712666562284.906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-28712666562284.906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-119636110676.1871</v>
      </c>
      <c r="L4697" s="444">
        <f t="shared" ca="1" si="192"/>
        <v>-28832302672961.094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-28832302672961.094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-120134594470.67122</v>
      </c>
      <c r="L4698" s="444">
        <f t="shared" ca="1" si="192"/>
        <v>-28952437267431.766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-28952437267431.766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-120635155280.9657</v>
      </c>
      <c r="L4699" s="444">
        <f t="shared" ca="1" si="192"/>
        <v>-29073072422712.73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-29073072422712.73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-121137801761.30304</v>
      </c>
      <c r="L4700" s="444">
        <f t="shared" ca="1" si="192"/>
        <v>-29194210224474.035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-29194210224474.035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-121642542601.97514</v>
      </c>
      <c r="L4701" s="444">
        <f t="shared" ca="1" si="192"/>
        <v>-29315852767076.012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-29315852767076.012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-122149386529.48338</v>
      </c>
      <c r="L4702" s="444">
        <f t="shared" ca="1" si="192"/>
        <v>-29438002153605.496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-29438002153605.496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-122658342306.68956</v>
      </c>
      <c r="L4703" s="444">
        <f t="shared" ca="1" si="192"/>
        <v>-29560660495912.188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-29560660495912.188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-123169418732.96747</v>
      </c>
      <c r="L4704" s="444">
        <f t="shared" ca="1" si="192"/>
        <v>-29683829914645.156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-29683829914645.156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-123682624644.35481</v>
      </c>
      <c r="L4705" s="444">
        <f t="shared" ca="1" si="192"/>
        <v>-29807512539289.512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-29807512539289.512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-124197968913.70628</v>
      </c>
      <c r="L4706" s="444">
        <f t="shared" ca="1" si="192"/>
        <v>-29931710508203.219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-29931710508203.219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-124715460450.84673</v>
      </c>
      <c r="L4707" s="444">
        <f t="shared" ca="1" si="192"/>
        <v>-30056425968654.066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-30056425968654.066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-125235108202.72528</v>
      </c>
      <c r="L4708" s="444">
        <f t="shared" ca="1" si="192"/>
        <v>-30181661076856.793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-30181661076856.793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-125756921153.56996</v>
      </c>
      <c r="L4709" s="444">
        <f t="shared" ca="1" si="192"/>
        <v>-30307417998010.363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-30307417998010.363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-126280908325.0432</v>
      </c>
      <c r="L4710" s="444">
        <f t="shared" ca="1" si="192"/>
        <v>-30433698906335.406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-30433698906335.406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-126807078776.39754</v>
      </c>
      <c r="L4711" s="444">
        <f t="shared" ca="1" si="192"/>
        <v>-30560505985111.805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-30560505985111.805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-127335441604.63252</v>
      </c>
      <c r="L4712" s="444">
        <f t="shared" ca="1" si="192"/>
        <v>-30687841426716.438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-30687841426716.438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-127866005944.65184</v>
      </c>
      <c r="L4713" s="444">
        <f t="shared" ca="1" si="192"/>
        <v>-30815707432661.09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-30815707432661.09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-128398780969.42122</v>
      </c>
      <c r="L4714" s="444">
        <f t="shared" ca="1" si="192"/>
        <v>-30944106213630.512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-30944106213630.512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-128933775890.12714</v>
      </c>
      <c r="L4715" s="444">
        <f t="shared" ca="1" si="192"/>
        <v>-31073039989520.641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-31073039989520.641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-129470999956.336</v>
      </c>
      <c r="L4716" s="444">
        <f t="shared" ca="1" si="192"/>
        <v>-31202510989476.977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-31202510989476.977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-130010462456.15407</v>
      </c>
      <c r="L4717" s="444">
        <f t="shared" ca="1" si="192"/>
        <v>-31332521451933.129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-31332521451933.129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-130552172716.38803</v>
      </c>
      <c r="L4718" s="444">
        <f t="shared" ca="1" si="192"/>
        <v>-31463073624649.516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-31463073624649.516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-131096140102.70631</v>
      </c>
      <c r="L4719" s="444">
        <f t="shared" ca="1" si="192"/>
        <v>-31594169764752.223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-31594169764752.223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-131642374019.80092</v>
      </c>
      <c r="L4720" s="444">
        <f t="shared" ca="1" si="192"/>
        <v>-31725812138772.023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-31725812138772.023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-132190883911.55008</v>
      </c>
      <c r="L4721" s="444">
        <f t="shared" ca="1" si="192"/>
        <v>-31858003022683.574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-31858003022683.574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-132741679261.18153</v>
      </c>
      <c r="L4722" s="444">
        <f t="shared" ca="1" si="192"/>
        <v>-31990744701944.754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-31990744701944.754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-133294769591.43648</v>
      </c>
      <c r="L4723" s="444">
        <f t="shared" ca="1" si="192"/>
        <v>-32124039471536.191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-32124039471536.191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-133850164464.73413</v>
      </c>
      <c r="L4724" s="444">
        <f t="shared" ca="1" si="192"/>
        <v>-32257889636000.926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-32257889636000.926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-134407873483.33719</v>
      </c>
      <c r="L4725" s="444">
        <f t="shared" ca="1" si="192"/>
        <v>-32392297509484.262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-32392297509484.262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-134967906289.51778</v>
      </c>
      <c r="L4726" s="444">
        <f t="shared" ca="1" si="192"/>
        <v>-32527265415773.781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-32527265415773.781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-135530272565.72409</v>
      </c>
      <c r="L4727" s="444">
        <f t="shared" ca="1" si="192"/>
        <v>-32662795688339.504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-32662795688339.504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-136094982034.74792</v>
      </c>
      <c r="L4728" s="444">
        <f t="shared" ca="1" si="192"/>
        <v>-32798890670374.25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-32798890670374.25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-136662044459.8927</v>
      </c>
      <c r="L4729" s="444">
        <f t="shared" ca="1" si="192"/>
        <v>-32935552714834.145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-32935552714834.145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-137231469645.14227</v>
      </c>
      <c r="L4730" s="444">
        <f t="shared" ca="1" si="192"/>
        <v>-33072784184479.285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-33072784184479.285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-137803267435.33035</v>
      </c>
      <c r="L4731" s="444">
        <f t="shared" ca="1" si="192"/>
        <v>-33210587451914.617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-33210587451914.617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-138377447716.31091</v>
      </c>
      <c r="L4732" s="444">
        <f t="shared" ca="1" si="192"/>
        <v>-33348964899630.93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-33348964899630.93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-138954020415.12888</v>
      </c>
      <c r="L4733" s="444">
        <f t="shared" ca="1" si="192"/>
        <v>-33487918920046.059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-33487918920046.059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-139532995500.19189</v>
      </c>
      <c r="L4734" s="444">
        <f t="shared" ca="1" si="192"/>
        <v>-33627451915546.25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-33627451915546.25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-140114382981.44272</v>
      </c>
      <c r="L4735" s="444">
        <f t="shared" ca="1" si="192"/>
        <v>-33767566298527.691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-33767566298527.691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-140698192910.53204</v>
      </c>
      <c r="L4736" s="444">
        <f t="shared" ca="1" si="192"/>
        <v>-33908264491438.223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-33908264491438.223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-141284435380.99261</v>
      </c>
      <c r="L4737" s="444">
        <f t="shared" ca="1" si="192"/>
        <v>-34049548926819.215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-34049548926819.215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-141873120528.41339</v>
      </c>
      <c r="L4738" s="444">
        <f t="shared" ca="1" si="192"/>
        <v>-34191422047347.629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-34191422047347.629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-142464258530.61511</v>
      </c>
      <c r="L4739" s="444">
        <f t="shared" ca="1" si="192"/>
        <v>-34333886305878.242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-34333886305878.242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-143057859607.82599</v>
      </c>
      <c r="L4740" s="444">
        <f t="shared" ca="1" si="192"/>
        <v>-34476944165486.066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-34476944165486.066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-143653934022.85861</v>
      </c>
      <c r="L4741" s="444">
        <f t="shared" ca="1" si="192"/>
        <v>-34620598099508.926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-34620598099508.926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-144252492081.2872</v>
      </c>
      <c r="L4742" s="444">
        <f t="shared" ca="1" si="192"/>
        <v>-34764850591590.215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-34764850591590.215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-144853544131.62589</v>
      </c>
      <c r="L4743" s="444">
        <f t="shared" ca="1" si="192"/>
        <v>-34909704135721.84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-34909704135721.84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-145457100565.50766</v>
      </c>
      <c r="L4744" s="444">
        <f t="shared" ca="1" si="192"/>
        <v>-35055161236287.348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-35055161236287.348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-146063171817.86395</v>
      </c>
      <c r="L4745" s="444">
        <f t="shared" ca="1" si="192"/>
        <v>-35201224408105.211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-35201224408105.211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-146671768367.10504</v>
      </c>
      <c r="L4746" s="444">
        <f t="shared" ca="1" si="192"/>
        <v>-35347896176472.313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-35347896176472.313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-147282900735.3013</v>
      </c>
      <c r="L4747" s="444">
        <f t="shared" ca="1" si="192"/>
        <v>-35495179077207.617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-35495179077207.617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-147896579488.36508</v>
      </c>
      <c r="L4748" s="444">
        <f t="shared" ca="1" si="192"/>
        <v>-35643075656695.984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-35643075656695.984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-148512815236.23328</v>
      </c>
      <c r="L4749" s="444">
        <f t="shared" ca="1" si="192"/>
        <v>-35791588471932.219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-35791588471932.219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-149131618633.0509</v>
      </c>
      <c r="L4750" s="444">
        <f t="shared" ca="1" si="192"/>
        <v>-35940720090565.273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-35940720090565.273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-149753000377.35532</v>
      </c>
      <c r="L4751" s="444">
        <f t="shared" ca="1" si="192"/>
        <v>-36090473090942.625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-36090473090942.625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-150376971212.26093</v>
      </c>
      <c r="L4752" s="444">
        <f t="shared" ca="1" si="192"/>
        <v>-36240850062154.883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-36240850062154.883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-151003541925.64536</v>
      </c>
      <c r="L4753" s="444">
        <f t="shared" ca="1" si="192"/>
        <v>-36391853604080.531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-36391853604080.531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-151632723350.33554</v>
      </c>
      <c r="L4754" s="444">
        <f t="shared" ca="1" si="192"/>
        <v>-36543486327430.867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-36543486327430.867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-152264526364.29529</v>
      </c>
      <c r="L4755" s="444">
        <f t="shared" ca="1" si="192"/>
        <v>-36695750853795.164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-36695750853795.164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-152898961890.81317</v>
      </c>
      <c r="L4756" s="444">
        <f t="shared" ca="1" si="192"/>
        <v>-36848649815685.977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-36848649815685.977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-153536040898.69156</v>
      </c>
      <c r="L4757" s="444">
        <f t="shared" ca="1" si="192"/>
        <v>-37002185856584.672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-37002185856584.672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-154175774402.43613</v>
      </c>
      <c r="L4758" s="444">
        <f t="shared" ca="1" si="192"/>
        <v>-37156361630987.109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-37156361630987.109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-154818173462.44629</v>
      </c>
      <c r="L4759" s="444">
        <f t="shared" ca="1" si="192"/>
        <v>-37311179804449.555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-37311179804449.555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-155463249185.20648</v>
      </c>
      <c r="L4760" s="444">
        <f t="shared" ca="1" si="192"/>
        <v>-37466643053634.758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-37466643053634.758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-156111012723.47815</v>
      </c>
      <c r="L4761" s="444">
        <f t="shared" ca="1" si="192"/>
        <v>-37622754066358.234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-37622754066358.234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-156761475276.49265</v>
      </c>
      <c r="L4762" s="444">
        <f t="shared" ca="1" si="192"/>
        <v>-37779515541634.727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-37779515541634.727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-157414648090.14468</v>
      </c>
      <c r="L4763" s="444">
        <f t="shared" ca="1" si="192"/>
        <v>-37936930189724.875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-37936930189724.875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-158070542457.18698</v>
      </c>
      <c r="L4764" s="444">
        <f t="shared" ca="1" si="192"/>
        <v>-38095000732182.063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-38095000732182.063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-158729169717.42526</v>
      </c>
      <c r="L4765" s="444">
        <f t="shared" ca="1" si="192"/>
        <v>-38253729901899.484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-38253729901899.484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-159390541257.91452</v>
      </c>
      <c r="L4766" s="444">
        <f t="shared" ca="1" si="192"/>
        <v>-38413120443157.398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-38413120443157.398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-160054668513.15582</v>
      </c>
      <c r="L4767" s="444">
        <f t="shared" ca="1" si="192"/>
        <v>-38573175111670.555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-38573175111670.555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-160721562965.29398</v>
      </c>
      <c r="L4768" s="444">
        <f t="shared" ca="1" si="192"/>
        <v>-38733896674635.852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-38733896674635.852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-161391236144.31604</v>
      </c>
      <c r="L4769" s="444">
        <f t="shared" ca="1" si="192"/>
        <v>-38895287910780.164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-38895287910780.164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-162063699628.25067</v>
      </c>
      <c r="L4770" s="444">
        <f t="shared" ca="1" si="192"/>
        <v>-39057351610408.414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-39057351610408.414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-162738965043.36838</v>
      </c>
      <c r="L4771" s="444">
        <f t="shared" ca="1" si="192"/>
        <v>-39220090575451.781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-39220090575451.781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-163417044064.38242</v>
      </c>
      <c r="L4772" s="444">
        <f t="shared" ca="1" si="192"/>
        <v>-39383507619516.164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-39383507619516.164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-164097948414.6507</v>
      </c>
      <c r="L4773" s="444">
        <f t="shared" ca="1" si="192"/>
        <v>-39547605567930.813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-39547605567930.813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-164781689866.37839</v>
      </c>
      <c r="L4774" s="444">
        <f t="shared" ca="1" si="192"/>
        <v>-39712387257797.188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-39712387257797.188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-165468280240.82162</v>
      </c>
      <c r="L4775" s="444">
        <f t="shared" ca="1" si="192"/>
        <v>-39877855538038.008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-39877855538038.008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-166157731408.4917</v>
      </c>
      <c r="L4776" s="444">
        <f t="shared" ca="1" si="192"/>
        <v>-40044013269446.5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-40044013269446.5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-166850055289.36041</v>
      </c>
      <c r="L4777" s="444">
        <f t="shared" ca="1" si="192"/>
        <v>-40210863324735.859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-40210863324735.859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-167545263853.06607</v>
      </c>
      <c r="L4778" s="444">
        <f t="shared" ca="1" si="192"/>
        <v>-40378408588588.922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-40378408588588.922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-168243369119.12051</v>
      </c>
      <c r="L4779" s="444">
        <f t="shared" ca="1" si="192"/>
        <v>-40546651957708.039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-40546651957708.039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-168944383157.11682</v>
      </c>
      <c r="L4780" s="444">
        <f t="shared" ca="1" si="192"/>
        <v>-40715596340865.156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-40715596340865.156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-169648318086.93814</v>
      </c>
      <c r="L4781" s="444">
        <f t="shared" ca="1" si="192"/>
        <v>-40885244658952.094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-40885244658952.094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-170355186078.96704</v>
      </c>
      <c r="L4782" s="444">
        <f t="shared" ca="1" si="192"/>
        <v>-41055599845031.063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-41055599845031.063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-171064999354.29608</v>
      </c>
      <c r="L4783" s="444">
        <f t="shared" ca="1" si="192"/>
        <v>-41226664844385.359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-41226664844385.359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-171777770184.939</v>
      </c>
      <c r="L4784" s="444">
        <f t="shared" ca="1" si="192"/>
        <v>-41398442614570.297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-41398442614570.297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-172493510894.04291</v>
      </c>
      <c r="L4785" s="444">
        <f t="shared" ca="1" si="192"/>
        <v>-41570936125464.336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-41570936125464.336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-173212233856.10141</v>
      </c>
      <c r="L4786" s="444">
        <f t="shared" ca="1" si="192"/>
        <v>-41744148359320.438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-41744148359320.438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-173933951497.16849</v>
      </c>
      <c r="L4787" s="444">
        <f t="shared" ca="1" si="192"/>
        <v>-41918082310817.609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-41918082310817.609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-174658676295.07336</v>
      </c>
      <c r="L4788" s="444">
        <f t="shared" ca="1" si="192"/>
        <v>-42092740987112.68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-42092740987112.68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-175386420779.63617</v>
      </c>
      <c r="L4789" s="444">
        <f t="shared" ca="1" si="192"/>
        <v>-42268127407892.313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-42268127407892.313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-176117197532.88464</v>
      </c>
      <c r="L4790" s="444">
        <f t="shared" ca="1" si="192"/>
        <v>-42444244605425.195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-42444244605425.195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-176851019189.27164</v>
      </c>
      <c r="L4791" s="444">
        <f t="shared" ca="1" si="192"/>
        <v>-42621095624614.469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-42621095624614.469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-177587898435.89362</v>
      </c>
      <c r="L4792" s="444">
        <f t="shared" ca="1" si="192"/>
        <v>-42798683523050.359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-42798683523050.359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-178327848012.70984</v>
      </c>
      <c r="L4793" s="444">
        <f t="shared" ca="1" si="192"/>
        <v>-42977011371063.07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-42977011371063.07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-179070880712.76279</v>
      </c>
      <c r="L4794" s="444">
        <f t="shared" ca="1" si="192"/>
        <v>-43156082251775.836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-43156082251775.836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-179817009382.39932</v>
      </c>
      <c r="L4795" s="444">
        <f t="shared" ca="1" si="192"/>
        <v>-43335899261158.234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-43335899261158.234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-180566246921.49265</v>
      </c>
      <c r="L4796" s="444">
        <f t="shared" ca="1" si="192"/>
        <v>-43516465508079.727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-43516465508079.727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-181318606283.66553</v>
      </c>
      <c r="L4797" s="444">
        <f t="shared" ca="1" si="192"/>
        <v>-43697784114363.391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-43697784114363.391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-182074100476.51413</v>
      </c>
      <c r="L4798" s="444">
        <f t="shared" ca="1" si="192"/>
        <v>-43879858214839.906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-43879858214839.906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-182832742561.83295</v>
      </c>
      <c r="L4799" s="444">
        <f t="shared" ca="1" si="192"/>
        <v>-44062690957401.742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-44062690957401.742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-183594545655.84058</v>
      </c>
      <c r="L4800" s="444">
        <f t="shared" ca="1" si="192"/>
        <v>-44246285503057.586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-44246285503057.586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-184359522929.40662</v>
      </c>
      <c r="L4801" s="444">
        <f t="shared" ca="1" si="192"/>
        <v>-44430645025986.992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-44430645025986.992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-185127687608.27914</v>
      </c>
      <c r="L4802" s="444">
        <f t="shared" ca="1" si="192"/>
        <v>-44615772713595.273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-44615772713595.273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-185899052973.31363</v>
      </c>
      <c r="L4803" s="444">
        <f t="shared" ca="1" si="192"/>
        <v>-44801671766568.586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-44801671766568.586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-186673632360.70245</v>
      </c>
      <c r="L4804" s="444">
        <f t="shared" ca="1" si="192"/>
        <v>-44988345398929.289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-44988345398929.289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-187451439162.20538</v>
      </c>
      <c r="L4805" s="444">
        <f t="shared" ca="1" si="192"/>
        <v>-45175796838091.492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-45175796838091.492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-188232486825.38123</v>
      </c>
      <c r="L4806" s="444">
        <f t="shared" ca="1" si="192"/>
        <v>-45364029324916.875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-45364029324916.875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-189016788853.82031</v>
      </c>
      <c r="L4807" s="444">
        <f t="shared" ca="1" si="192"/>
        <v>-45553046113770.695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-45553046113770.695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-189804358807.3779</v>
      </c>
      <c r="L4808" s="444">
        <f t="shared" ca="1" si="192"/>
        <v>-45742850472578.07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-45742850472578.07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-190595210302.40863</v>
      </c>
      <c r="L4809" s="444">
        <f t="shared" ca="1" si="192"/>
        <v>-45933445682880.477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-45933445682880.477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-191389357012.00198</v>
      </c>
      <c r="L4810" s="444">
        <f t="shared" ca="1" si="192"/>
        <v>-46124835039892.477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-46124835039892.477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-192186812666.21866</v>
      </c>
      <c r="L4811" s="444">
        <f t="shared" ca="1" si="192"/>
        <v>-46317021852558.695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-46317021852558.695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-192987591052.32788</v>
      </c>
      <c r="L4812" s="444">
        <f t="shared" ca="1" si="192"/>
        <v>-46510009443611.023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-46510009443611.023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-193791706015.04593</v>
      </c>
      <c r="L4813" s="444">
        <f t="shared" ca="1" si="192"/>
        <v>-46703801149626.07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-46703801149626.07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-194599171456.7753</v>
      </c>
      <c r="L4814" s="444">
        <f t="shared" ca="1" si="192"/>
        <v>-46898400321082.844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-46898400321082.844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-195410001337.84518</v>
      </c>
      <c r="L4815" s="444">
        <f t="shared" ca="1" si="192"/>
        <v>-47093810322420.688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-47093810322420.688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-196224209676.75287</v>
      </c>
      <c r="L4816" s="444">
        <f t="shared" ca="1" si="192"/>
        <v>-47290034532097.438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-47290034532097.438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-197041810550.40598</v>
      </c>
      <c r="L4817" s="444">
        <f t="shared" ca="1" si="192"/>
        <v>-47487076342647.844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-47487076342647.844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-197862818094.36603</v>
      </c>
      <c r="L4818" s="444">
        <f t="shared" ca="1" si="192"/>
        <v>-47684939160742.211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-47684939160742.211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-198687246503.09253</v>
      </c>
      <c r="L4819" s="444">
        <f t="shared" ca="1" si="192"/>
        <v>-47883626407245.305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-47883626407245.305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-199515110030.18878</v>
      </c>
      <c r="L4820" s="444">
        <f t="shared" ca="1" si="192"/>
        <v>-48083141517275.492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-48083141517275.492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-200346422988.64789</v>
      </c>
      <c r="L4821" s="444">
        <f t="shared" ca="1" si="192"/>
        <v>-48283487940264.141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-48283487940264.141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-201181199751.10059</v>
      </c>
      <c r="L4822" s="444">
        <f t="shared" ca="1" si="192"/>
        <v>-48484669140015.242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-48484669140015.242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-202019454750.06351</v>
      </c>
      <c r="L4823" s="444">
        <f t="shared" ca="1" si="192"/>
        <v>-48686688594765.305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-48686688594765.305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-202861202478.18878</v>
      </c>
      <c r="L4824" s="444">
        <f t="shared" ca="1" si="192"/>
        <v>-48889549797243.492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-48889549797243.492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-203706457488.51456</v>
      </c>
      <c r="L4825" s="444">
        <f t="shared" ca="1" si="192"/>
        <v>-49093256254732.008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-49093256254732.008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-204555234394.71671</v>
      </c>
      <c r="L4826" s="444">
        <f t="shared" ca="1" si="192"/>
        <v>-49297811489126.727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-49297811489126.727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-205407547871.36136</v>
      </c>
      <c r="L4827" s="444">
        <f t="shared" ca="1" si="192"/>
        <v>-49503219036998.086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-49503219036998.086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-206263412654.15869</v>
      </c>
      <c r="L4828" s="444">
        <f t="shared" ca="1" si="192"/>
        <v>-49709482449652.242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-49709482449652.242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-207122843540.21768</v>
      </c>
      <c r="L4829" s="444">
        <f t="shared" ca="1" si="192"/>
        <v>-49916605293192.461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-49916605293192.461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-207985855388.30191</v>
      </c>
      <c r="L4830" s="444">
        <f t="shared" ca="1" si="192"/>
        <v>-50124591148580.766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-50124591148580.766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-208852463119.08652</v>
      </c>
      <c r="L4831" s="444">
        <f t="shared" ca="1" si="192"/>
        <v>-50333443611699.852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-50333443611699.852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-209722681715.41605</v>
      </c>
      <c r="L4832" s="444">
        <f t="shared" ca="1" si="192"/>
        <v>-50543166293415.266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-50543166293415.266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-210596526222.5636</v>
      </c>
      <c r="L4833" s="444">
        <f t="shared" ca="1" si="192"/>
        <v>-50753762819637.828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-50753762819637.828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-211474011748.49094</v>
      </c>
      <c r="L4834" s="444">
        <f t="shared" ca="1" si="192"/>
        <v>-50965236831386.32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-50965236831386.32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-212355153464.10968</v>
      </c>
      <c r="L4835" s="444">
        <f t="shared" ca="1" si="192"/>
        <v>-51177591984850.43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-51177591984850.43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-213239966603.54346</v>
      </c>
      <c r="L4836" s="444">
        <f t="shared" ca="1" si="192"/>
        <v>-51390831951453.977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-51390831951453.977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-214128466464.39157</v>
      </c>
      <c r="L4837" s="444">
        <f t="shared" ca="1" si="192"/>
        <v>-51604960417918.367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-51604960417918.367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-215020668407.99319</v>
      </c>
      <c r="L4838" s="444">
        <f t="shared" ca="1" si="192"/>
        <v>-51819981086326.359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-51819981086326.359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-215916587859.69318</v>
      </c>
      <c r="L4839" s="444">
        <f t="shared" ca="1" si="192"/>
        <v>-52035897674186.055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-52035897674186.055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-216816240309.10855</v>
      </c>
      <c r="L4840" s="444">
        <f t="shared" ca="1" si="192"/>
        <v>-52252713914495.164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-52252713914495.164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-217719641310.39651</v>
      </c>
      <c r="L4841" s="444">
        <f t="shared" ca="1" si="192"/>
        <v>-52470433555805.563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-52470433555805.563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-218626806482.52316</v>
      </c>
      <c r="L4842" s="444">
        <f t="shared" ca="1" si="192"/>
        <v>-52689060362288.086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-52689060362288.086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-219537751509.53369</v>
      </c>
      <c r="L4843" s="444">
        <f t="shared" ca="1" si="192"/>
        <v>-52908598113797.617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-52908598113797.617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-220452492140.82339</v>
      </c>
      <c r="L4844" s="444">
        <f t="shared" ca="1" si="192"/>
        <v>-53129050605938.438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-53129050605938.438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-221371044191.41016</v>
      </c>
      <c r="L4845" s="444">
        <f t="shared" ca="1" si="192"/>
        <v>-53350421650129.844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-53350421650129.844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-222293423542.20767</v>
      </c>
      <c r="L4846" s="444">
        <f t="shared" ca="1" si="192"/>
        <v>-53572715073672.055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-53572715073672.055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-223219646140.30023</v>
      </c>
      <c r="L4847" s="444">
        <f t="shared" ca="1" si="192"/>
        <v>-53795934719812.352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-53795934719812.352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-224149727999.21814</v>
      </c>
      <c r="L4848" s="444">
        <f t="shared" ca="1" si="192"/>
        <v>-54020084447811.57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-54020084447811.57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-225083685199.21487</v>
      </c>
      <c r="L4849" s="444">
        <f t="shared" ca="1" si="192"/>
        <v>-54245168133010.789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-54245168133010.789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-226021533887.54495</v>
      </c>
      <c r="L4850" s="444">
        <f t="shared" ca="1" si="192"/>
        <v>-54471189666898.336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-54471189666898.336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-226963290278.74307</v>
      </c>
      <c r="L4851" s="444">
        <f t="shared" ca="1" si="192"/>
        <v>-54698152957177.078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-54698152957177.078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-227908970654.90448</v>
      </c>
      <c r="L4852" s="444">
        <f t="shared" ca="1" si="192"/>
        <v>-54926061927831.984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-54926061927831.984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-228858591365.96664</v>
      </c>
      <c r="L4853" s="444">
        <f t="shared" ref="L4853:L5107" ca="1" si="197">I4853-J4853+K4853</f>
        <v>-55154920519197.953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-55154920519197.953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-229812168829.99146</v>
      </c>
      <c r="L4854" s="444">
        <f t="shared" ca="1" si="197"/>
        <v>-55384732688027.945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-55384732688027.945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-230769719533.4498</v>
      </c>
      <c r="L4855" s="444">
        <f t="shared" ca="1" si="197"/>
        <v>-55615502407561.398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-55615502407561.398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-231731260031.50583</v>
      </c>
      <c r="L4856" s="444">
        <f t="shared" ca="1" si="197"/>
        <v>-55847233667592.906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-55847233667592.906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-232696806948.30377</v>
      </c>
      <c r="L4857" s="444">
        <f t="shared" ca="1" si="197"/>
        <v>-56079930474541.211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-56079930474541.211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-233666376977.25504</v>
      </c>
      <c r="L4858" s="444">
        <f t="shared" ca="1" si="197"/>
        <v>-56313596851518.469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-56313596851518.469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-234639986881.32693</v>
      </c>
      <c r="L4859" s="444">
        <f t="shared" ca="1" si="197"/>
        <v>-56548236838399.797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-56548236838399.797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-235617653493.33249</v>
      </c>
      <c r="L4860" s="444">
        <f t="shared" ca="1" si="197"/>
        <v>-56783854491893.133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-56783854491893.133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-236599393716.22134</v>
      </c>
      <c r="L4861" s="444">
        <f t="shared" ca="1" si="197"/>
        <v>-57020453885609.352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-57020453885609.352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-237585224523.37228</v>
      </c>
      <c r="L4862" s="444">
        <f t="shared" ca="1" si="197"/>
        <v>-57258039110132.727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-57258039110132.727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-238575162958.88635</v>
      </c>
      <c r="L4863" s="444">
        <f t="shared" ca="1" si="197"/>
        <v>-57496614273091.609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-57496614273091.609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-239569226137.88171</v>
      </c>
      <c r="L4864" s="444">
        <f t="shared" ca="1" si="197"/>
        <v>-57736183499229.492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-57736183499229.492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-240567431246.78955</v>
      </c>
      <c r="L4865" s="444">
        <f t="shared" ca="1" si="197"/>
        <v>-57976750930476.281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-57976750930476.281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-241569795543.65115</v>
      </c>
      <c r="L4866" s="444">
        <f t="shared" ca="1" si="197"/>
        <v>-58218320726019.93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-58218320726019.93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-242576336358.41638</v>
      </c>
      <c r="L4867" s="444">
        <f t="shared" ca="1" si="197"/>
        <v>-58460897062378.344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-58460897062378.344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-243587071093.24307</v>
      </c>
      <c r="L4868" s="444">
        <f t="shared" ca="1" si="197"/>
        <v>-58704484133471.586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-58704484133471.586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-244602017222.79828</v>
      </c>
      <c r="L4869" s="444">
        <f t="shared" ca="1" si="197"/>
        <v>-58949086150694.383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-58949086150694.383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-245621192294.55994</v>
      </c>
      <c r="L4870" s="444">
        <f t="shared" ca="1" si="197"/>
        <v>-59194707342988.945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-59194707342988.945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-246644613929.12061</v>
      </c>
      <c r="L4871" s="444">
        <f t="shared" ca="1" si="197"/>
        <v>-59441351956918.063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-59441351956918.063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-247672299820.49191</v>
      </c>
      <c r="L4872" s="444">
        <f t="shared" ca="1" si="197"/>
        <v>-59689024256738.555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-59689024256738.555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-248704267736.41064</v>
      </c>
      <c r="L4873" s="444">
        <f t="shared" ca="1" si="197"/>
        <v>-59937728524474.969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-59937728524474.969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-249740535518.64572</v>
      </c>
      <c r="L4874" s="444">
        <f t="shared" ca="1" si="197"/>
        <v>-60187469059993.617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-60187469059993.617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-250781121083.30673</v>
      </c>
      <c r="L4875" s="444">
        <f t="shared" ca="1" si="197"/>
        <v>-60438250181076.922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-60438250181076.922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-251826042421.15384</v>
      </c>
      <c r="L4876" s="444">
        <f t="shared" ca="1" si="197"/>
        <v>-60690076223498.078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-60690076223498.078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-252875317597.90866</v>
      </c>
      <c r="L4877" s="444">
        <f t="shared" ca="1" si="197"/>
        <v>-60942951541095.984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-60942951541095.984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-253928964754.56659</v>
      </c>
      <c r="L4878" s="444">
        <f t="shared" ca="1" si="197"/>
        <v>-61196880505850.555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-61196880505850.555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-254987002107.7106</v>
      </c>
      <c r="L4879" s="444">
        <f t="shared" ca="1" si="197"/>
        <v>-61451867507958.266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-61451867507958.266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-256049447949.82611</v>
      </c>
      <c r="L4880" s="444">
        <f t="shared" ca="1" si="197"/>
        <v>-61707916955908.094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-61707916955908.094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-257116320649.61703</v>
      </c>
      <c r="L4881" s="444">
        <f t="shared" ca="1" si="197"/>
        <v>-61965033276557.711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-61965033276557.711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-258187638652.32379</v>
      </c>
      <c r="L4882" s="444">
        <f t="shared" ca="1" si="197"/>
        <v>-62223220915210.031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-62223220915210.031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-259263420480.04175</v>
      </c>
      <c r="L4883" s="444">
        <f t="shared" ca="1" si="197"/>
        <v>-62482484335690.07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-62482484335690.07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-260343684732.04199</v>
      </c>
      <c r="L4884" s="444">
        <f t="shared" ca="1" si="197"/>
        <v>-62742828020422.109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-62742828020422.109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-261428450085.09207</v>
      </c>
      <c r="L4885" s="444">
        <f t="shared" ca="1" si="197"/>
        <v>-63004256470507.203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-63004256470507.203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-262517735293.77997</v>
      </c>
      <c r="L4886" s="444">
        <f t="shared" ca="1" si="197"/>
        <v>-63266774205800.984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-63266774205800.984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-263611559190.83743</v>
      </c>
      <c r="L4887" s="444">
        <f t="shared" ca="1" si="197"/>
        <v>-63530385764991.82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-63530385764991.82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-264709940687.46588</v>
      </c>
      <c r="L4888" s="444">
        <f t="shared" ca="1" si="197"/>
        <v>-63795095705679.289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-63795095705679.289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-265812898773.6637</v>
      </c>
      <c r="L4889" s="444">
        <f t="shared" ca="1" si="197"/>
        <v>-64060908604452.953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-64060908604452.953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-266920452518.55396</v>
      </c>
      <c r="L4890" s="444">
        <f t="shared" ca="1" si="197"/>
        <v>-64327829056971.508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-64327829056971.508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-268032621070.71457</v>
      </c>
      <c r="L4891" s="444">
        <f t="shared" ca="1" si="197"/>
        <v>-64595861678042.219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-64595861678042.219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-269149423658.50922</v>
      </c>
      <c r="L4892" s="444">
        <f t="shared" ca="1" si="197"/>
        <v>-64865011101700.727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-64865011101700.727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-270270879590.41971</v>
      </c>
      <c r="L4893" s="444">
        <f t="shared" ca="1" si="197"/>
        <v>-65135281981291.148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-65135281981291.148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-271397008255.37979</v>
      </c>
      <c r="L4894" s="444">
        <f t="shared" ca="1" si="197"/>
        <v>-65406678989546.531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-65406678989546.531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-272527829123.1105</v>
      </c>
      <c r="L4895" s="444">
        <f t="shared" ca="1" si="197"/>
        <v>-65679206818669.641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-65679206818669.641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-273663361744.45682</v>
      </c>
      <c r="L4896" s="444">
        <f t="shared" ca="1" si="197"/>
        <v>-65952870180414.094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-65952870180414.094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-274803625751.72537</v>
      </c>
      <c r="L4897" s="444">
        <f t="shared" ca="1" si="197"/>
        <v>-66227673806165.82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-66227673806165.82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-275948640859.02423</v>
      </c>
      <c r="L4898" s="444">
        <f t="shared" ca="1" si="197"/>
        <v>-66503622447024.844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-66503622447024.844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-277098426862.60352</v>
      </c>
      <c r="L4899" s="444">
        <f t="shared" ca="1" si="197"/>
        <v>-66780720873887.445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-66780720873887.445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-278253003641.19769</v>
      </c>
      <c r="L4900" s="444">
        <f t="shared" ca="1" si="197"/>
        <v>-67058973877528.641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-67058973877528.641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-279412391156.36932</v>
      </c>
      <c r="L4901" s="444">
        <f t="shared" ca="1" si="197"/>
        <v>-67338386268685.008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-67338386268685.008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-280576609452.85419</v>
      </c>
      <c r="L4902" s="444">
        <f t="shared" ca="1" si="197"/>
        <v>-67618962878137.859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-67618962878137.859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-281745678658.90771</v>
      </c>
      <c r="L4903" s="444">
        <f t="shared" ca="1" si="197"/>
        <v>-67900708556796.766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-67900708556796.766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-282919618986.6532</v>
      </c>
      <c r="L4904" s="444">
        <f t="shared" ca="1" si="197"/>
        <v>-68183628175783.422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-68183628175783.422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-284098450732.43091</v>
      </c>
      <c r="L4905" s="444">
        <f t="shared" ca="1" si="197"/>
        <v>-68467726626515.852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-68467726626515.852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-285282194277.14941</v>
      </c>
      <c r="L4906" s="444">
        <f t="shared" ca="1" si="197"/>
        <v>-68753008820793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-68753008820793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-286470870086.63745</v>
      </c>
      <c r="L4907" s="444">
        <f t="shared" ca="1" si="197"/>
        <v>-69039479690879.641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-69039479690879.641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-287664498711.99847</v>
      </c>
      <c r="L4908" s="444">
        <f t="shared" ca="1" si="197"/>
        <v>-69327144189591.641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-69327144189591.641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-288863100789.96515</v>
      </c>
      <c r="L4909" s="444">
        <f t="shared" ca="1" si="197"/>
        <v>-69616007290381.609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-69616007290381.609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-290066697043.25671</v>
      </c>
      <c r="L4910" s="444">
        <f t="shared" ca="1" si="197"/>
        <v>-69906073987424.867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-69906073987424.867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-291275308280.93695</v>
      </c>
      <c r="L4911" s="444">
        <f t="shared" ca="1" si="197"/>
        <v>-70197349295705.805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-70197349295705.805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-292488955398.77423</v>
      </c>
      <c r="L4912" s="444">
        <f t="shared" ca="1" si="197"/>
        <v>-70489838251104.578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-70489838251104.578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-293707659379.60242</v>
      </c>
      <c r="L4913" s="444">
        <f t="shared" ca="1" si="197"/>
        <v>-70783545910484.188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-70783545910484.188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-294931441293.68408</v>
      </c>
      <c r="L4914" s="444">
        <f t="shared" ca="1" si="197"/>
        <v>-71078477351777.875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-71078477351777.875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-296160322299.07446</v>
      </c>
      <c r="L4915" s="444">
        <f t="shared" ca="1" si="197"/>
        <v>-71374637674076.953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-71374637674076.953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-297394323641.9873</v>
      </c>
      <c r="L4916" s="444">
        <f t="shared" ca="1" si="197"/>
        <v>-71672031997718.938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-71672031997718.938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-298633466657.16223</v>
      </c>
      <c r="L4917" s="444">
        <f t="shared" ca="1" si="197"/>
        <v>-71970665464376.094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-71970665464376.094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-299877772768.2337</v>
      </c>
      <c r="L4918" s="444">
        <f t="shared" ca="1" si="197"/>
        <v>-72270543237144.328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-72270543237144.328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-301127263488.10138</v>
      </c>
      <c r="L4919" s="444">
        <f t="shared" ca="1" si="197"/>
        <v>-72571670500632.422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-72571670500632.422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-302381960419.30176</v>
      </c>
      <c r="L4920" s="444">
        <f t="shared" ca="1" si="197"/>
        <v>-72874052461051.719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-72874052461051.719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-303641885254.38214</v>
      </c>
      <c r="L4921" s="444">
        <f t="shared" ca="1" si="197"/>
        <v>-73177694346306.094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-73177694346306.094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-304907059776.27539</v>
      </c>
      <c r="L4922" s="444">
        <f t="shared" ca="1" si="197"/>
        <v>-73482601406082.375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-73482601406082.375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-306177505858.67657</v>
      </c>
      <c r="L4923" s="444">
        <f t="shared" ca="1" si="197"/>
        <v>-73788778911941.047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-73788778911941.047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-307453245466.42102</v>
      </c>
      <c r="L4924" s="444">
        <f t="shared" ca="1" si="197"/>
        <v>-74096232157407.469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-74096232157407.469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-308734300655.86444</v>
      </c>
      <c r="L4925" s="444">
        <f t="shared" ca="1" si="197"/>
        <v>-74404966458063.328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-74404966458063.328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-310020693575.26385</v>
      </c>
      <c r="L4926" s="444">
        <f t="shared" ca="1" si="197"/>
        <v>-74714987151638.594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-74714987151638.594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-311312446465.16083</v>
      </c>
      <c r="L4927" s="444">
        <f t="shared" ca="1" si="197"/>
        <v>-75026299598103.75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-75026299598103.75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-312609581658.76563</v>
      </c>
      <c r="L4928" s="444">
        <f t="shared" ca="1" si="197"/>
        <v>-75338909179762.516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-75338909179762.516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-313912121582.34381</v>
      </c>
      <c r="L4929" s="444">
        <f t="shared" ca="1" si="197"/>
        <v>-75652821301344.859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-75652821301344.859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-315220088755.60358</v>
      </c>
      <c r="L4930" s="444">
        <f t="shared" ca="1" si="197"/>
        <v>-75968041390100.469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-75968041390100.469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-316533505792.08527</v>
      </c>
      <c r="L4931" s="444">
        <f t="shared" ca="1" si="197"/>
        <v>-76284574895892.547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-76284574895892.547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-317852395399.55225</v>
      </c>
      <c r="L4932" s="444">
        <f t="shared" ca="1" si="197"/>
        <v>-76602427291292.094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-76602427291292.094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-319176780380.38373</v>
      </c>
      <c r="L4933" s="444">
        <f t="shared" ca="1" si="197"/>
        <v>-76921604071672.484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-76921604071672.484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-320506683631.96869</v>
      </c>
      <c r="L4934" s="444">
        <f t="shared" ca="1" si="197"/>
        <v>-77242110755304.453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-77242110755304.453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-321842128147.10187</v>
      </c>
      <c r="L4935" s="444">
        <f t="shared" ca="1" si="197"/>
        <v>-77563952883451.563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-77563952883451.563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-323183137014.38153</v>
      </c>
      <c r="L4936" s="444">
        <f t="shared" ca="1" si="197"/>
        <v>-77887136020465.938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-77887136020465.938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-324529733418.60809</v>
      </c>
      <c r="L4937" s="444">
        <f t="shared" ca="1" si="197"/>
        <v>-78211665753884.547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-78211665753884.547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-325881940641.18561</v>
      </c>
      <c r="L4938" s="444">
        <f t="shared" ca="1" si="197"/>
        <v>-78537547694525.734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-78537547694525.734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-327239782060.52386</v>
      </c>
      <c r="L4939" s="444">
        <f t="shared" ca="1" si="197"/>
        <v>-78864787476586.266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-78864787476586.266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-328603281152.44275</v>
      </c>
      <c r="L4940" s="444">
        <f t="shared" ca="1" si="197"/>
        <v>-79193390757738.703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-79193390757738.703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-329972461490.57794</v>
      </c>
      <c r="L4941" s="444">
        <f t="shared" ca="1" si="197"/>
        <v>-79523363219229.281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-79523363219229.281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-331347346746.7887</v>
      </c>
      <c r="L4942" s="444">
        <f t="shared" ca="1" si="197"/>
        <v>-79854710565976.063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-79854710565976.063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-332727960691.56689</v>
      </c>
      <c r="L4943" s="444">
        <f t="shared" ca="1" si="197"/>
        <v>-80187438526667.625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-80187438526667.625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-334114327194.44843</v>
      </c>
      <c r="L4944" s="444">
        <f t="shared" ca="1" si="197"/>
        <v>-80521552853862.078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-80521552853862.078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-335506470224.42529</v>
      </c>
      <c r="L4945" s="444">
        <f t="shared" ca="1" si="197"/>
        <v>-80857059324086.5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-80857059324086.5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-336904413850.36041</v>
      </c>
      <c r="L4946" s="444">
        <f t="shared" ca="1" si="197"/>
        <v>-81193963737936.859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-81193963737936.859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-338308182241.40356</v>
      </c>
      <c r="L4947" s="444">
        <f t="shared" ca="1" si="197"/>
        <v>-81532271920178.266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-81532271920178.266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-339717799667.40942</v>
      </c>
      <c r="L4948" s="444">
        <f t="shared" ca="1" si="197"/>
        <v>-81871989719845.672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-81871989719845.672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-341133290499.35693</v>
      </c>
      <c r="L4949" s="444">
        <f t="shared" ca="1" si="197"/>
        <v>-82213123010345.031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-82213123010345.031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-342554679209.77094</v>
      </c>
      <c r="L4950" s="444">
        <f t="shared" ca="1" si="197"/>
        <v>-82555677689554.797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-82555677689554.797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-343981990373.14496</v>
      </c>
      <c r="L4951" s="444">
        <f t="shared" ca="1" si="197"/>
        <v>-82899659679927.938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-82899659679927.938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-345415248666.36639</v>
      </c>
      <c r="L4952" s="444">
        <f t="shared" ca="1" si="197"/>
        <v>-83245074928594.297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-83245074928594.297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-346854478869.14288</v>
      </c>
      <c r="L4953" s="444">
        <f t="shared" ca="1" si="197"/>
        <v>-83591929407463.438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-83591929407463.438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-348299705864.43097</v>
      </c>
      <c r="L4954" s="444">
        <f t="shared" ca="1" si="197"/>
        <v>-83940229113327.875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-83940229113327.875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-349750954638.86615</v>
      </c>
      <c r="L4955" s="444">
        <f t="shared" ca="1" si="197"/>
        <v>-84289980067966.734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-84289980067966.734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-351208250283.1947</v>
      </c>
      <c r="L4956" s="444">
        <f t="shared" ca="1" si="197"/>
        <v>-84641188318249.922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-84641188318249.922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-352671617992.70801</v>
      </c>
      <c r="L4957" s="444">
        <f t="shared" ca="1" si="197"/>
        <v>-84993859936242.625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-84993859936242.625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-354141083067.67761</v>
      </c>
      <c r="L4958" s="444">
        <f t="shared" ca="1" si="197"/>
        <v>-85348001019310.297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-85348001019310.297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-355616670913.79291</v>
      </c>
      <c r="L4959" s="444">
        <f t="shared" ca="1" si="197"/>
        <v>-85703617690224.094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-85703617690224.094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-357098407042.6004</v>
      </c>
      <c r="L4960" s="444">
        <f t="shared" ca="1" si="197"/>
        <v>-86060716097266.688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-86060716097266.688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-358586317071.94452</v>
      </c>
      <c r="L4961" s="444">
        <f t="shared" ca="1" si="197"/>
        <v>-86419302414338.625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-86419302414338.625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-360080426726.41095</v>
      </c>
      <c r="L4962" s="444">
        <f t="shared" ca="1" si="197"/>
        <v>-86779382841065.031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-86779382841065.031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-361580761837.77094</v>
      </c>
      <c r="L4963" s="444">
        <f t="shared" ca="1" si="197"/>
        <v>-87140963602902.797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-87140963602902.797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-363087348345.42834</v>
      </c>
      <c r="L4964" s="444">
        <f t="shared" ca="1" si="197"/>
        <v>-87504050951248.219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-87504050951248.219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-364600212296.86755</v>
      </c>
      <c r="L4965" s="444">
        <f t="shared" ca="1" si="197"/>
        <v>-87868651163545.094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-87868651163545.094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-366119379848.10455</v>
      </c>
      <c r="L4966" s="444">
        <f t="shared" ca="1" si="197"/>
        <v>-88234770543393.203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-88234770543393.203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-367644877264.13837</v>
      </c>
      <c r="L4967" s="444">
        <f t="shared" ca="1" si="197"/>
        <v>-88602415420657.344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-88602415420657.344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-369176730919.40558</v>
      </c>
      <c r="L4968" s="444">
        <f t="shared" ca="1" si="197"/>
        <v>-88971592151576.75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-88971592151576.75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-370714967298.23645</v>
      </c>
      <c r="L4969" s="444">
        <f t="shared" ca="1" si="197"/>
        <v>-89342307118874.984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-89342307118874.984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-372259612995.31244</v>
      </c>
      <c r="L4970" s="444">
        <f t="shared" ca="1" si="197"/>
        <v>-89714566731870.297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-89714566731870.297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-373810694716.12622</v>
      </c>
      <c r="L4971" s="444">
        <f t="shared" ca="1" si="197"/>
        <v>-90088377426586.422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-90088377426586.422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-375368239277.44342</v>
      </c>
      <c r="L4972" s="444">
        <f t="shared" ca="1" si="197"/>
        <v>-90463745665863.859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-90463745665863.859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-376932273607.76605</v>
      </c>
      <c r="L4973" s="444">
        <f t="shared" ca="1" si="197"/>
        <v>-90840677939471.625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-90840677939471.625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-378502824747.79846</v>
      </c>
      <c r="L4974" s="444">
        <f t="shared" ca="1" si="197"/>
        <v>-91219180764219.422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-91219180764219.422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-380079919850.91425</v>
      </c>
      <c r="L4975" s="444">
        <f t="shared" ca="1" si="197"/>
        <v>-91599260684070.344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-91599260684070.344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-381663586183.6264</v>
      </c>
      <c r="L4976" s="444">
        <f t="shared" ca="1" si="197"/>
        <v>-91980924270253.969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-91980924270253.969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-383253851126.05823</v>
      </c>
      <c r="L4977" s="444">
        <f t="shared" ca="1" si="197"/>
        <v>-92364178121380.031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-92364178121380.031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-384850742172.41681</v>
      </c>
      <c r="L4978" s="444">
        <f t="shared" ca="1" si="197"/>
        <v>-92749028863552.453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-92749028863552.453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-386454286931.46857</v>
      </c>
      <c r="L4979" s="444">
        <f t="shared" ca="1" si="197"/>
        <v>-93135483150483.922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-93135483150483.922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-388064513127.01636</v>
      </c>
      <c r="L4980" s="444">
        <f t="shared" ca="1" si="197"/>
        <v>-93523547663610.938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-93523547663610.938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-389681448598.37891</v>
      </c>
      <c r="L4981" s="444">
        <f t="shared" ca="1" si="197"/>
        <v>-93913229112209.313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-93913229112209.313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-391305121300.87213</v>
      </c>
      <c r="L4982" s="444">
        <f t="shared" ca="1" si="197"/>
        <v>-94304534233510.188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-94304534233510.188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-392935559306.29242</v>
      </c>
      <c r="L4983" s="444">
        <f t="shared" ca="1" si="197"/>
        <v>-94697469792816.484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-94697469792816.484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-394572790803.40204</v>
      </c>
      <c r="L4984" s="444">
        <f t="shared" ca="1" si="197"/>
        <v>-95092042583619.891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-95092042583619.891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-396216844098.4162</v>
      </c>
      <c r="L4985" s="444">
        <f t="shared" ca="1" si="197"/>
        <v>-95488259427718.313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-95488259427718.313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-397867747615.49298</v>
      </c>
      <c r="L4986" s="444">
        <f t="shared" ca="1" si="197"/>
        <v>-95886127175333.813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-95886127175333.813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-399525529897.22424</v>
      </c>
      <c r="L4987" s="444">
        <f t="shared" ca="1" si="197"/>
        <v>-96285652705231.031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-96285652705231.031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-401190219605.12927</v>
      </c>
      <c r="L4988" s="444">
        <f t="shared" ca="1" si="197"/>
        <v>-96686842924836.156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-96686842924836.156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-402861845520.15063</v>
      </c>
      <c r="L4989" s="444">
        <f t="shared" ca="1" si="197"/>
        <v>-97089704770356.313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-97089704770356.313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-404540436543.15131</v>
      </c>
      <c r="L4990" s="444">
        <f t="shared" ca="1" si="197"/>
        <v>-97494245206899.469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-97494245206899.469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-406226021695.41443</v>
      </c>
      <c r="L4991" s="444">
        <f t="shared" ca="1" si="197"/>
        <v>-97900471228594.891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-97900471228594.891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-407918630119.14539</v>
      </c>
      <c r="L4992" s="444">
        <f t="shared" ca="1" si="197"/>
        <v>-98308389858714.031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-98308389858714.031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-409618291077.9751</v>
      </c>
      <c r="L4993" s="444">
        <f t="shared" ca="1" si="197"/>
        <v>-98718008149792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-98718008149792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-411325033957.46667</v>
      </c>
      <c r="L4994" s="444">
        <f t="shared" ca="1" si="197"/>
        <v>-99129333183749.469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-99129333183749.469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-413038888265.6228</v>
      </c>
      <c r="L4995" s="444">
        <f t="shared" ca="1" si="197"/>
        <v>-99542372072015.094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-99542372072015.094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-414759883633.39624</v>
      </c>
      <c r="L4996" s="444">
        <f t="shared" ca="1" si="197"/>
        <v>-99957131955648.484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-99957131955648.484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-416488049815.20203</v>
      </c>
      <c r="L4997" s="444">
        <f t="shared" ca="1" si="197"/>
        <v>-100373620005463.69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-100373620005463.69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-418223416689.43201</v>
      </c>
      <c r="L4998" s="444">
        <f t="shared" ca="1" si="197"/>
        <v>-100791843422153.13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-100791843422153.13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-419966014258.97137</v>
      </c>
      <c r="L4999" s="444">
        <f t="shared" ca="1" si="197"/>
        <v>-101211809436412.09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-101211809436412.09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-421715872651.71704</v>
      </c>
      <c r="L5000" s="444">
        <f t="shared" ca="1" si="197"/>
        <v>-101633525309063.81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-101633525309063.81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-423473022121.09924</v>
      </c>
      <c r="L5001" s="444">
        <f t="shared" ca="1" si="197"/>
        <v>-102056998331184.91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-102056998331184.91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-425237493046.60376</v>
      </c>
      <c r="L5002" s="444">
        <f t="shared" ca="1" si="197"/>
        <v>-102482235824231.52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-102482235824231.52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-427009315934.29797</v>
      </c>
      <c r="L5003" s="444">
        <f t="shared" ca="1" si="197"/>
        <v>-102909245140165.81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-102909245140165.81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-428788521417.35754</v>
      </c>
      <c r="L5004" s="444">
        <f t="shared" ca="1" si="197"/>
        <v>-103338033661583.17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-103338033661583.17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-430575140256.59656</v>
      </c>
      <c r="L5005" s="444">
        <f t="shared" ca="1" si="197"/>
        <v>-103768608801839.77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-103768608801839.77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-432369203340.99902</v>
      </c>
      <c r="L5006" s="444">
        <f t="shared" ca="1" si="197"/>
        <v>-104200978005180.77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-104200978005180.77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-434170741688.25317</v>
      </c>
      <c r="L5007" s="444">
        <f t="shared" ca="1" si="197"/>
        <v>-104635148746869.02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-104635148746869.02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-435979786445.28754</v>
      </c>
      <c r="L5008" s="444">
        <f t="shared" ca="1" si="197"/>
        <v>-105071128533314.3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-105071128533314.3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-437796368888.80957</v>
      </c>
      <c r="L5009" s="444">
        <f t="shared" ca="1" si="197"/>
        <v>-105508924902203.11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-105508924902203.11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-439620520425.84631</v>
      </c>
      <c r="L5010" s="444">
        <f t="shared" ca="1" si="197"/>
        <v>-105948545422628.95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-105948545422628.95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-441452272594.28729</v>
      </c>
      <c r="L5011" s="444">
        <f t="shared" ca="1" si="197"/>
        <v>-106389997695223.23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-106389997695223.23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-443291657063.43011</v>
      </c>
      <c r="L5012" s="444">
        <f t="shared" ca="1" si="197"/>
        <v>-106833289352286.67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-106833289352286.67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-445138705634.52777</v>
      </c>
      <c r="L5013" s="444">
        <f t="shared" ca="1" si="197"/>
        <v>-107278428057921.2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-107278428057921.2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-446993450241.33832</v>
      </c>
      <c r="L5014" s="444">
        <f t="shared" ca="1" si="197"/>
        <v>-107725421508162.55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-107725421508162.55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-448855922950.67725</v>
      </c>
      <c r="L5015" s="444">
        <f t="shared" ca="1" si="197"/>
        <v>-108174277431113.22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-108174277431113.22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-450726155962.97174</v>
      </c>
      <c r="L5016" s="444">
        <f t="shared" ca="1" si="197"/>
        <v>-108625003587076.19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-108625003587076.19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-452604181612.81744</v>
      </c>
      <c r="L5017" s="444">
        <f t="shared" ca="1" si="197"/>
        <v>-109077607768689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-109077607768689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-454490032369.53748</v>
      </c>
      <c r="L5018" s="444">
        <f t="shared" ca="1" si="197"/>
        <v>-109532097801058.53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-109532097801058.53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-456383740837.7439</v>
      </c>
      <c r="L5019" s="444">
        <f t="shared" ca="1" si="197"/>
        <v>-109988481541896.28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-109988481541896.28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-458285339757.90125</v>
      </c>
      <c r="L5020" s="444">
        <f t="shared" ca="1" si="197"/>
        <v>-110446766881654.19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-110446766881654.19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-460194862006.89246</v>
      </c>
      <c r="L5021" s="444">
        <f t="shared" ca="1" si="197"/>
        <v>-110906961743661.08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-110906961743661.08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-462112340598.58777</v>
      </c>
      <c r="L5022" s="444">
        <f t="shared" ca="1" si="197"/>
        <v>-111369074084259.67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-111369074084259.67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-464037808684.41528</v>
      </c>
      <c r="L5023" s="444">
        <f t="shared" ca="1" si="197"/>
        <v>-111833111892944.09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-111833111892944.09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-465971299553.93372</v>
      </c>
      <c r="L5024" s="444">
        <f t="shared" ca="1" si="197"/>
        <v>-112299083192498.03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-112299083192498.03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-467912846635.40851</v>
      </c>
      <c r="L5025" s="444">
        <f t="shared" ca="1" si="197"/>
        <v>-112766996039133.44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-112766996039133.44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-469862483496.38934</v>
      </c>
      <c r="L5026" s="444">
        <f t="shared" ca="1" si="197"/>
        <v>-113236858522629.83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-113236858522629.83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-471820243844.29095</v>
      </c>
      <c r="L5027" s="444">
        <f t="shared" ca="1" si="197"/>
        <v>-113708678766474.13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-113708678766474.13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-473786161526.97546</v>
      </c>
      <c r="L5028" s="444">
        <f t="shared" ca="1" si="197"/>
        <v>-114182464928001.09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-114182464928001.09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-475760270533.33783</v>
      </c>
      <c r="L5029" s="444">
        <f t="shared" ca="1" si="197"/>
        <v>-114658225198534.44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-114658225198534.44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-477742604993.89349</v>
      </c>
      <c r="L5030" s="444">
        <f t="shared" ca="1" si="197"/>
        <v>-115135967803528.33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-115135967803528.33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-479733199181.36804</v>
      </c>
      <c r="L5031" s="444">
        <f t="shared" ca="1" si="197"/>
        <v>-115615701002709.7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-115615701002709.7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-481732087511.29041</v>
      </c>
      <c r="L5032" s="444">
        <f t="shared" ca="1" si="197"/>
        <v>-116097433090221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-116097433090221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-483739304542.58746</v>
      </c>
      <c r="L5033" s="444">
        <f t="shared" ca="1" si="197"/>
        <v>-116581172394763.59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-116581172394763.59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-485754884978.18164</v>
      </c>
      <c r="L5034" s="444">
        <f t="shared" ca="1" si="197"/>
        <v>-117066927279741.78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-117066927279741.78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-487778863665.59076</v>
      </c>
      <c r="L5035" s="444">
        <f t="shared" ca="1" si="197"/>
        <v>-117554706143407.38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-117554706143407.38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-489811275597.5307</v>
      </c>
      <c r="L5036" s="444">
        <f t="shared" ca="1" si="197"/>
        <v>-118044517419004.91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-118044517419004.91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-491852155912.52051</v>
      </c>
      <c r="L5037" s="444">
        <f t="shared" ca="1" si="197"/>
        <v>-118536369574917.42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-118536369574917.42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-493901539895.48926</v>
      </c>
      <c r="L5038" s="444">
        <f t="shared" ca="1" si="197"/>
        <v>-119030271114812.91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-119030271114812.91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-495959462978.38702</v>
      </c>
      <c r="L5039" s="444">
        <f t="shared" ca="1" si="197"/>
        <v>-119526230577791.3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-119526230577791.3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-498025960740.79706</v>
      </c>
      <c r="L5040" s="444">
        <f t="shared" ca="1" si="197"/>
        <v>-120024256538532.09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-120024256538532.09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-500101068910.55048</v>
      </c>
      <c r="L5041" s="444">
        <f t="shared" ca="1" si="197"/>
        <v>-120524357607442.64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-120524357607442.64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-502184823364.3443</v>
      </c>
      <c r="L5042" s="444">
        <f t="shared" ca="1" si="197"/>
        <v>-121026542430806.98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-121026542430806.98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-504277260128.36249</v>
      </c>
      <c r="L5043" s="444">
        <f t="shared" ca="1" si="197"/>
        <v>-121530819690935.34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-121530819690935.34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-506378415378.89722</v>
      </c>
      <c r="L5044" s="444">
        <f t="shared" ca="1" si="197"/>
        <v>-122037198106314.23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-122037198106314.23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-508488325442.97601</v>
      </c>
      <c r="L5045" s="444">
        <f t="shared" ca="1" si="197"/>
        <v>-122545686431757.2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-122545686431757.2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-510607026798.98834</v>
      </c>
      <c r="L5046" s="444">
        <f t="shared" ca="1" si="197"/>
        <v>-123056293458556.19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-123056293458556.19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-512734556077.31738</v>
      </c>
      <c r="L5047" s="444">
        <f t="shared" ca="1" si="197"/>
        <v>-123569028014633.5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-123569028014633.5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-514870950060.97296</v>
      </c>
      <c r="L5048" s="444">
        <f t="shared" ca="1" si="197"/>
        <v>-124083898964694.47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-124083898964694.47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-517016245686.22693</v>
      </c>
      <c r="L5049" s="444">
        <f t="shared" ca="1" si="197"/>
        <v>-124600915210380.7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-124600915210380.7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-519170480043.25287</v>
      </c>
      <c r="L5050" s="444">
        <f t="shared" ca="1" si="197"/>
        <v>-125120085690423.95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-125120085690423.95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-521333690376.76648</v>
      </c>
      <c r="L5051" s="444">
        <f t="shared" ca="1" si="197"/>
        <v>-125641419380800.72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-125641419380800.72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-523505914086.66968</v>
      </c>
      <c r="L5052" s="444">
        <f t="shared" ca="1" si="197"/>
        <v>-126164925294887.39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-126164925294887.39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-525687188728.69739</v>
      </c>
      <c r="L5053" s="444">
        <f t="shared" ca="1" si="197"/>
        <v>-126690612483616.09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-126690612483616.09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-527877552015.06696</v>
      </c>
      <c r="L5054" s="444">
        <f t="shared" ca="1" si="197"/>
        <v>-127218490035631.16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-127218490035631.16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-530077041815.12982</v>
      </c>
      <c r="L5055" s="444">
        <f t="shared" ca="1" si="197"/>
        <v>-127748567077446.28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-127748567077446.28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-532285696156.02618</v>
      </c>
      <c r="L5056" s="444">
        <f t="shared" ca="1" si="197"/>
        <v>-128280852773602.31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-128280852773602.31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-534503553223.34302</v>
      </c>
      <c r="L5057" s="444">
        <f t="shared" ca="1" si="197"/>
        <v>-128815356326825.66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-128815356326825.66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-536730651361.77356</v>
      </c>
      <c r="L5058" s="444">
        <f t="shared" ca="1" si="197"/>
        <v>-129352086978187.44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-129352086978187.44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-538967029075.78107</v>
      </c>
      <c r="L5059" s="444">
        <f t="shared" ca="1" si="197"/>
        <v>-129891054007263.22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-129891054007263.22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-541212725030.26337</v>
      </c>
      <c r="L5060" s="444">
        <f t="shared" ca="1" si="197"/>
        <v>-130432266732293.48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-130432266732293.48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-543467778051.22284</v>
      </c>
      <c r="L5061" s="444">
        <f t="shared" ca="1" si="197"/>
        <v>-130975734510344.7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-130975734510344.7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-545732227126.43628</v>
      </c>
      <c r="L5062" s="444">
        <f t="shared" ca="1" si="197"/>
        <v>-131521466737471.14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-131521466737471.14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-548006111406.12976</v>
      </c>
      <c r="L5063" s="444">
        <f t="shared" ca="1" si="197"/>
        <v>-132069472848877.27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-132069472848877.27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-550289470203.65527</v>
      </c>
      <c r="L5064" s="444">
        <f t="shared" ca="1" si="197"/>
        <v>-132619762319080.92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-132619762319080.92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-552582342996.17041</v>
      </c>
      <c r="L5065" s="444">
        <f t="shared" ca="1" si="197"/>
        <v>-133172344662077.09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-133172344662077.09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-554884769425.32129</v>
      </c>
      <c r="L5066" s="444">
        <f t="shared" ca="1" si="197"/>
        <v>-133727229431502.42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-133727229431502.42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-557196789297.92664</v>
      </c>
      <c r="L5067" s="444">
        <f t="shared" ca="1" si="197"/>
        <v>-134284426220800.34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-134284426220800.34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-559518442586.66809</v>
      </c>
      <c r="L5068" s="444">
        <f t="shared" ca="1" si="197"/>
        <v>-134843944663387.02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-134843944663387.02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-561849769430.77917</v>
      </c>
      <c r="L5069" s="444">
        <f t="shared" ca="1" si="197"/>
        <v>-135405794432817.8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-135405794432817.8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-564190810136.74084</v>
      </c>
      <c r="L5070" s="444">
        <f t="shared" ca="1" si="197"/>
        <v>-135969985242954.53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-135969985242954.53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-566541605178.97717</v>
      </c>
      <c r="L5071" s="444">
        <f t="shared" ca="1" si="197"/>
        <v>-136536526848133.52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-136536526848133.52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-568902195200.55627</v>
      </c>
      <c r="L5072" s="444">
        <f t="shared" ca="1" si="197"/>
        <v>-137105429043334.08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-137105429043334.08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-571272621013.89197</v>
      </c>
      <c r="L5073" s="444">
        <f t="shared" ca="1" si="197"/>
        <v>-137676701664347.97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-137676701664347.97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-573652923601.44995</v>
      </c>
      <c r="L5074" s="444">
        <f t="shared" ca="1" si="197"/>
        <v>-138250354587949.42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-138250354587949.42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-576043144116.45593</v>
      </c>
      <c r="L5075" s="444">
        <f t="shared" ca="1" si="197"/>
        <v>-138826397732065.88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-138826397732065.88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-578443323883.60779</v>
      </c>
      <c r="L5076" s="444">
        <f t="shared" ca="1" si="197"/>
        <v>-139404841055949.48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-139404841055949.48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-580853504399.78955</v>
      </c>
      <c r="L5077" s="444">
        <f t="shared" ca="1" si="197"/>
        <v>-139985694560349.28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-139985694560349.28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-583273727334.7887</v>
      </c>
      <c r="L5078" s="444">
        <f t="shared" ca="1" si="197"/>
        <v>-140568968287684.06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-140568968287684.06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-585704034532.01697</v>
      </c>
      <c r="L5079" s="444">
        <f t="shared" ca="1" si="197"/>
        <v>-141154672322216.09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-141154672322216.09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-588144468009.23376</v>
      </c>
      <c r="L5080" s="444">
        <f t="shared" ca="1" si="197"/>
        <v>-141742816790225.31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-141742816790225.31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-590595069959.27209</v>
      </c>
      <c r="L5081" s="444">
        <f t="shared" ca="1" si="197"/>
        <v>-142333411860184.59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-142333411860184.59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-593055882750.76917</v>
      </c>
      <c r="L5082" s="444">
        <f t="shared" ca="1" si="197"/>
        <v>-142926467742935.38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-142926467742935.38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-595526948928.89734</v>
      </c>
      <c r="L5083" s="444">
        <f t="shared" ca="1" si="197"/>
        <v>-143521994691864.28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-143521994691864.28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-598008311216.1012</v>
      </c>
      <c r="L5084" s="444">
        <f t="shared" ca="1" si="197"/>
        <v>-144120003003080.38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-144120003003080.38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-600500012512.83484</v>
      </c>
      <c r="L5085" s="444">
        <f t="shared" ca="1" si="197"/>
        <v>-144720503015593.22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-144720503015593.22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-603002095898.30505</v>
      </c>
      <c r="L5086" s="444">
        <f t="shared" ca="1" si="197"/>
        <v>-145323505111491.53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-145323505111491.53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-605514604631.21472</v>
      </c>
      <c r="L5087" s="444">
        <f t="shared" ca="1" si="197"/>
        <v>-145929019716122.75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-145929019716122.75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-608037582150.51147</v>
      </c>
      <c r="L5088" s="444">
        <f t="shared" ca="1" si="197"/>
        <v>-146537057298273.25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-146537057298273.25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-610571072076.13855</v>
      </c>
      <c r="L5089" s="444">
        <f t="shared" ca="1" si="197"/>
        <v>-147147628370349.38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-147147628370349.38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-613115118209.78906</v>
      </c>
      <c r="L5090" s="444">
        <f t="shared" ca="1" si="197"/>
        <v>-147760743488559.16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-147760743488559.16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-615669764535.66309</v>
      </c>
      <c r="L5091" s="444">
        <f t="shared" ca="1" si="197"/>
        <v>-148376413253094.81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-148376413253094.81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-618235055221.22839</v>
      </c>
      <c r="L5092" s="444">
        <f t="shared" ca="1" si="197"/>
        <v>-148994648308316.03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-148994648308316.03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-620811034617.9834</v>
      </c>
      <c r="L5093" s="444">
        <f t="shared" ca="1" si="197"/>
        <v>-149615459342934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-149615459342934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-623397747262.22498</v>
      </c>
      <c r="L5094" s="444">
        <f t="shared" ca="1" si="197"/>
        <v>-150238857090196.22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-150238857090196.22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-625995237875.81763</v>
      </c>
      <c r="L5095" s="444">
        <f t="shared" ca="1" si="197"/>
        <v>-150864852328072.03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-150864852328072.03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-628603551366.9668</v>
      </c>
      <c r="L5096" s="444">
        <f t="shared" ca="1" si="197"/>
        <v>-151493455879439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-151493455879439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-631222732830.99585</v>
      </c>
      <c r="L5097" s="444">
        <f t="shared" ca="1" si="197"/>
        <v>-152124678612270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-152124678612270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-633852827551.125</v>
      </c>
      <c r="L5098" s="444">
        <f t="shared" ca="1" si="197"/>
        <v>-152758531439821.13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-152758531439821.13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-636493880999.25464</v>
      </c>
      <c r="L5099" s="444">
        <f t="shared" ca="1" si="197"/>
        <v>-153395025320820.38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-153395025320820.38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-639145938836.75159</v>
      </c>
      <c r="L5100" s="444">
        <f t="shared" ca="1" si="197"/>
        <v>-154034171259657.13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-154034171259657.13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-641809046915.23804</v>
      </c>
      <c r="L5101" s="444">
        <f t="shared" ca="1" si="197"/>
        <v>-154675980306572.38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-154675980306572.38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-644483251277.38489</v>
      </c>
      <c r="L5102" s="444">
        <f t="shared" ca="1" si="197"/>
        <v>-155320463557849.75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-155320463557849.75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-647168598157.70728</v>
      </c>
      <c r="L5103" s="444">
        <f t="shared" ca="1" si="197"/>
        <v>-155967632156007.47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-155967632156007.47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-649865133983.3645</v>
      </c>
      <c r="L5104" s="444">
        <f t="shared" ca="1" si="197"/>
        <v>-156617497289990.84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-156617497289990.84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-652572905374.96179</v>
      </c>
      <c r="L5105" s="444">
        <f t="shared" ca="1" si="197"/>
        <v>-157270070195365.81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-157270070195365.81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-655291959147.35754</v>
      </c>
      <c r="L5106" s="444">
        <f t="shared" ca="1" si="197"/>
        <v>-157925362154513.16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-157925362154513.16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-658022342310.47144</v>
      </c>
      <c r="L5107" s="444">
        <f t="shared" ca="1" si="197"/>
        <v>-158583384496823.63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-158583384496823.63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-660764102070.09839</v>
      </c>
      <c r="L5108" s="444">
        <f t="shared" ref="L5108:L5362" ca="1" si="202">I5108-J5108+K5108</f>
        <v>-159244148598893.72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-159244148598893.72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-663517285828.72388</v>
      </c>
      <c r="L5109" s="444">
        <f t="shared" ca="1" si="202"/>
        <v>-159907665884722.44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-159907665884722.44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-666281941186.34351</v>
      </c>
      <c r="L5110" s="444">
        <f t="shared" ca="1" si="202"/>
        <v>-160573947825908.78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-160573947825908.78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-669058115941.28662</v>
      </c>
      <c r="L5111" s="444">
        <f t="shared" ca="1" si="202"/>
        <v>-161243005941850.06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-161243005941850.06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-671845858091.04187</v>
      </c>
      <c r="L5112" s="444">
        <f t="shared" ca="1" si="202"/>
        <v>-161914851799941.09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-161914851799941.09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-674645215833.08789</v>
      </c>
      <c r="L5113" s="444">
        <f t="shared" ca="1" si="202"/>
        <v>-162589497015774.19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-162589497015774.19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-677456237565.72583</v>
      </c>
      <c r="L5114" s="444">
        <f t="shared" ca="1" si="202"/>
        <v>-163266953253339.91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-163266953253339.91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-680278971888.91626</v>
      </c>
      <c r="L5115" s="444">
        <f t="shared" ca="1" si="202"/>
        <v>-163947232225228.81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-163947232225228.81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-683113467605.12</v>
      </c>
      <c r="L5116" s="444">
        <f t="shared" ca="1" si="202"/>
        <v>-164630345692833.94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-164630345692833.94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-685959773720.14136</v>
      </c>
      <c r="L5117" s="444">
        <f t="shared" ca="1" si="202"/>
        <v>-165316305466554.09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-165316305466554.09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-688817939443.97534</v>
      </c>
      <c r="L5118" s="444">
        <f t="shared" ca="1" si="202"/>
        <v>-166005123405998.06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-166005123405998.06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-691688014191.65857</v>
      </c>
      <c r="L5119" s="444">
        <f t="shared" ca="1" si="202"/>
        <v>-166696811420189.72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-166696811420189.72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-694570047584.12378</v>
      </c>
      <c r="L5120" s="444">
        <f t="shared" ca="1" si="202"/>
        <v>-167391381467773.84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-167391381467773.84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-697464089449.05762</v>
      </c>
      <c r="L5121" s="444">
        <f t="shared" ca="1" si="202"/>
        <v>-168088845557222.91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-168088845557222.91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-700370189821.76208</v>
      </c>
      <c r="L5122" s="444">
        <f t="shared" ca="1" si="202"/>
        <v>-168789215747044.66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-168789215747044.66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-703288398946.01941</v>
      </c>
      <c r="L5123" s="444">
        <f t="shared" ca="1" si="202"/>
        <v>-169492504145990.69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-169492504145990.69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-706218767274.96118</v>
      </c>
      <c r="L5124" s="444">
        <f t="shared" ca="1" si="202"/>
        <v>-170198722913265.66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-170198722913265.66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-709161345471.94019</v>
      </c>
      <c r="L5125" s="444">
        <f t="shared" ca="1" si="202"/>
        <v>-170907884258737.59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-170907884258737.59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-712116184411.40662</v>
      </c>
      <c r="L5126" s="444">
        <f t="shared" ca="1" si="202"/>
        <v>-171620000443149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-171620000443149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-715083335179.78748</v>
      </c>
      <c r="L5127" s="444">
        <f t="shared" ca="1" si="202"/>
        <v>-172335083778328.78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-172335083778328.78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-718062849076.36987</v>
      </c>
      <c r="L5128" s="444">
        <f t="shared" ca="1" si="202"/>
        <v>-173053146627405.16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-173053146627405.16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-721054777614.18811</v>
      </c>
      <c r="L5129" s="444">
        <f t="shared" ca="1" si="202"/>
        <v>-173774201405019.34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-173774201405019.34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-724059172520.91394</v>
      </c>
      <c r="L5130" s="444">
        <f t="shared" ca="1" si="202"/>
        <v>-174498260577540.25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-174498260577540.25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-727076085739.75098</v>
      </c>
      <c r="L5131" s="444">
        <f t="shared" ca="1" si="202"/>
        <v>-175225336663280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-175225336663280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-730105569430.33337</v>
      </c>
      <c r="L5132" s="444">
        <f t="shared" ca="1" si="202"/>
        <v>-175955442232710.34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-175955442232710.34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-733147675969.62646</v>
      </c>
      <c r="L5133" s="444">
        <f t="shared" ca="1" si="202"/>
        <v>-176688589908679.97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-176688589908679.97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-736202457952.83325</v>
      </c>
      <c r="L5134" s="444">
        <f t="shared" ca="1" si="202"/>
        <v>-177424792366632.81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-177424792366632.81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-739269968194.30334</v>
      </c>
      <c r="L5135" s="444">
        <f t="shared" ca="1" si="202"/>
        <v>-178164062334827.13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-178164062334827.13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-742350259728.44629</v>
      </c>
      <c r="L5136" s="444">
        <f t="shared" ca="1" si="202"/>
        <v>-178906412594555.56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-178906412594555.56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-745443385810.64819</v>
      </c>
      <c r="L5137" s="444">
        <f t="shared" ca="1" si="202"/>
        <v>-179651855980366.22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-179651855980366.22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-748549399918.19263</v>
      </c>
      <c r="L5138" s="444">
        <f t="shared" ca="1" si="202"/>
        <v>-180400405380284.41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-180400405380284.41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-751668355751.18506</v>
      </c>
      <c r="L5139" s="444">
        <f t="shared" ca="1" si="202"/>
        <v>-181152073736035.59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-181152073736035.59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-754800307233.48169</v>
      </c>
      <c r="L5140" s="444">
        <f t="shared" ca="1" si="202"/>
        <v>-181906874043269.06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-181906874043269.06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-757945308513.62109</v>
      </c>
      <c r="L5141" s="444">
        <f t="shared" ca="1" si="202"/>
        <v>-182664819351782.69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-182664819351782.69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-761103413965.76123</v>
      </c>
      <c r="L5142" s="444">
        <f t="shared" ca="1" si="202"/>
        <v>-183425922765748.44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-183425922765748.44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-764274678190.61853</v>
      </c>
      <c r="L5143" s="444">
        <f t="shared" ca="1" si="202"/>
        <v>-184190197443939.06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-184190197443939.06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-767459156016.41272</v>
      </c>
      <c r="L5144" s="444">
        <f t="shared" ca="1" si="202"/>
        <v>-184957656599955.47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-184957656599955.47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-770656902499.81445</v>
      </c>
      <c r="L5145" s="444">
        <f t="shared" ca="1" si="202"/>
        <v>-185728313502455.28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-185728313502455.28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-773867972926.89697</v>
      </c>
      <c r="L5146" s="444">
        <f t="shared" ca="1" si="202"/>
        <v>-186502181475382.19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-186502181475382.19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-777092422814.09241</v>
      </c>
      <c r="L5147" s="444">
        <f t="shared" ca="1" si="202"/>
        <v>-187279273898196.28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-187279273898196.28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-780330307909.15112</v>
      </c>
      <c r="L5148" s="444">
        <f t="shared" ca="1" si="202"/>
        <v>-188059604206105.44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-188059604206105.44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-783581684192.10596</v>
      </c>
      <c r="L5149" s="444">
        <f t="shared" ca="1" si="202"/>
        <v>-188843185890297.53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-188843185890297.53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-786846607876.23975</v>
      </c>
      <c r="L5150" s="444">
        <f t="shared" ca="1" si="202"/>
        <v>-189630032498173.78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-189630032498173.78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-790125135409.05737</v>
      </c>
      <c r="L5151" s="444">
        <f t="shared" ca="1" si="202"/>
        <v>-190420157633582.84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-190420157633582.84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-793417323473.26184</v>
      </c>
      <c r="L5152" s="444">
        <f t="shared" ca="1" si="202"/>
        <v>-191213574957056.09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-191213574957056.09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-796723228987.73376</v>
      </c>
      <c r="L5153" s="444">
        <f t="shared" ca="1" si="202"/>
        <v>-192010298186043.81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-192010298186043.81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-800042909108.51587</v>
      </c>
      <c r="L5154" s="444">
        <f t="shared" ca="1" si="202"/>
        <v>-192810341095152.34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-192810341095152.34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-803376421229.80139</v>
      </c>
      <c r="L5155" s="444">
        <f t="shared" ca="1" si="202"/>
        <v>-193613717516382.16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-193613717516382.16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-806723822984.92566</v>
      </c>
      <c r="L5156" s="444">
        <f t="shared" ca="1" si="202"/>
        <v>-194420441339367.09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-194420441339367.09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-810085172247.36292</v>
      </c>
      <c r="L5157" s="444">
        <f t="shared" ca="1" si="202"/>
        <v>-195230526511614.47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-195230526511614.47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-813460527131.72693</v>
      </c>
      <c r="L5158" s="444">
        <f t="shared" ca="1" si="202"/>
        <v>-196043987038746.19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-196043987038746.19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-816849945994.77576</v>
      </c>
      <c r="L5159" s="444">
        <f t="shared" ca="1" si="202"/>
        <v>-196860836984740.97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-196860836984740.97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-820253487436.42065</v>
      </c>
      <c r="L5160" s="444">
        <f t="shared" ca="1" si="202"/>
        <v>-197681090472177.38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-197681090472177.38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-823671210300.73901</v>
      </c>
      <c r="L5161" s="444">
        <f t="shared" ca="1" si="202"/>
        <v>-198504761682478.13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-198504761682478.13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-827103173676.99219</v>
      </c>
      <c r="L5162" s="444">
        <f t="shared" ca="1" si="202"/>
        <v>-199331864856155.13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-199331864856155.13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-830549436900.64636</v>
      </c>
      <c r="L5163" s="444">
        <f t="shared" ca="1" si="202"/>
        <v>-200162414293055.78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-200162414293055.78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-834010059554.39905</v>
      </c>
      <c r="L5164" s="444">
        <f t="shared" ca="1" si="202"/>
        <v>-200996424352610.19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-200996424352610.19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-837485101469.20911</v>
      </c>
      <c r="L5165" s="444">
        <f t="shared" ca="1" si="202"/>
        <v>-201833909454079.41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-201833909454079.41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-840974622725.33081</v>
      </c>
      <c r="L5166" s="444">
        <f t="shared" ca="1" si="202"/>
        <v>-202674884076804.75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-202674884076804.75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-844478683653.35315</v>
      </c>
      <c r="L5167" s="444">
        <f t="shared" ca="1" si="202"/>
        <v>-203519362760458.09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-203519362760458.09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-847997344835.24207</v>
      </c>
      <c r="L5168" s="444">
        <f t="shared" ca="1" si="202"/>
        <v>-204367360105293.34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-204367360105293.34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-851530667105.38892</v>
      </c>
      <c r="L5169" s="444">
        <f t="shared" ca="1" si="202"/>
        <v>-205218890772398.72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-205218890772398.72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-855078711551.66138</v>
      </c>
      <c r="L5170" s="444">
        <f t="shared" ca="1" si="202"/>
        <v>-206073969483950.38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-206073969483950.38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-858641539516.45984</v>
      </c>
      <c r="L5171" s="444">
        <f t="shared" ca="1" si="202"/>
        <v>-206932611023466.84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-206932611023466.84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-862219212597.77856</v>
      </c>
      <c r="L5172" s="444">
        <f t="shared" ca="1" si="202"/>
        <v>-207794830236064.63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-207794830236064.63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-865811792650.26929</v>
      </c>
      <c r="L5173" s="444">
        <f t="shared" ca="1" si="202"/>
        <v>-208660642028714.91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-208660642028714.91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-869419341786.31213</v>
      </c>
      <c r="L5174" s="444">
        <f t="shared" ca="1" si="202"/>
        <v>-209530061370501.22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-209530061370501.22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-873041922377.08838</v>
      </c>
      <c r="L5175" s="444">
        <f t="shared" ca="1" si="202"/>
        <v>-210403103292878.31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-210403103292878.31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-876679597053.65967</v>
      </c>
      <c r="L5176" s="444">
        <f t="shared" ca="1" si="202"/>
        <v>-211279782889931.97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-211279782889931.97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-880332428708.0498</v>
      </c>
      <c r="L5177" s="444">
        <f t="shared" ca="1" si="202"/>
        <v>-212160115318640.03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-212160115318640.03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-884000480494.3335</v>
      </c>
      <c r="L5178" s="444">
        <f t="shared" ca="1" si="202"/>
        <v>-213044115799134.38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-213044115799134.38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-887683815829.72656</v>
      </c>
      <c r="L5179" s="444">
        <f t="shared" ca="1" si="202"/>
        <v>-213931799614964.09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-213931799614964.09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-891382498395.68372</v>
      </c>
      <c r="L5180" s="444">
        <f t="shared" ca="1" si="202"/>
        <v>-214823182113359.78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-214823182113359.78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-895096592138.99902</v>
      </c>
      <c r="L5181" s="444">
        <f t="shared" ca="1" si="202"/>
        <v>-215718278705498.78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-215718278705498.78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-898826161272.91162</v>
      </c>
      <c r="L5182" s="444">
        <f t="shared" ca="1" si="202"/>
        <v>-216617104866771.69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-216617104866771.69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-902571270278.21533</v>
      </c>
      <c r="L5183" s="444">
        <f t="shared" ca="1" si="202"/>
        <v>-217519676137049.91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-217519676137049.91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-906331983904.37463</v>
      </c>
      <c r="L5184" s="444">
        <f t="shared" ca="1" si="202"/>
        <v>-218426008120954.28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-218426008120954.28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-910108367170.64282</v>
      </c>
      <c r="L5185" s="444">
        <f t="shared" ca="1" si="202"/>
        <v>-219336116488124.94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-219336116488124.94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-913900485367.18738</v>
      </c>
      <c r="L5186" s="444">
        <f t="shared" ca="1" si="202"/>
        <v>-220250016973492.13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-220250016973492.13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-917708404056.21716</v>
      </c>
      <c r="L5187" s="444">
        <f t="shared" ca="1" si="202"/>
        <v>-221167725377548.34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-221167725377548.34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-921532189073.11816</v>
      </c>
      <c r="L5188" s="444">
        <f t="shared" ca="1" si="202"/>
        <v>-222089257566621.47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-222089257566621.47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-925371906527.58948</v>
      </c>
      <c r="L5189" s="444">
        <f t="shared" ca="1" si="202"/>
        <v>-223014629473149.06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-223014629473149.06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-929227622804.78772</v>
      </c>
      <c r="L5190" s="444">
        <f t="shared" ca="1" si="202"/>
        <v>-223943857095953.84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-223943857095953.84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-933099404566.47437</v>
      </c>
      <c r="L5191" s="444">
        <f t="shared" ca="1" si="202"/>
        <v>-224876956500520.31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-224876956500520.31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-936987318752.16797</v>
      </c>
      <c r="L5192" s="444">
        <f t="shared" ca="1" si="202"/>
        <v>-225813943819272.47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-225813943819272.47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-940891432580.30188</v>
      </c>
      <c r="L5193" s="444">
        <f t="shared" ca="1" si="202"/>
        <v>-226754835251852.78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-226754835251852.78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-944811813549.3866</v>
      </c>
      <c r="L5194" s="444">
        <f t="shared" ca="1" si="202"/>
        <v>-227699647065402.16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-227699647065402.16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-948748529439.17566</v>
      </c>
      <c r="L5195" s="444">
        <f t="shared" ca="1" si="202"/>
        <v>-228648395594841.34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-228648395594841.34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-952701648311.83887</v>
      </c>
      <c r="L5196" s="444">
        <f t="shared" ca="1" si="202"/>
        <v>-229601097243153.19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-229601097243153.19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-956671238513.13843</v>
      </c>
      <c r="L5197" s="444">
        <f t="shared" ca="1" si="202"/>
        <v>-230557768481666.31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-230557768481666.31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-960657368673.60962</v>
      </c>
      <c r="L5198" s="444">
        <f t="shared" ca="1" si="202"/>
        <v>-231518425850339.94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-231518425850339.94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-964660107709.74976</v>
      </c>
      <c r="L5199" s="444">
        <f t="shared" ca="1" si="202"/>
        <v>-232483085958049.69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-232483085958049.69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-968679524825.20691</v>
      </c>
      <c r="L5200" s="444">
        <f t="shared" ca="1" si="202"/>
        <v>-233451765482874.91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-233451765482874.91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-972715689511.97876</v>
      </c>
      <c r="L5201" s="444">
        <f t="shared" ca="1" si="202"/>
        <v>-234424481172386.88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-234424481172386.88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-976768671551.61206</v>
      </c>
      <c r="L5202" s="444">
        <f t="shared" ca="1" si="202"/>
        <v>-235401249843938.5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-235401249843938.5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-980838541016.4104</v>
      </c>
      <c r="L5203" s="444">
        <f t="shared" ca="1" si="202"/>
        <v>-236382088384954.91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-236382088384954.91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-984925368270.64539</v>
      </c>
      <c r="L5204" s="444">
        <f t="shared" ca="1" si="202"/>
        <v>-237367013753225.56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-237367013753225.56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-989029223971.77319</v>
      </c>
      <c r="L5205" s="444">
        <f t="shared" ca="1" si="202"/>
        <v>-238356042977197.34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-238356042977197.34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-993150179071.6554</v>
      </c>
      <c r="L5206" s="444">
        <f t="shared" ca="1" si="202"/>
        <v>-239349193156269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-239349193156269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-997288304817.78748</v>
      </c>
      <c r="L5207" s="444">
        <f t="shared" ca="1" si="202"/>
        <v>-240346481461086.78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-240346481461086.78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-1001443672754.5281</v>
      </c>
      <c r="L5208" s="444">
        <f t="shared" ca="1" si="202"/>
        <v>-241347925133841.31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-241347925133841.31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-1005616354724.3389</v>
      </c>
      <c r="L5209" s="444">
        <f t="shared" ca="1" si="202"/>
        <v>-242353541488565.66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-242353541488565.66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-1009806422869.0234</v>
      </c>
      <c r="L5210" s="444">
        <f t="shared" ca="1" si="202"/>
        <v>-243363347911434.69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-243363347911434.69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-1014013949630.9777</v>
      </c>
      <c r="L5211" s="444">
        <f t="shared" ca="1" si="202"/>
        <v>-244377361861065.66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-244377361861065.66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-1018239007754.4402</v>
      </c>
      <c r="L5212" s="444">
        <f t="shared" ca="1" si="202"/>
        <v>-245395600868820.09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-245395600868820.09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-1022481670286.7505</v>
      </c>
      <c r="L5213" s="444">
        <f t="shared" ca="1" si="202"/>
        <v>-246418082539106.84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-246418082539106.84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-1026742010579.6118</v>
      </c>
      <c r="L5214" s="444">
        <f t="shared" ca="1" si="202"/>
        <v>-247444824549686.47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-247444824549686.47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-1031020102290.3602</v>
      </c>
      <c r="L5215" s="444">
        <f t="shared" ca="1" si="202"/>
        <v>-248475844651976.84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-248475844651976.84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-1035316019383.2368</v>
      </c>
      <c r="L5216" s="444">
        <f t="shared" ca="1" si="202"/>
        <v>-249511160671360.09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-249511160671360.09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-1039629836130.667</v>
      </c>
      <c r="L5217" s="444">
        <f t="shared" ca="1" si="202"/>
        <v>-250550790507490.75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-250550790507490.75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-1043961627114.5448</v>
      </c>
      <c r="L5218" s="444">
        <f t="shared" ca="1" si="202"/>
        <v>-251594752134605.28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-251594752134605.28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-1048311467227.5221</v>
      </c>
      <c r="L5219" s="444">
        <f t="shared" ca="1" si="202"/>
        <v>-252643063601832.81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-252643063601832.81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-1052679431674.3033</v>
      </c>
      <c r="L5220" s="444">
        <f t="shared" ca="1" si="202"/>
        <v>-253695743033507.13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-253695743033507.13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-1057065595972.9462</v>
      </c>
      <c r="L5221" s="444">
        <f t="shared" ca="1" si="202"/>
        <v>-254752808629480.06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-254752808629480.06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-1061470035956.1669</v>
      </c>
      <c r="L5222" s="444">
        <f t="shared" ca="1" si="202"/>
        <v>-255814278665436.22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-255814278665436.22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-1065892827772.6509</v>
      </c>
      <c r="L5223" s="444">
        <f t="shared" ca="1" si="202"/>
        <v>-256880171493208.88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-256880171493208.88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-1070334047888.3702</v>
      </c>
      <c r="L5224" s="444">
        <f t="shared" ca="1" si="202"/>
        <v>-257950505541097.25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-257950505541097.25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-1074793773087.905</v>
      </c>
      <c r="L5225" s="444">
        <f t="shared" ca="1" si="202"/>
        <v>-259025299314185.16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-259025299314185.16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-1079272080475.7715</v>
      </c>
      <c r="L5226" s="444">
        <f t="shared" ca="1" si="202"/>
        <v>-260104571394660.94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-260104571394660.94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-1083769047477.7539</v>
      </c>
      <c r="L5227" s="444">
        <f t="shared" ca="1" si="202"/>
        <v>-261188340442138.69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-261188340442138.69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-1088284751842.2446</v>
      </c>
      <c r="L5228" s="444">
        <f t="shared" ca="1" si="202"/>
        <v>-262276625193980.94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-262276625193980.94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-1092819271641.5873</v>
      </c>
      <c r="L5229" s="444">
        <f t="shared" ca="1" si="202"/>
        <v>-263369444465622.53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-263369444465622.53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-1097372685273.4274</v>
      </c>
      <c r="L5230" s="444">
        <f t="shared" ca="1" si="202"/>
        <v>-264466817150895.97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-264466817150895.97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-1101945071462.0664</v>
      </c>
      <c r="L5231" s="444">
        <f t="shared" ca="1" si="202"/>
        <v>-265568762222358.03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-265568762222358.03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-1106536509259.825</v>
      </c>
      <c r="L5232" s="444">
        <f t="shared" ca="1" si="202"/>
        <v>-266675298731617.84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-266675298731617.84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-1111147078048.4075</v>
      </c>
      <c r="L5233" s="444">
        <f t="shared" ca="1" si="202"/>
        <v>-267786445809666.25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-267786445809666.25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-1115776857540.2759</v>
      </c>
      <c r="L5234" s="444">
        <f t="shared" ca="1" si="202"/>
        <v>-268902222667206.53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-268902222667206.53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-1120425927780.0271</v>
      </c>
      <c r="L5235" s="444">
        <f t="shared" ca="1" si="202"/>
        <v>-270022648594986.56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-270022648594986.56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-1125094369145.7773</v>
      </c>
      <c r="L5236" s="444">
        <f t="shared" ca="1" si="202"/>
        <v>-271147742964132.34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-271147742964132.34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-1129782262350.5515</v>
      </c>
      <c r="L5237" s="444">
        <f t="shared" ca="1" si="202"/>
        <v>-272277525226482.91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-272277525226482.91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-1134489688443.6787</v>
      </c>
      <c r="L5238" s="444">
        <f t="shared" ca="1" si="202"/>
        <v>-273412014914926.59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-273412014914926.59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-1139216728812.1943</v>
      </c>
      <c r="L5239" s="444">
        <f t="shared" ca="1" si="202"/>
        <v>-274551231643738.78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-274551231643738.78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-1143963465182.2449</v>
      </c>
      <c r="L5240" s="444">
        <f t="shared" ca="1" si="202"/>
        <v>-275695195108921.03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-275695195108921.03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-1148729979620.5044</v>
      </c>
      <c r="L5241" s="444">
        <f t="shared" ca="1" si="202"/>
        <v>-276843925088541.53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-276843925088541.53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-1153516354535.5898</v>
      </c>
      <c r="L5242" s="444">
        <f t="shared" ca="1" si="202"/>
        <v>-277997441443077.13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-277997441443077.13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-1158322672679.488</v>
      </c>
      <c r="L5243" s="444">
        <f t="shared" ca="1" si="202"/>
        <v>-279155764115756.63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-279155764115756.63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-1163149017148.9861</v>
      </c>
      <c r="L5244" s="444">
        <f t="shared" ca="1" si="202"/>
        <v>-280318913132905.63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-280318913132905.63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-1167995471387.1067</v>
      </c>
      <c r="L5245" s="444">
        <f t="shared" ca="1" si="202"/>
        <v>-281486908604292.75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-281486908604292.75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-1172862119184.5532</v>
      </c>
      <c r="L5246" s="444">
        <f t="shared" ca="1" si="202"/>
        <v>-282659770723477.31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-282659770723477.31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-1177749044681.1555</v>
      </c>
      <c r="L5247" s="444">
        <f t="shared" ca="1" si="202"/>
        <v>-283837519768158.44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-283837519768158.44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-1182656332367.3269</v>
      </c>
      <c r="L5248" s="444">
        <f t="shared" ca="1" si="202"/>
        <v>-285020176100525.75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-285020176100525.75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-1187584067085.5239</v>
      </c>
      <c r="L5249" s="444">
        <f t="shared" ca="1" si="202"/>
        <v>-286207760167611.25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-286207760167611.25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-1192532334031.7136</v>
      </c>
      <c r="L5250" s="444">
        <f t="shared" ca="1" si="202"/>
        <v>-287400292501642.94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-287400292501642.94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-1197501218756.8455</v>
      </c>
      <c r="L5251" s="444">
        <f t="shared" ca="1" si="202"/>
        <v>-288597793720399.81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-288597793720399.81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-1202490807168.3325</v>
      </c>
      <c r="L5252" s="444">
        <f t="shared" ca="1" si="202"/>
        <v>-289800284527568.13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-289800284527568.13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-1207501185531.5339</v>
      </c>
      <c r="L5253" s="444">
        <f t="shared" ca="1" si="202"/>
        <v>-291007785713099.69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-291007785713099.69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-1212532440471.2488</v>
      </c>
      <c r="L5254" s="444">
        <f t="shared" ca="1" si="202"/>
        <v>-292220318153570.94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-292220318153570.94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-1217584658973.2122</v>
      </c>
      <c r="L5255" s="444">
        <f t="shared" ca="1" si="202"/>
        <v>-293437902812544.13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-293437902812544.13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-1222657928385.6006</v>
      </c>
      <c r="L5256" s="444">
        <f t="shared" ca="1" si="202"/>
        <v>-294660560740929.75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-294660560740929.75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-1227752336420.5405</v>
      </c>
      <c r="L5257" s="444">
        <f t="shared" ca="1" si="202"/>
        <v>-295888313077350.31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-295888313077350.31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-1232867971155.6262</v>
      </c>
      <c r="L5258" s="444">
        <f t="shared" ca="1" si="202"/>
        <v>-297121181048505.94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-297121181048505.94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-1238004921035.4414</v>
      </c>
      <c r="L5259" s="444">
        <f t="shared" ca="1" si="202"/>
        <v>-298359185969541.38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-298359185969541.38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-1243163274873.0891</v>
      </c>
      <c r="L5260" s="444">
        <f t="shared" ca="1" si="202"/>
        <v>-299602349244414.44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-299602349244414.44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-1248343121851.7268</v>
      </c>
      <c r="L5261" s="444">
        <f t="shared" ca="1" si="202"/>
        <v>-300850692366266.19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-300850692366266.19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-1253544551526.1091</v>
      </c>
      <c r="L5262" s="444">
        <f t="shared" ca="1" si="202"/>
        <v>-302104236917792.31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-302104236917792.31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-1258767653824.1345</v>
      </c>
      <c r="L5263" s="444">
        <f t="shared" ca="1" si="202"/>
        <v>-303363004571616.44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-303363004571616.44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-1264012519048.4019</v>
      </c>
      <c r="L5264" s="444">
        <f t="shared" ca="1" si="202"/>
        <v>-304627017090664.81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-304627017090664.81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-1269279237877.77</v>
      </c>
      <c r="L5265" s="444">
        <f t="shared" ca="1" si="202"/>
        <v>-305896296328542.56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-305896296328542.56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-1274567901368.9272</v>
      </c>
      <c r="L5266" s="444">
        <f t="shared" ca="1" si="202"/>
        <v>-307170864229911.5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-307170864229911.5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-1279878600957.9646</v>
      </c>
      <c r="L5267" s="444">
        <f t="shared" ca="1" si="202"/>
        <v>-308450742830869.44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-308450742830869.44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-1285211428461.9561</v>
      </c>
      <c r="L5268" s="444">
        <f t="shared" ca="1" si="202"/>
        <v>-309735954259331.38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-309735954259331.38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-1290566476080.5474</v>
      </c>
      <c r="L5269" s="444">
        <f t="shared" ca="1" si="202"/>
        <v>-311026520735411.94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-311026520735411.94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-1295943836397.5498</v>
      </c>
      <c r="L5270" s="444">
        <f t="shared" ca="1" si="202"/>
        <v>-312322464571809.5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-312322464571809.5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-1301343602382.5396</v>
      </c>
      <c r="L5271" s="444">
        <f t="shared" ca="1" si="202"/>
        <v>-313623808174192.06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-313623808174192.06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-1306765867392.4668</v>
      </c>
      <c r="L5272" s="444">
        <f t="shared" ca="1" si="202"/>
        <v>-314930574041584.5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-314930574041584.5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-1312210725173.2688</v>
      </c>
      <c r="L5273" s="444">
        <f t="shared" ca="1" si="202"/>
        <v>-316242784766757.75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-316242784766757.75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-1317678269861.4907</v>
      </c>
      <c r="L5274" s="444">
        <f t="shared" ca="1" si="202"/>
        <v>-317560463036619.25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-317560463036619.25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-1323168595985.9136</v>
      </c>
      <c r="L5275" s="444">
        <f t="shared" ca="1" si="202"/>
        <v>-318883631632605.19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-318883631632605.19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-1328681798469.1882</v>
      </c>
      <c r="L5276" s="444">
        <f t="shared" ca="1" si="202"/>
        <v>-320212313431074.38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-320212313431074.38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-1334217972629.4766</v>
      </c>
      <c r="L5277" s="444">
        <f t="shared" ca="1" si="202"/>
        <v>-321546531403703.88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-321546531403703.88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-1339777214182.0994</v>
      </c>
      <c r="L5278" s="444">
        <f t="shared" ca="1" si="202"/>
        <v>-322886308617886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-322886308617886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-1345359619241.1917</v>
      </c>
      <c r="L5279" s="444">
        <f t="shared" ca="1" si="202"/>
        <v>-324231668237127.19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-324231668237127.19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-1350965284321.3633</v>
      </c>
      <c r="L5280" s="444">
        <f t="shared" ca="1" si="202"/>
        <v>-325582633521448.56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-325582633521448.56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-1356594306339.3689</v>
      </c>
      <c r="L5281" s="444">
        <f t="shared" ca="1" si="202"/>
        <v>-326939227827787.94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-326939227827787.94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-1362246782615.783</v>
      </c>
      <c r="L5282" s="444">
        <f t="shared" ca="1" si="202"/>
        <v>-328301474610403.75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-328301474610403.75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-1367922810876.6824</v>
      </c>
      <c r="L5283" s="444">
        <f t="shared" ca="1" si="202"/>
        <v>-329669397421280.44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-329669397421280.44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-1373622489255.3352</v>
      </c>
      <c r="L5284" s="444">
        <f t="shared" ca="1" si="202"/>
        <v>-331043019910535.75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-331043019910535.75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-1379345916293.8989</v>
      </c>
      <c r="L5285" s="444">
        <f t="shared" ca="1" si="202"/>
        <v>-332422365826829.63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-332422365826829.63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-1385093190945.1235</v>
      </c>
      <c r="L5286" s="444">
        <f t="shared" ca="1" si="202"/>
        <v>-333807459017774.75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-333807459017774.75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-1390864412574.0615</v>
      </c>
      <c r="L5287" s="444">
        <f t="shared" ca="1" si="202"/>
        <v>-335198323430348.81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-335198323430348.81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-1396659680959.7866</v>
      </c>
      <c r="L5288" s="444">
        <f t="shared" ca="1" si="202"/>
        <v>-336594983111308.63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-336594983111308.63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-1402479096297.1191</v>
      </c>
      <c r="L5289" s="444">
        <f t="shared" ca="1" si="202"/>
        <v>-337997462207605.75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-337997462207605.75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-1408322759198.3572</v>
      </c>
      <c r="L5290" s="444">
        <f t="shared" ca="1" si="202"/>
        <v>-339405784966804.13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-339405784966804.13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-1414190770695.0171</v>
      </c>
      <c r="L5291" s="444">
        <f t="shared" ca="1" si="202"/>
        <v>-340819975737499.13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-340819975737499.13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-1420083232239.5796</v>
      </c>
      <c r="L5292" s="444">
        <f t="shared" ca="1" si="202"/>
        <v>-342240058969738.69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-342240058969738.69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-1426000245707.2446</v>
      </c>
      <c r="L5293" s="444">
        <f t="shared" ca="1" si="202"/>
        <v>-343666059215445.94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-343666059215445.94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-1431941913397.6914</v>
      </c>
      <c r="L5294" s="444">
        <f t="shared" ca="1" si="202"/>
        <v>-345098001128843.63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-345098001128843.63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-1437908338036.8484</v>
      </c>
      <c r="L5295" s="444">
        <f t="shared" ca="1" si="202"/>
        <v>-346535909466880.5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-346535909466880.5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-1443899622778.6687</v>
      </c>
      <c r="L5296" s="444">
        <f t="shared" ca="1" si="202"/>
        <v>-347979809089659.19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-347979809089659.19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-1449915871206.9133</v>
      </c>
      <c r="L5297" s="444">
        <f t="shared" ca="1" si="202"/>
        <v>-349429724960866.13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-349429724960866.13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-1455957187336.9421</v>
      </c>
      <c r="L5298" s="444">
        <f t="shared" ca="1" si="202"/>
        <v>-350885682148203.06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-350885682148203.06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-1462023675617.5127</v>
      </c>
      <c r="L5299" s="444">
        <f t="shared" ca="1" si="202"/>
        <v>-352347705823820.56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-352347705823820.56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-1468115440932.5857</v>
      </c>
      <c r="L5300" s="444">
        <f t="shared" ca="1" si="202"/>
        <v>-353815821264753.13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-353815821264753.13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-1474232588603.1379</v>
      </c>
      <c r="L5301" s="444">
        <f t="shared" ca="1" si="202"/>
        <v>-355290053853356.25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-355290053853356.25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-1480375224388.9844</v>
      </c>
      <c r="L5302" s="444">
        <f t="shared" ca="1" si="202"/>
        <v>-356770429077745.25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-356770429077745.25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-1486543454490.6052</v>
      </c>
      <c r="L5303" s="444">
        <f t="shared" ca="1" si="202"/>
        <v>-358256972532235.88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-358256972532235.88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-1492737385550.9829</v>
      </c>
      <c r="L5304" s="444">
        <f t="shared" ca="1" si="202"/>
        <v>-359749709917786.88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-359749709917786.88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-1498957124657.4453</v>
      </c>
      <c r="L5305" s="444">
        <f t="shared" ca="1" si="202"/>
        <v>-361248667042444.31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-361248667042444.31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-1505202779343.5181</v>
      </c>
      <c r="L5306" s="444">
        <f t="shared" ca="1" si="202"/>
        <v>-362753869821787.81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-362753869821787.81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-1511474457590.7825</v>
      </c>
      <c r="L5307" s="444">
        <f t="shared" ca="1" si="202"/>
        <v>-364265344279378.63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-364265344279378.63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-1517772267830.7441</v>
      </c>
      <c r="L5308" s="444">
        <f t="shared" ca="1" si="202"/>
        <v>-365783116547209.38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-365783116547209.38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-1524096318946.7058</v>
      </c>
      <c r="L5309" s="444">
        <f t="shared" ca="1" si="202"/>
        <v>-367307212866156.06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-367307212866156.06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-1530446720275.6501</v>
      </c>
      <c r="L5310" s="444">
        <f t="shared" ca="1" si="202"/>
        <v>-368837659586431.69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-368837659586431.69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-1536823581610.1321</v>
      </c>
      <c r="L5311" s="444">
        <f t="shared" ca="1" si="202"/>
        <v>-370374483168041.81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-370374483168041.81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-1543227013200.1743</v>
      </c>
      <c r="L5312" s="444">
        <f t="shared" ca="1" si="202"/>
        <v>-371917710181242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-371917710181242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-1549657125755.175</v>
      </c>
      <c r="L5313" s="444">
        <f t="shared" ca="1" si="202"/>
        <v>-373467367306997.19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-373467367306997.19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-1556114030445.8215</v>
      </c>
      <c r="L5314" s="444">
        <f t="shared" ca="1" si="202"/>
        <v>-375023481337443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-375023481337443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-1562597838906.0125</v>
      </c>
      <c r="L5315" s="444">
        <f t="shared" ca="1" si="202"/>
        <v>-376586079176349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-376586079176349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-1569108663234.7876</v>
      </c>
      <c r="L5316" s="444">
        <f t="shared" ca="1" si="202"/>
        <v>-378155187839583.81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-378155187839583.81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-1575646615998.2659</v>
      </c>
      <c r="L5317" s="444">
        <f t="shared" ca="1" si="202"/>
        <v>-379730834455582.06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-379730834455582.06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-1582211810231.5918</v>
      </c>
      <c r="L5318" s="444">
        <f t="shared" ca="1" si="202"/>
        <v>-381313046265813.63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-381313046265813.63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-1588804359440.8901</v>
      </c>
      <c r="L5319" s="444">
        <f t="shared" ca="1" si="202"/>
        <v>-382901850625254.5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-382901850625254.5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-1595424377605.2271</v>
      </c>
      <c r="L5320" s="444">
        <f t="shared" ca="1" si="202"/>
        <v>-384497275002859.75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-384497275002859.75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-1602071979178.5823</v>
      </c>
      <c r="L5321" s="444">
        <f t="shared" ca="1" si="202"/>
        <v>-386099346982038.31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-386099346982038.31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-1608747279091.8262</v>
      </c>
      <c r="L5322" s="444">
        <f t="shared" ca="1" si="202"/>
        <v>-387708094261130.13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-387708094261130.13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-1615450392754.7087</v>
      </c>
      <c r="L5323" s="444">
        <f t="shared" ca="1" si="202"/>
        <v>-389323544653884.81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-389323544653884.81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-1622181436057.8533</v>
      </c>
      <c r="L5324" s="444">
        <f t="shared" ca="1" si="202"/>
        <v>-390945726089942.69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-390945726089942.69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-1628940525374.7612</v>
      </c>
      <c r="L5325" s="444">
        <f t="shared" ca="1" si="202"/>
        <v>-392574666615317.44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-392574666615317.44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-1635727777563.8228</v>
      </c>
      <c r="L5326" s="444">
        <f t="shared" ca="1" si="202"/>
        <v>-394210394392881.25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-394210394392881.25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-1642543309970.3386</v>
      </c>
      <c r="L5327" s="444">
        <f t="shared" ca="1" si="202"/>
        <v>-395852937702851.56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-395852937702851.56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-1649387240428.5481</v>
      </c>
      <c r="L5328" s="444">
        <f t="shared" ca="1" si="202"/>
        <v>-397502324943280.13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-397502324943280.13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-1656259687263.6672</v>
      </c>
      <c r="L5329" s="444">
        <f t="shared" ca="1" si="202"/>
        <v>-399158584630543.81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-399158584630543.81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-1663160769293.9326</v>
      </c>
      <c r="L5330" s="444">
        <f t="shared" ca="1" si="202"/>
        <v>-400821745399837.75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-400821745399837.75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-1670090605832.6572</v>
      </c>
      <c r="L5331" s="444">
        <f t="shared" ca="1" si="202"/>
        <v>-402491836005670.44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-402491836005670.44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-1677049316690.2935</v>
      </c>
      <c r="L5332" s="444">
        <f t="shared" ca="1" si="202"/>
        <v>-404168885322360.75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-404168885322360.75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-1684037022176.5032</v>
      </c>
      <c r="L5333" s="444">
        <f t="shared" ca="1" si="202"/>
        <v>-405852922344537.25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-405852922344537.25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-1691053843102.2385</v>
      </c>
      <c r="L5334" s="444">
        <f t="shared" ca="1" si="202"/>
        <v>-407543976187639.5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-407543976187639.5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-1698099900781.8313</v>
      </c>
      <c r="L5335" s="444">
        <f t="shared" ca="1" si="202"/>
        <v>-409242076088421.31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-409242076088421.31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-1705175317035.0889</v>
      </c>
      <c r="L5336" s="444">
        <f t="shared" ca="1" si="202"/>
        <v>-410947251405456.38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-410947251405456.38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-1712280214189.4016</v>
      </c>
      <c r="L5337" s="444">
        <f t="shared" ca="1" si="202"/>
        <v>-412659531619645.75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-412659531619645.75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-1719414715081.8572</v>
      </c>
      <c r="L5338" s="444">
        <f t="shared" ca="1" si="202"/>
        <v>-414378946334727.63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-414378946334727.63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-1726578943061.365</v>
      </c>
      <c r="L5339" s="444">
        <f t="shared" ca="1" si="202"/>
        <v>-416105525277789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-416105525277789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-1733773021990.7876</v>
      </c>
      <c r="L5340" s="444">
        <f t="shared" ca="1" si="202"/>
        <v>-417839298299779.81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-417839298299779.81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-1740997076249.0825</v>
      </c>
      <c r="L5341" s="444">
        <f t="shared" ca="1" si="202"/>
        <v>-419580295376028.88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-419580295376028.88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-1748251230733.4536</v>
      </c>
      <c r="L5342" s="444">
        <f t="shared" ca="1" si="202"/>
        <v>-421328546606762.31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-421328546606762.31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-1755535610861.5095</v>
      </c>
      <c r="L5343" s="444">
        <f t="shared" ca="1" si="202"/>
        <v>-423084082217623.81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-423084082217623.81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-1762850342573.4326</v>
      </c>
      <c r="L5344" s="444">
        <f t="shared" ca="1" si="202"/>
        <v>-424846932560197.25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-424846932560197.25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-1770195552334.1553</v>
      </c>
      <c r="L5345" s="444">
        <f t="shared" ca="1" si="202"/>
        <v>-426617128112531.38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-426617128112531.38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-1777571367135.5474</v>
      </c>
      <c r="L5346" s="444">
        <f t="shared" ca="1" si="202"/>
        <v>-428394699479666.94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-428394699479666.94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-1784977914498.6123</v>
      </c>
      <c r="L5347" s="444">
        <f t="shared" ca="1" si="202"/>
        <v>-430179677394165.56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-430179677394165.56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-1792415322475.6897</v>
      </c>
      <c r="L5348" s="444">
        <f t="shared" ca="1" si="202"/>
        <v>-431972092716641.25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-431972092716641.25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-1799883719652.6719</v>
      </c>
      <c r="L5349" s="444">
        <f t="shared" ca="1" si="202"/>
        <v>-433771976436293.94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-433771976436293.94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-1807383235151.2246</v>
      </c>
      <c r="L5350" s="444">
        <f t="shared" ca="1" si="202"/>
        <v>-435579359671445.19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-435579359671445.19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-1814913998631.0215</v>
      </c>
      <c r="L5351" s="444">
        <f t="shared" ca="1" si="202"/>
        <v>-437394273670076.19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-437394273670076.19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-1822476140291.9841</v>
      </c>
      <c r="L5352" s="444">
        <f t="shared" ca="1" si="202"/>
        <v>-439216749810368.19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-439216749810368.19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-1830069790876.5342</v>
      </c>
      <c r="L5353" s="444">
        <f t="shared" ca="1" si="202"/>
        <v>-441046819601244.75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-441046819601244.75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-1837695081671.853</v>
      </c>
      <c r="L5354" s="444">
        <f t="shared" ca="1" si="202"/>
        <v>-442884514682916.63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-442884514682916.63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-1845352144512.1528</v>
      </c>
      <c r="L5355" s="444">
        <f t="shared" ca="1" si="202"/>
        <v>-444729866827428.75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-444729866827428.75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-1853041111780.9531</v>
      </c>
      <c r="L5356" s="444">
        <f t="shared" ca="1" si="202"/>
        <v>-446582907939209.69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-446582907939209.69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-1860762116413.3738</v>
      </c>
      <c r="L5357" s="444">
        <f t="shared" ca="1" si="202"/>
        <v>-448443670055623.06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-448443670055623.06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-1868515291898.4297</v>
      </c>
      <c r="L5358" s="444">
        <f t="shared" ca="1" si="202"/>
        <v>-450312185347521.5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-450312185347521.5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-1876300772281.3396</v>
      </c>
      <c r="L5359" s="444">
        <f t="shared" ca="1" si="202"/>
        <v>-452188486119802.81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-452188486119802.81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-1884118692165.845</v>
      </c>
      <c r="L5360" s="444">
        <f t="shared" ca="1" si="202"/>
        <v>-454072604811968.69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-454072604811968.69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-1891969186716.5361</v>
      </c>
      <c r="L5361" s="444">
        <f t="shared" ca="1" si="202"/>
        <v>-455964573998685.25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-455964573998685.25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-1899852391661.1882</v>
      </c>
      <c r="L5362" s="444">
        <f t="shared" ca="1" si="202"/>
        <v>-457864426390346.44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-457864426390346.44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-1907768443293.1101</v>
      </c>
      <c r="L5363" s="444">
        <f t="shared" ref="L5363:L5617" ca="1" si="207">I5363-J5363+K5363</f>
        <v>-459772194833639.56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-459772194833639.56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-1915717478473.498</v>
      </c>
      <c r="L5364" s="444">
        <f t="shared" ca="1" si="207"/>
        <v>-461687912312113.06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-461687912312113.06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-1923699634633.8042</v>
      </c>
      <c r="L5365" s="444">
        <f t="shared" ca="1" si="207"/>
        <v>-463611611946746.88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-463611611946746.88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-1931715049778.1121</v>
      </c>
      <c r="L5366" s="444">
        <f t="shared" ca="1" si="207"/>
        <v>-465543326996525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-465543326996525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-1939763862485.5205</v>
      </c>
      <c r="L5367" s="444">
        <f t="shared" ca="1" si="207"/>
        <v>-467483090859010.5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-467483090859010.5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-1947846211912.5437</v>
      </c>
      <c r="L5368" s="444">
        <f t="shared" ca="1" si="207"/>
        <v>-469430937070923.06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-469430937070923.06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-1955962237795.5129</v>
      </c>
      <c r="L5369" s="444">
        <f t="shared" ca="1" si="207"/>
        <v>-471386899308718.56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-471386899308718.56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-1964112080452.9941</v>
      </c>
      <c r="L5370" s="444">
        <f t="shared" ca="1" si="207"/>
        <v>-473351011389171.56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-473351011389171.56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-1972295880788.2148</v>
      </c>
      <c r="L5371" s="444">
        <f t="shared" ca="1" si="207"/>
        <v>-475323307269959.75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-475323307269959.75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-1980513780291.4988</v>
      </c>
      <c r="L5372" s="444">
        <f t="shared" ca="1" si="207"/>
        <v>-477303821050251.25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-477303821050251.25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-1988765921042.7136</v>
      </c>
      <c r="L5373" s="444">
        <f t="shared" ca="1" si="207"/>
        <v>-479292586971293.94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-479292586971293.94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-1997052445713.7246</v>
      </c>
      <c r="L5374" s="444">
        <f t="shared" ca="1" si="207"/>
        <v>-481289639417007.69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-481289639417007.69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-2005373497570.8655</v>
      </c>
      <c r="L5375" s="444">
        <f t="shared" ca="1" si="207"/>
        <v>-483295012914578.56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-483295012914578.56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-2013729220477.4104</v>
      </c>
      <c r="L5376" s="444">
        <f t="shared" ca="1" si="207"/>
        <v>-485308742135056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-485308742135056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-2022119758896.0669</v>
      </c>
      <c r="L5377" s="444">
        <f t="shared" ca="1" si="207"/>
        <v>-487330861893952.06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-487330861893952.06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-2030545257891.4668</v>
      </c>
      <c r="L5378" s="444">
        <f t="shared" ca="1" si="207"/>
        <v>-489361407151843.5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-489361407151843.5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-2039005863132.6812</v>
      </c>
      <c r="L5379" s="444">
        <f t="shared" ca="1" si="207"/>
        <v>-491400413014976.19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-491400413014976.19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-2047501720895.7341</v>
      </c>
      <c r="L5380" s="444">
        <f t="shared" ca="1" si="207"/>
        <v>-493447914735871.94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-493447914735871.94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-2056032978066.1333</v>
      </c>
      <c r="L5381" s="444">
        <f t="shared" ca="1" si="207"/>
        <v>-495503947713938.06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-495503947713938.06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-2064599782141.4089</v>
      </c>
      <c r="L5382" s="444">
        <f t="shared" ca="1" si="207"/>
        <v>-497568547496079.5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-497568547496079.5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-2073202281233.6646</v>
      </c>
      <c r="L5383" s="444">
        <f t="shared" ca="1" si="207"/>
        <v>-499641749777313.19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-499641749777313.19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-2081840624072.1382</v>
      </c>
      <c r="L5384" s="444">
        <f t="shared" ca="1" si="207"/>
        <v>-501723590401385.31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-501723590401385.31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-2090514960005.7722</v>
      </c>
      <c r="L5385" s="444">
        <f t="shared" ca="1" si="207"/>
        <v>-503814105361391.06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-503814105361391.06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-2099225439005.7959</v>
      </c>
      <c r="L5386" s="444">
        <f t="shared" ca="1" si="207"/>
        <v>-505913330800396.88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-505913330800396.88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-2107972211668.3206</v>
      </c>
      <c r="L5387" s="444">
        <f t="shared" ca="1" si="207"/>
        <v>-508021303012065.19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-508021303012065.19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-2116755429216.938</v>
      </c>
      <c r="L5388" s="444">
        <f t="shared" ca="1" si="207"/>
        <v>-510138058441282.13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-510138058441282.13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-2125575243505.342</v>
      </c>
      <c r="L5389" s="444">
        <f t="shared" ca="1" si="207"/>
        <v>-512263633684787.44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-512263633684787.44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-2134431807019.9473</v>
      </c>
      <c r="L5390" s="444">
        <f t="shared" ca="1" si="207"/>
        <v>-514398065491807.38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-514398065491807.38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-2143325272882.531</v>
      </c>
      <c r="L5391" s="444">
        <f t="shared" ca="1" si="207"/>
        <v>-516541390764689.88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-516541390764689.88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-2152255794852.8748</v>
      </c>
      <c r="L5392" s="444">
        <f t="shared" ca="1" si="207"/>
        <v>-518693646559542.75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-518693646559542.75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-2161223527331.4277</v>
      </c>
      <c r="L5393" s="444">
        <f t="shared" ca="1" si="207"/>
        <v>-520854870086874.19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-520854870086874.19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-2170228625361.9756</v>
      </c>
      <c r="L5394" s="444">
        <f t="shared" ca="1" si="207"/>
        <v>-523025098712236.19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-523025098712236.19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-2179271244634.3174</v>
      </c>
      <c r="L5395" s="444">
        <f t="shared" ca="1" si="207"/>
        <v>-525204369956870.5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-525204369956870.5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-2188351541486.9604</v>
      </c>
      <c r="L5396" s="444">
        <f t="shared" ca="1" si="207"/>
        <v>-527392721498357.44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-527392721498357.44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-2197469672909.8225</v>
      </c>
      <c r="L5397" s="444">
        <f t="shared" ca="1" si="207"/>
        <v>-529590191171267.25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-529590191171267.25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-2206625796546.9468</v>
      </c>
      <c r="L5398" s="444">
        <f t="shared" ca="1" si="207"/>
        <v>-531796816967814.19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-531796816967814.19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-2215820070699.2256</v>
      </c>
      <c r="L5399" s="444">
        <f t="shared" ca="1" si="207"/>
        <v>-534012637038513.44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-534012637038513.44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-2225052654327.1396</v>
      </c>
      <c r="L5400" s="444">
        <f t="shared" ca="1" si="207"/>
        <v>-536237689692840.56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-536237689692840.56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-2234323707053.502</v>
      </c>
      <c r="L5401" s="444">
        <f t="shared" ca="1" si="207"/>
        <v>-538472013399894.06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-538472013399894.06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-2243633389166.2251</v>
      </c>
      <c r="L5402" s="444">
        <f t="shared" ca="1" si="207"/>
        <v>-540715646789060.31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-540715646789060.31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-2252981861621.085</v>
      </c>
      <c r="L5403" s="444">
        <f t="shared" ca="1" si="207"/>
        <v>-542968628650681.38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-542968628650681.38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-2262369286044.5059</v>
      </c>
      <c r="L5404" s="444">
        <f t="shared" ca="1" si="207"/>
        <v>-545230997936725.88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-545230997936725.88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-2271795824736.3574</v>
      </c>
      <c r="L5405" s="444">
        <f t="shared" ca="1" si="207"/>
        <v>-547502793761462.25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-547502793761462.25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-2281261640672.7598</v>
      </c>
      <c r="L5406" s="444">
        <f t="shared" ca="1" si="207"/>
        <v>-549784055402135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-549784055402135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-2290766897508.896</v>
      </c>
      <c r="L5407" s="444">
        <f t="shared" ca="1" si="207"/>
        <v>-552074822299643.88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-552074822299643.88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-2300311759581.8496</v>
      </c>
      <c r="L5408" s="444">
        <f t="shared" ca="1" si="207"/>
        <v>-554375134059225.75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-554375134059225.75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-2309896391913.4404</v>
      </c>
      <c r="L5409" s="444">
        <f t="shared" ca="1" si="207"/>
        <v>-556685030451139.19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-556685030451139.19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-2319520960213.0801</v>
      </c>
      <c r="L5410" s="444">
        <f t="shared" ca="1" si="207"/>
        <v>-559004551411352.25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-559004551411352.25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-2329185630880.6343</v>
      </c>
      <c r="L5411" s="444">
        <f t="shared" ca="1" si="207"/>
        <v>-561333737042232.88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-561333737042232.88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-2338890571009.3037</v>
      </c>
      <c r="L5412" s="444">
        <f t="shared" ca="1" si="207"/>
        <v>-563672627613242.13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-563672627613242.13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-2348635948388.5088</v>
      </c>
      <c r="L5413" s="444">
        <f t="shared" ca="1" si="207"/>
        <v>-566021263561630.63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-566021263561630.63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-2358421931506.7944</v>
      </c>
      <c r="L5414" s="444">
        <f t="shared" ca="1" si="207"/>
        <v>-568379685493137.38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-568379685493137.38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-2368248689554.7393</v>
      </c>
      <c r="L5415" s="444">
        <f t="shared" ca="1" si="207"/>
        <v>-570747934182692.13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-570747934182692.13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-2378116392427.8838</v>
      </c>
      <c r="L5416" s="444">
        <f t="shared" ca="1" si="207"/>
        <v>-573126050575120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-573126050575120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-2388025210729.6665</v>
      </c>
      <c r="L5417" s="444">
        <f t="shared" ca="1" si="207"/>
        <v>-575514075785849.63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-575514075785849.63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-2397975315774.3735</v>
      </c>
      <c r="L5418" s="444">
        <f t="shared" ca="1" si="207"/>
        <v>-577912051101624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-577912051101624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-2407966879590.1001</v>
      </c>
      <c r="L5419" s="444">
        <f t="shared" ca="1" si="207"/>
        <v>-580320017981214.13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-580320017981214.13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-2418000074921.7256</v>
      </c>
      <c r="L5420" s="444">
        <f t="shared" ca="1" si="207"/>
        <v>-582738018056135.88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-582738018056135.88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-2428075075233.8994</v>
      </c>
      <c r="L5421" s="444">
        <f t="shared" ca="1" si="207"/>
        <v>-585166093131369.75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-585166093131369.75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-2438192054714.0405</v>
      </c>
      <c r="L5422" s="444">
        <f t="shared" ca="1" si="207"/>
        <v>-587604285186083.75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-587604285186083.75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-2448351188275.3491</v>
      </c>
      <c r="L5423" s="444">
        <f t="shared" ca="1" si="207"/>
        <v>-590052636374359.13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-590052636374359.13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-2458552651559.8296</v>
      </c>
      <c r="L5424" s="444">
        <f t="shared" ca="1" si="207"/>
        <v>-592511189025919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-592511189025919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-2468796620941.3291</v>
      </c>
      <c r="L5425" s="444">
        <f t="shared" ca="1" si="207"/>
        <v>-594979985646860.38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-594979985646860.38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-2479083273528.585</v>
      </c>
      <c r="L5426" s="444">
        <f t="shared" ca="1" si="207"/>
        <v>-597459068920389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-597459068920389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-2489412787168.2876</v>
      </c>
      <c r="L5427" s="444">
        <f t="shared" ca="1" si="207"/>
        <v>-599948481707557.25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-599948481707557.25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-2499785340448.1553</v>
      </c>
      <c r="L5428" s="444">
        <f t="shared" ca="1" si="207"/>
        <v>-602448267048005.38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-602448267048005.38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-2510201112700.0225</v>
      </c>
      <c r="L5429" s="444">
        <f t="shared" ca="1" si="207"/>
        <v>-604958468160705.38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-604958468160705.38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-2520660284002.939</v>
      </c>
      <c r="L5430" s="444">
        <f t="shared" ca="1" si="207"/>
        <v>-607479128444708.38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-607479128444708.38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-2531163035186.2847</v>
      </c>
      <c r="L5431" s="444">
        <f t="shared" ca="1" si="207"/>
        <v>-610010291479894.63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-610010291479894.63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-2541709547832.894</v>
      </c>
      <c r="L5432" s="444">
        <f t="shared" ca="1" si="207"/>
        <v>-612552001027727.5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-612552001027727.5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-2552300004282.1978</v>
      </c>
      <c r="L5433" s="444">
        <f t="shared" ca="1" si="207"/>
        <v>-615104301032009.75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-615104301032009.75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-2562934587633.374</v>
      </c>
      <c r="L5434" s="444">
        <f t="shared" ca="1" si="207"/>
        <v>-617667235619643.13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-617667235619643.13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-2573613481748.5132</v>
      </c>
      <c r="L5435" s="444">
        <f t="shared" ca="1" si="207"/>
        <v>-620240849101391.63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-620240849101391.63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-2584336871255.7983</v>
      </c>
      <c r="L5436" s="444">
        <f t="shared" ca="1" si="207"/>
        <v>-622825185972647.38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-622825185972647.38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-2595104941552.6973</v>
      </c>
      <c r="L5437" s="444">
        <f t="shared" ca="1" si="207"/>
        <v>-625420290914200.13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-625420290914200.13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-2605917878809.167</v>
      </c>
      <c r="L5438" s="444">
        <f t="shared" ca="1" si="207"/>
        <v>-628026208793009.25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-628026208793009.25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-2616775869970.8721</v>
      </c>
      <c r="L5439" s="444">
        <f t="shared" ca="1" si="207"/>
        <v>-630642984662980.13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-630642984662980.13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-2627679102762.417</v>
      </c>
      <c r="L5440" s="444">
        <f t="shared" ca="1" si="207"/>
        <v>-633270663765742.5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-633270663765742.5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-2638627765690.5938</v>
      </c>
      <c r="L5441" s="444">
        <f t="shared" ca="1" si="207"/>
        <v>-635909291531433.13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-635909291531433.13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-2649622048047.6382</v>
      </c>
      <c r="L5442" s="444">
        <f t="shared" ca="1" si="207"/>
        <v>-638558913579480.75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-638558913579480.75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-2660662139914.5029</v>
      </c>
      <c r="L5443" s="444">
        <f t="shared" ca="1" si="207"/>
        <v>-641219575719395.25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-641219575719395.25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-2671748232164.147</v>
      </c>
      <c r="L5444" s="444">
        <f t="shared" ca="1" si="207"/>
        <v>-643891323951559.38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-643891323951559.38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-2682880516464.8306</v>
      </c>
      <c r="L5445" s="444">
        <f t="shared" ca="1" si="207"/>
        <v>-646574204468024.25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-646574204468024.25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-2694059185283.4346</v>
      </c>
      <c r="L5446" s="444">
        <f t="shared" ca="1" si="207"/>
        <v>-649268263653307.63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-649268263653307.63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-2705284431888.7817</v>
      </c>
      <c r="L5447" s="444">
        <f t="shared" ca="1" si="207"/>
        <v>-651973548085196.38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-651973548085196.38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-2716556450354.9849</v>
      </c>
      <c r="L5448" s="444">
        <f t="shared" ca="1" si="207"/>
        <v>-654690104535551.38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-654690104535551.38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-2727875435564.7974</v>
      </c>
      <c r="L5449" s="444">
        <f t="shared" ca="1" si="207"/>
        <v>-657417979971116.13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-657417979971116.13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-2739241583212.9839</v>
      </c>
      <c r="L5450" s="444">
        <f t="shared" ca="1" si="207"/>
        <v>-660157221554329.13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-660157221554329.13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-2750655089809.7046</v>
      </c>
      <c r="L5451" s="444">
        <f t="shared" ca="1" si="207"/>
        <v>-662907876644138.88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-662907876644138.88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-2762116152683.9121</v>
      </c>
      <c r="L5452" s="444">
        <f t="shared" ca="1" si="207"/>
        <v>-665669992796822.75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-665669992796822.75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-2773624969986.7612</v>
      </c>
      <c r="L5453" s="444">
        <f t="shared" ca="1" si="207"/>
        <v>-668443617766809.5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-668443617766809.5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-2785181740695.0396</v>
      </c>
      <c r="L5454" s="444">
        <f t="shared" ca="1" si="207"/>
        <v>-671228799507504.5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-671228799507504.5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-2796786664614.6021</v>
      </c>
      <c r="L5455" s="444">
        <f t="shared" ca="1" si="207"/>
        <v>-674025586172119.13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-674025586172119.13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-2808439942383.8296</v>
      </c>
      <c r="L5456" s="444">
        <f t="shared" ca="1" si="207"/>
        <v>-676834026114503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-676834026114503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-2820141775477.0957</v>
      </c>
      <c r="L5457" s="444">
        <f t="shared" ca="1" si="207"/>
        <v>-679654167889980.13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-679654167889980.13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-2831892366208.2505</v>
      </c>
      <c r="L5458" s="444">
        <f t="shared" ca="1" si="207"/>
        <v>-682486060256188.38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-682486060256188.38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-2843691917734.1182</v>
      </c>
      <c r="L5459" s="444">
        <f t="shared" ca="1" si="207"/>
        <v>-685329752173922.5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-685329752173922.5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-2855540634058.0103</v>
      </c>
      <c r="L5460" s="444">
        <f t="shared" ca="1" si="207"/>
        <v>-688185292807980.5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-688185292807980.5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-2867438720033.252</v>
      </c>
      <c r="L5461" s="444">
        <f t="shared" ca="1" si="207"/>
        <v>-691052731528013.75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-691052731528013.75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-2879386381366.7241</v>
      </c>
      <c r="L5462" s="444">
        <f t="shared" ca="1" si="207"/>
        <v>-693932117909380.5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-693932117909380.5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-2891383824622.4189</v>
      </c>
      <c r="L5463" s="444">
        <f t="shared" ca="1" si="207"/>
        <v>-696823501734002.88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-696823501734002.88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-2903431257225.0117</v>
      </c>
      <c r="L5464" s="444">
        <f t="shared" ca="1" si="207"/>
        <v>-699726932991227.88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-699726932991227.88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-2915528887463.4492</v>
      </c>
      <c r="L5465" s="444">
        <f t="shared" ca="1" si="207"/>
        <v>-702642461878691.38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-702642461878691.38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-2927676924494.5474</v>
      </c>
      <c r="L5466" s="444">
        <f t="shared" ca="1" si="207"/>
        <v>-705570138803185.88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-705570138803185.88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-2939875578346.6079</v>
      </c>
      <c r="L5467" s="444">
        <f t="shared" ca="1" si="207"/>
        <v>-708510014381532.5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-708510014381532.5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-2952125059923.0522</v>
      </c>
      <c r="L5468" s="444">
        <f t="shared" ca="1" si="207"/>
        <v>-711462139441455.5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-711462139441455.5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-2964425581006.0645</v>
      </c>
      <c r="L5469" s="444">
        <f t="shared" ca="1" si="207"/>
        <v>-714426565022461.63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-714426565022461.63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-2976777354260.2568</v>
      </c>
      <c r="L5470" s="444">
        <f t="shared" ca="1" si="207"/>
        <v>-717403342376721.88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-717403342376721.88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-2989180593236.3413</v>
      </c>
      <c r="L5471" s="444">
        <f t="shared" ca="1" si="207"/>
        <v>-720392522969958.25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-720392522969958.25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-3001635512374.8262</v>
      </c>
      <c r="L5472" s="444">
        <f t="shared" ca="1" si="207"/>
        <v>-723394158482333.13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-723394158482333.13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-3014142327009.7212</v>
      </c>
      <c r="L5473" s="444">
        <f t="shared" ca="1" si="207"/>
        <v>-726408300809342.88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-726408300809342.88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-3026701253372.2617</v>
      </c>
      <c r="L5474" s="444">
        <f t="shared" ca="1" si="207"/>
        <v>-729435002062715.13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-729435002062715.13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-3039312508594.6465</v>
      </c>
      <c r="L5475" s="444">
        <f t="shared" ca="1" si="207"/>
        <v>-732474314571309.75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-732474314571309.75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-3051976310713.7905</v>
      </c>
      <c r="L5476" s="444">
        <f t="shared" ca="1" si="207"/>
        <v>-735526290882023.5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-735526290882023.5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-3064692878675.0977</v>
      </c>
      <c r="L5477" s="444">
        <f t="shared" ca="1" si="207"/>
        <v>-738590983760698.63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-738590983760698.63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-3077462432336.2441</v>
      </c>
      <c r="L5478" s="444">
        <f t="shared" ca="1" si="207"/>
        <v>-741668446193034.88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-741668446193034.88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-3090285192470.9785</v>
      </c>
      <c r="L5479" s="444">
        <f t="shared" ca="1" si="207"/>
        <v>-744758731385505.88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-744758731385505.88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-3103161380772.9409</v>
      </c>
      <c r="L5480" s="444">
        <f t="shared" ca="1" si="207"/>
        <v>-747861892766278.88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-747861892766278.88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-3116091219859.4951</v>
      </c>
      <c r="L5481" s="444">
        <f t="shared" ca="1" si="207"/>
        <v>-750977983986138.38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-750977983986138.38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-3129074933275.5767</v>
      </c>
      <c r="L5482" s="444">
        <f t="shared" ca="1" si="207"/>
        <v>-754107058919414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-754107058919414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-3142112745497.5581</v>
      </c>
      <c r="L5483" s="444">
        <f t="shared" ca="1" si="207"/>
        <v>-757249171664911.5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-757249171664911.5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-3155204881937.1313</v>
      </c>
      <c r="L5484" s="444">
        <f t="shared" ca="1" si="207"/>
        <v>-760404376546848.63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-760404376546848.63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-3168351568945.2026</v>
      </c>
      <c r="L5485" s="444">
        <f t="shared" ca="1" si="207"/>
        <v>-763572728115793.88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-763572728115793.88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-3181553033815.8076</v>
      </c>
      <c r="L5486" s="444">
        <f t="shared" ca="1" si="207"/>
        <v>-766754281149609.63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-766754281149609.63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-3194809504790.04</v>
      </c>
      <c r="L5487" s="444">
        <f t="shared" ca="1" si="207"/>
        <v>-769949090654399.63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-769949090654399.63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-3208121211059.9985</v>
      </c>
      <c r="L5488" s="444">
        <f t="shared" ca="1" si="207"/>
        <v>-773157211865459.63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-773157211865459.63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-3221488382772.7485</v>
      </c>
      <c r="L5489" s="444">
        <f t="shared" ca="1" si="207"/>
        <v>-776378700248232.38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-776378700248232.38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-3234911251034.3018</v>
      </c>
      <c r="L5490" s="444">
        <f t="shared" ca="1" si="207"/>
        <v>-779613611499266.63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-779613611499266.63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-3248390047913.6108</v>
      </c>
      <c r="L5491" s="444">
        <f t="shared" ca="1" si="207"/>
        <v>-782862001547180.25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-782862001547180.25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-3261925006446.5845</v>
      </c>
      <c r="L5492" s="444">
        <f t="shared" ca="1" si="207"/>
        <v>-786123926553626.88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-786123926553626.88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-3275516360640.1118</v>
      </c>
      <c r="L5493" s="444">
        <f t="shared" ca="1" si="207"/>
        <v>-789399442914267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-789399442914267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-3289164345476.1123</v>
      </c>
      <c r="L5494" s="444">
        <f t="shared" ca="1" si="207"/>
        <v>-792688607259743.13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-792688607259743.13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-3302869196915.5962</v>
      </c>
      <c r="L5495" s="444">
        <f t="shared" ca="1" si="207"/>
        <v>-795991476456658.75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-795991476456658.75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-3316631151902.7446</v>
      </c>
      <c r="L5496" s="444">
        <f t="shared" ca="1" si="207"/>
        <v>-799308107608561.5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-799308107608561.5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-3330450448369.0063</v>
      </c>
      <c r="L5497" s="444">
        <f t="shared" ca="1" si="207"/>
        <v>-802638558056930.5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-802638558056930.5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-3344327325237.2104</v>
      </c>
      <c r="L5498" s="444">
        <f t="shared" ca="1" si="207"/>
        <v>-805982885382167.75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-805982885382167.75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-3358262022425.6987</v>
      </c>
      <c r="L5499" s="444">
        <f t="shared" ca="1" si="207"/>
        <v>-809341147404593.5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-809341147404593.5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-3372254780852.4727</v>
      </c>
      <c r="L5500" s="444">
        <f t="shared" ca="1" si="207"/>
        <v>-812713402185446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-812713402185446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-3386305842439.3584</v>
      </c>
      <c r="L5501" s="444">
        <f t="shared" ca="1" si="207"/>
        <v>-816099708027885.38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-816099708027885.38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-3400415450116.189</v>
      </c>
      <c r="L5502" s="444">
        <f t="shared" ca="1" si="207"/>
        <v>-819500123478001.63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-819500123478001.63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-3414583847825.0068</v>
      </c>
      <c r="L5503" s="444">
        <f t="shared" ca="1" si="207"/>
        <v>-822914707325826.63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-822914707325826.63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-3428811280524.2773</v>
      </c>
      <c r="L5504" s="444">
        <f t="shared" ca="1" si="207"/>
        <v>-826343518606350.88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-826343518606350.88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-3443097994193.1284</v>
      </c>
      <c r="L5505" s="444">
        <f t="shared" ca="1" si="207"/>
        <v>-829786616600544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-829786616600544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-3457444235835.6001</v>
      </c>
      <c r="L5506" s="444">
        <f t="shared" ca="1" si="207"/>
        <v>-833244060836379.63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-833244060836379.63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-3471850253484.915</v>
      </c>
      <c r="L5507" s="444">
        <f t="shared" ca="1" si="207"/>
        <v>-836715911089864.5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-836715911089864.5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-3486316296207.7686</v>
      </c>
      <c r="L5508" s="444">
        <f t="shared" ca="1" si="207"/>
        <v>-840202227386072.25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-840202227386072.25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-3500842614108.6343</v>
      </c>
      <c r="L5509" s="444">
        <f t="shared" ca="1" si="207"/>
        <v>-843703070000180.88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-843703070000180.88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-3515429458334.0869</v>
      </c>
      <c r="L5510" s="444">
        <f t="shared" ca="1" si="207"/>
        <v>-847218499458515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-847218499458515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-3530077081077.146</v>
      </c>
      <c r="L5511" s="444">
        <f t="shared" ca="1" si="207"/>
        <v>-850748576539592.13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-850748576539592.13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-3544785735581.6338</v>
      </c>
      <c r="L5512" s="444">
        <f t="shared" ca="1" si="207"/>
        <v>-854293362275173.75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-854293362275173.75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-3559555676146.5571</v>
      </c>
      <c r="L5513" s="444">
        <f t="shared" ca="1" si="207"/>
        <v>-857852917951320.25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-857852917951320.25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-3574387158130.501</v>
      </c>
      <c r="L5514" s="444">
        <f t="shared" ca="1" si="207"/>
        <v>-861427305109450.75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-861427305109450.75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-3589280437956.0449</v>
      </c>
      <c r="L5515" s="444">
        <f t="shared" ca="1" si="207"/>
        <v>-865016585547406.75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-865016585547406.75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-3604235773114.1948</v>
      </c>
      <c r="L5516" s="444">
        <f t="shared" ca="1" si="207"/>
        <v>-868620821320521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-868620821320521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-3619253422168.8374</v>
      </c>
      <c r="L5517" s="444">
        <f t="shared" ca="1" si="207"/>
        <v>-872240074742689.88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-872240074742689.88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-3634333644761.2075</v>
      </c>
      <c r="L5518" s="444">
        <f t="shared" ca="1" si="207"/>
        <v>-875874408387451.13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-875874408387451.13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-3649476701614.3794</v>
      </c>
      <c r="L5519" s="444">
        <f t="shared" ca="1" si="207"/>
        <v>-879523885089065.5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-879523885089065.5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-3664682854537.7729</v>
      </c>
      <c r="L5520" s="444">
        <f t="shared" ca="1" si="207"/>
        <v>-883188567943603.25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-883188567943603.25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-3679952366431.6802</v>
      </c>
      <c r="L5521" s="444">
        <f t="shared" ca="1" si="207"/>
        <v>-886868520310034.88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-886868520310034.88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-3695285501291.812</v>
      </c>
      <c r="L5522" s="444">
        <f t="shared" ca="1" si="207"/>
        <v>-890563805811326.63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-890563805811326.63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-3710682524213.8608</v>
      </c>
      <c r="L5523" s="444">
        <f t="shared" ca="1" si="207"/>
        <v>-894274488335540.5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-894274488335540.5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-3726143701398.0859</v>
      </c>
      <c r="L5524" s="444">
        <f t="shared" ca="1" si="207"/>
        <v>-898000632036938.63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-898000632036938.63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-3741669300153.9106</v>
      </c>
      <c r="L5525" s="444">
        <f t="shared" ca="1" si="207"/>
        <v>-901742301337092.5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-901742301337092.5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-3757259588904.5522</v>
      </c>
      <c r="L5526" s="444">
        <f t="shared" ca="1" si="207"/>
        <v>-905499560925997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-905499560925997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-3772914837191.6543</v>
      </c>
      <c r="L5527" s="444">
        <f t="shared" ca="1" si="207"/>
        <v>-909272475763188.63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-909272475763188.63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-3788635315679.9521</v>
      </c>
      <c r="L5528" s="444">
        <f t="shared" ca="1" si="207"/>
        <v>-913061111078868.63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-913061111078868.63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-3804421296161.9531</v>
      </c>
      <c r="L5529" s="444">
        <f t="shared" ca="1" si="207"/>
        <v>-916865532375030.63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-916865532375030.63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-3820273051562.6274</v>
      </c>
      <c r="L5530" s="444">
        <f t="shared" ca="1" si="207"/>
        <v>-920685805426593.25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-920685805426593.25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-3836190855944.1382</v>
      </c>
      <c r="L5531" s="444">
        <f t="shared" ca="1" si="207"/>
        <v>-924521996282537.38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-924521996282537.38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-3852174984510.5728</v>
      </c>
      <c r="L5532" s="444">
        <f t="shared" ca="1" si="207"/>
        <v>-928374171267048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-928374171267048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-3868225713612.7007</v>
      </c>
      <c r="L5533" s="444">
        <f t="shared" ca="1" si="207"/>
        <v>-932242396980660.75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-932242396980660.75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-3884343320752.7534</v>
      </c>
      <c r="L5534" s="444">
        <f t="shared" ca="1" si="207"/>
        <v>-936126740301413.5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-936126740301413.5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-3900528084589.2227</v>
      </c>
      <c r="L5535" s="444">
        <f t="shared" ca="1" si="207"/>
        <v>-940027268386002.75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-940027268386002.75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-3916780284941.6782</v>
      </c>
      <c r="L5536" s="444">
        <f t="shared" ca="1" si="207"/>
        <v>-943944048670944.38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-943944048670944.38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-3933100202795.6016</v>
      </c>
      <c r="L5537" s="444">
        <f t="shared" ca="1" si="207"/>
        <v>-947877148873740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-947877148873740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-3949488120307.2505</v>
      </c>
      <c r="L5538" s="444">
        <f t="shared" ca="1" si="207"/>
        <v>-951826636994047.25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-951826636994047.25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-3965944320808.5303</v>
      </c>
      <c r="L5539" s="444">
        <f t="shared" ca="1" si="207"/>
        <v>-955792581314855.75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-955792581314855.75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-3982469088811.8989</v>
      </c>
      <c r="L5540" s="444">
        <f t="shared" ca="1" si="207"/>
        <v>-959775050403667.63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-959775050403667.63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-3999062710015.2817</v>
      </c>
      <c r="L5541" s="444">
        <f t="shared" ca="1" si="207"/>
        <v>-963774113113682.88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-963774113113682.88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-4015725471307.0117</v>
      </c>
      <c r="L5542" s="444">
        <f t="shared" ca="1" si="207"/>
        <v>-967789838584989.88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-967789838584989.88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-4032457660770.791</v>
      </c>
      <c r="L5543" s="444">
        <f t="shared" ca="1" si="207"/>
        <v>-971822296245760.63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-971822296245760.63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-4049259567690.6699</v>
      </c>
      <c r="L5544" s="444">
        <f t="shared" ca="1" si="207"/>
        <v>-975871555813451.25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-975871555813451.25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-4066131482556.0469</v>
      </c>
      <c r="L5545" s="444">
        <f t="shared" ca="1" si="207"/>
        <v>-979937687296007.25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-979937687296007.25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-4083073697066.6968</v>
      </c>
      <c r="L5546" s="444">
        <f t="shared" ca="1" si="207"/>
        <v>-984020760993074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-984020760993074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-4100086504137.8081</v>
      </c>
      <c r="L5547" s="444">
        <f t="shared" ca="1" si="207"/>
        <v>-988120847497211.75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-988120847497211.75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-4117170197905.0493</v>
      </c>
      <c r="L5548" s="444">
        <f t="shared" ca="1" si="207"/>
        <v>-992238017695116.75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-992238017695116.75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-4134325073729.6528</v>
      </c>
      <c r="L5549" s="444">
        <f t="shared" ca="1" si="207"/>
        <v>-996372342768846.38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-996372342768846.38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-4151551428203.5269</v>
      </c>
      <c r="L5550" s="444">
        <f t="shared" ca="1" si="207"/>
        <v>-1000523894197049.9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-1000523894197049.9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-4168849559154.375</v>
      </c>
      <c r="L5551" s="444">
        <f t="shared" ca="1" si="207"/>
        <v>-1004692743756204.3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-1004692743756204.3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-4186219765650.8516</v>
      </c>
      <c r="L5552" s="444">
        <f t="shared" ca="1" si="207"/>
        <v>-1008878963521855.1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-1008878963521855.1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-4203662348007.729</v>
      </c>
      <c r="L5553" s="444">
        <f t="shared" ca="1" si="207"/>
        <v>-1013082625869862.9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-1013082625869862.9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-4221177607791.0957</v>
      </c>
      <c r="L5554" s="444">
        <f t="shared" ca="1" si="207"/>
        <v>-1017303803477654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-1017303803477654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-4238765847823.5586</v>
      </c>
      <c r="L5555" s="444">
        <f t="shared" ca="1" si="207"/>
        <v>-1021542569325477.5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-1021542569325477.5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-4256427372189.4897</v>
      </c>
      <c r="L5556" s="444">
        <f t="shared" ca="1" si="207"/>
        <v>-1025798996697667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-1025798996697667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-4274162486240.2793</v>
      </c>
      <c r="L5557" s="444">
        <f t="shared" ca="1" si="207"/>
        <v>-1030073159183907.3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-1030073159183907.3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-4291971496599.6138</v>
      </c>
      <c r="L5558" s="444">
        <f t="shared" ca="1" si="207"/>
        <v>-1034365130680506.9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-1034365130680506.9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-4309854711168.7788</v>
      </c>
      <c r="L5559" s="444">
        <f t="shared" ca="1" si="207"/>
        <v>-1038674985391675.6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-1038674985391675.6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-4327812439131.9819</v>
      </c>
      <c r="L5560" s="444">
        <f t="shared" ca="1" si="207"/>
        <v>-1043002797830807.6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-1043002797830807.6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-4345844990961.6987</v>
      </c>
      <c r="L5561" s="444">
        <f t="shared" ca="1" si="207"/>
        <v>-1047348642821769.4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-1047348642821769.4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-4363952678424.0391</v>
      </c>
      <c r="L5562" s="444">
        <f t="shared" ca="1" si="207"/>
        <v>-1051712595500193.4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-1051712595500193.4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-4382135814584.1392</v>
      </c>
      <c r="L5563" s="444">
        <f t="shared" ca="1" si="207"/>
        <v>-1056094731314777.5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-1056094731314777.5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-4400394713811.5732</v>
      </c>
      <c r="L5564" s="444">
        <f t="shared" ca="1" si="207"/>
        <v>-1060495126028589.1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-1060495126028589.1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-4418729691785.7881</v>
      </c>
      <c r="L5565" s="444">
        <f t="shared" ca="1" si="207"/>
        <v>-1064913855720374.9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-1064913855720374.9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-4437141065501.5615</v>
      </c>
      <c r="L5566" s="444">
        <f t="shared" ca="1" si="207"/>
        <v>-1069350996785876.4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-1069350996785876.4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-4455629153274.4844</v>
      </c>
      <c r="L5567" s="444">
        <f t="shared" ca="1" si="207"/>
        <v>-1073806625939150.9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-1073806625939150.9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-4474194274746.4629</v>
      </c>
      <c r="L5568" s="444">
        <f t="shared" ca="1" si="207"/>
        <v>-1078280820213897.4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-1078280820213897.4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-4492836750891.2393</v>
      </c>
      <c r="L5569" s="444">
        <f t="shared" ca="1" si="207"/>
        <v>-1082773656964788.6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-1082773656964788.6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-4511556904019.9521</v>
      </c>
      <c r="L5570" s="444">
        <f t="shared" ca="1" si="207"/>
        <v>-1087285213868808.6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-1087285213868808.6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-4530355057786.7021</v>
      </c>
      <c r="L5571" s="444">
        <f t="shared" ca="1" si="207"/>
        <v>-1091815568926595.4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-1091815568926595.4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-4549231537194.1465</v>
      </c>
      <c r="L5572" s="444">
        <f t="shared" ca="1" si="207"/>
        <v>-1096364800463789.5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-1096364800463789.5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-4568186668599.1221</v>
      </c>
      <c r="L5573" s="444">
        <f t="shared" ca="1" si="207"/>
        <v>-1100932987132388.6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-1100932987132388.6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-4587220779718.2861</v>
      </c>
      <c r="L5574" s="444">
        <f t="shared" ca="1" si="207"/>
        <v>-1105520207912106.9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-1105520207912106.9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-4606334199633.7783</v>
      </c>
      <c r="L5575" s="444">
        <f t="shared" ca="1" si="207"/>
        <v>-1110126542111740.6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-1110126542111740.6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-4625527258798.9189</v>
      </c>
      <c r="L5576" s="444">
        <f t="shared" ca="1" si="207"/>
        <v>-1114752069370539.5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-1114752069370539.5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-4644800289043.9141</v>
      </c>
      <c r="L5577" s="444">
        <f t="shared" ca="1" si="207"/>
        <v>-1119396869659583.4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-1119396869659583.4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-4664153623581.5977</v>
      </c>
      <c r="L5578" s="444">
        <f t="shared" ca="1" si="207"/>
        <v>-1124061023283165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-1124061023283165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-4683587597013.1865</v>
      </c>
      <c r="L5579" s="444">
        <f t="shared" ca="1" si="207"/>
        <v>-1128744610880178.3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-1128744610880178.3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-4703102545334.0762</v>
      </c>
      <c r="L5580" s="444">
        <f t="shared" ca="1" si="207"/>
        <v>-1133447713425512.3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-1133447713425512.3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-4722698805939.6348</v>
      </c>
      <c r="L5581" s="444">
        <f t="shared" ca="1" si="207"/>
        <v>-1138170412231452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-1138170412231452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-4742376717631.0498</v>
      </c>
      <c r="L5582" s="444">
        <f t="shared" ca="1" si="207"/>
        <v>-1142912788949083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-1142912788949083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-4762136620621.1787</v>
      </c>
      <c r="L5583" s="444">
        <f t="shared" ca="1" si="207"/>
        <v>-1147674925569704.3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-1147674925569704.3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-4781978856540.4346</v>
      </c>
      <c r="L5584" s="444">
        <f t="shared" ca="1" si="207"/>
        <v>-1152456904426244.8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-1152456904426244.8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-4801903768442.6865</v>
      </c>
      <c r="L5585" s="444">
        <f t="shared" ca="1" si="207"/>
        <v>-1157258808194687.5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-1157258808194687.5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-4821911700811.1982</v>
      </c>
      <c r="L5586" s="444">
        <f t="shared" ca="1" si="207"/>
        <v>-1162080719895498.8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-1162080719895498.8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-4842002999564.5781</v>
      </c>
      <c r="L5587" s="444">
        <f t="shared" ca="1" si="207"/>
        <v>-1166922722895063.3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-1166922722895063.3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-4862178012062.7637</v>
      </c>
      <c r="L5588" s="444">
        <f t="shared" ca="1" si="207"/>
        <v>-1171784900907126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-1171784900907126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-4882437087113.0254</v>
      </c>
      <c r="L5589" s="444">
        <f t="shared" ca="1" si="207"/>
        <v>-1176667337994239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-1176667337994239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-4902780574975.9961</v>
      </c>
      <c r="L5590" s="444">
        <f t="shared" ca="1" si="207"/>
        <v>-1181570118569215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-1181570118569215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-4923208827371.7295</v>
      </c>
      <c r="L5591" s="444">
        <f t="shared" ca="1" si="207"/>
        <v>-1186493327396586.8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-1186493327396586.8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-4943722197485.7783</v>
      </c>
      <c r="L5592" s="444">
        <f t="shared" ca="1" si="207"/>
        <v>-1191437049594072.5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-1191437049594072.5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-4964321039975.3018</v>
      </c>
      <c r="L5593" s="444">
        <f t="shared" ca="1" si="207"/>
        <v>-1196401370634047.8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-1196401370634047.8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-4985005710975.1992</v>
      </c>
      <c r="L5594" s="444">
        <f t="shared" ca="1" si="207"/>
        <v>-1201386376345023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-1201386376345023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-5005776568104.2627</v>
      </c>
      <c r="L5595" s="444">
        <f t="shared" ca="1" si="207"/>
        <v>-1206392152913127.3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-1206392152913127.3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-5026633970471.3633</v>
      </c>
      <c r="L5596" s="444">
        <f t="shared" ca="1" si="207"/>
        <v>-1211418786883598.5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-1211418786883598.5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-5047578278681.6602</v>
      </c>
      <c r="L5597" s="444">
        <f t="shared" ca="1" si="207"/>
        <v>-1216466365162280.3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-1216466365162280.3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-5068609854842.834</v>
      </c>
      <c r="L5598" s="444">
        <f t="shared" ca="1" si="207"/>
        <v>-1221534975017123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-1221534975017123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-5089729062571.3457</v>
      </c>
      <c r="L5599" s="444">
        <f t="shared" ca="1" si="207"/>
        <v>-1226624704079694.3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-1226624704079694.3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-5110936266998.7256</v>
      </c>
      <c r="L5600" s="444">
        <f t="shared" ca="1" si="207"/>
        <v>-1231735640346693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-1231735640346693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-5132231834777.8877</v>
      </c>
      <c r="L5601" s="444">
        <f t="shared" ca="1" si="207"/>
        <v>-1236867872181471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-1236867872181471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-5153616134089.4629</v>
      </c>
      <c r="L5602" s="444">
        <f t="shared" ca="1" si="207"/>
        <v>-1242021488315560.5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-1242021488315560.5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-5175089534648.1689</v>
      </c>
      <c r="L5603" s="444">
        <f t="shared" ca="1" si="207"/>
        <v>-1247196577850208.8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-1247196577850208.8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-5196652407709.2031</v>
      </c>
      <c r="L5604" s="444">
        <f t="shared" ca="1" si="207"/>
        <v>-1252393230257918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-1252393230257918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-5218305126074.6582</v>
      </c>
      <c r="L5605" s="444">
        <f t="shared" ca="1" si="207"/>
        <v>-1257611535383992.8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-1257611535383992.8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-5240048064099.9697</v>
      </c>
      <c r="L5606" s="444">
        <f t="shared" ca="1" si="207"/>
        <v>-1262851583448092.8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-1262851583448092.8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-5261881597700.3867</v>
      </c>
      <c r="L5607" s="444">
        <f t="shared" ca="1" si="207"/>
        <v>-1268113465045793.3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-1268113465045793.3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-5283806104357.4717</v>
      </c>
      <c r="L5608" s="444">
        <f t="shared" ca="1" si="207"/>
        <v>-1273397271150150.8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-1273397271150150.8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-5305821963125.6279</v>
      </c>
      <c r="L5609" s="444">
        <f t="shared" ca="1" si="207"/>
        <v>-1278703093113276.5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-1278703093113276.5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-5327929554638.6523</v>
      </c>
      <c r="L5610" s="444">
        <f t="shared" ca="1" si="207"/>
        <v>-1284031022667915.3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-1284031022667915.3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-5350129261116.3135</v>
      </c>
      <c r="L5611" s="444">
        <f t="shared" ca="1" si="207"/>
        <v>-1289381151929031.5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-1289381151929031.5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-5372421466370.9648</v>
      </c>
      <c r="L5612" s="444">
        <f t="shared" ca="1" si="207"/>
        <v>-1294753573395402.5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-1294753573395402.5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-5394806555814.1768</v>
      </c>
      <c r="L5613" s="444">
        <f t="shared" ca="1" si="207"/>
        <v>-1300148379951216.8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-1300148379951216.8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-5417284916463.4033</v>
      </c>
      <c r="L5614" s="444">
        <f t="shared" ca="1" si="207"/>
        <v>-1305565664867680.3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-1305565664867680.3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-5439856936948.668</v>
      </c>
      <c r="L5615" s="444">
        <f t="shared" ca="1" si="207"/>
        <v>-1311005521804629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-1311005521804629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-5462523007519.2871</v>
      </c>
      <c r="L5616" s="444">
        <f t="shared" ca="1" si="207"/>
        <v>-1316468044812148.3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-1316468044812148.3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-5485283520050.6172</v>
      </c>
      <c r="L5617" s="444">
        <f t="shared" ca="1" si="207"/>
        <v>-1321953328332198.8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-1321953328332198.8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-5508138868050.8281</v>
      </c>
      <c r="L5618" s="444">
        <f t="shared" ref="L5618:L5872" ca="1" si="212">I5618-J5618+K5618</f>
        <v>-1327461467200249.5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-1327461467200249.5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-5531089446667.7061</v>
      </c>
      <c r="L5619" s="444">
        <f t="shared" ca="1" si="212"/>
        <v>-1332992556646917.3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-1332992556646917.3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-5554135652695.4883</v>
      </c>
      <c r="L5620" s="444">
        <f t="shared" ca="1" si="212"/>
        <v>-1338546692299612.8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-1338546692299612.8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-5577277884581.7197</v>
      </c>
      <c r="L5621" s="444">
        <f t="shared" ca="1" si="212"/>
        <v>-1344123970184194.5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-1344123970184194.5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-5600516542434.1436</v>
      </c>
      <c r="L5622" s="444">
        <f t="shared" ca="1" si="212"/>
        <v>-1349724486726628.8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-1349724486726628.8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-5623852028027.6201</v>
      </c>
      <c r="L5623" s="444">
        <f t="shared" ca="1" si="212"/>
        <v>-1355348338754656.3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-1355348338754656.3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-5647284744811.0674</v>
      </c>
      <c r="L5624" s="444">
        <f t="shared" ca="1" si="212"/>
        <v>-1360995623499467.3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-1360995623499467.3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-5670815097914.4473</v>
      </c>
      <c r="L5625" s="444">
        <f t="shared" ca="1" si="212"/>
        <v>-1366666438597381.8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-1366666438597381.8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-5694443494155.7568</v>
      </c>
      <c r="L5626" s="444">
        <f t="shared" ca="1" si="212"/>
        <v>-1372360882091537.5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-1372360882091537.5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-5718170342048.0732</v>
      </c>
      <c r="L5627" s="444">
        <f t="shared" ca="1" si="212"/>
        <v>-1378079052433585.5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-1378079052433585.5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-5741996051806.6064</v>
      </c>
      <c r="L5628" s="444">
        <f t="shared" ca="1" si="212"/>
        <v>-1383821048485392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-1383821048485392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-5765921035355.7998</v>
      </c>
      <c r="L5629" s="444">
        <f t="shared" ca="1" si="212"/>
        <v>-1389586969520747.8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-1389586969520747.8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-5789945706336.4492</v>
      </c>
      <c r="L5630" s="444">
        <f t="shared" ca="1" si="212"/>
        <v>-1395376915227084.3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-1395376915227084.3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-5814070480112.8506</v>
      </c>
      <c r="L5631" s="444">
        <f t="shared" ca="1" si="212"/>
        <v>-1401190985707197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-1401190985707197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-5838295773779.9873</v>
      </c>
      <c r="L5632" s="444">
        <f t="shared" ca="1" si="212"/>
        <v>-1407029281480977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-1407029281480977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-5862622006170.7373</v>
      </c>
      <c r="L5633" s="444">
        <f t="shared" ca="1" si="212"/>
        <v>-1412891903487147.8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-1412891903487147.8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-5887049597863.1152</v>
      </c>
      <c r="L5634" s="444">
        <f t="shared" ca="1" si="212"/>
        <v>-1418778953085010.8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-1418778953085010.8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-5911578971187.5449</v>
      </c>
      <c r="L5635" s="444">
        <f t="shared" ca="1" si="212"/>
        <v>-1424690532056198.3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-1424690532056198.3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-5936210550234.1592</v>
      </c>
      <c r="L5636" s="444">
        <f t="shared" ca="1" si="212"/>
        <v>-1430626742606432.5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-1430626742606432.5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-5960944760860.1357</v>
      </c>
      <c r="L5637" s="444">
        <f t="shared" ca="1" si="212"/>
        <v>-1436587687367292.8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-1436587687367292.8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-5985782030697.0527</v>
      </c>
      <c r="L5638" s="444">
        <f t="shared" ca="1" si="212"/>
        <v>-1442573469397989.8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-1442573469397989.8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-6010722789158.291</v>
      </c>
      <c r="L5639" s="444">
        <f t="shared" ca="1" si="212"/>
        <v>-1448584192187148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-1448584192187148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-6035767467446.4502</v>
      </c>
      <c r="L5640" s="444">
        <f t="shared" ca="1" si="212"/>
        <v>-1454619959654594.5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-1454619959654594.5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-6060916498560.8105</v>
      </c>
      <c r="L5641" s="444">
        <f t="shared" ca="1" si="212"/>
        <v>-1460680876153155.3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-1460680876153155.3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-6086170317304.8135</v>
      </c>
      <c r="L5642" s="444">
        <f t="shared" ca="1" si="212"/>
        <v>-1466767046470460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-1466767046470460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-6111529360293.583</v>
      </c>
      <c r="L5643" s="444">
        <f t="shared" ca="1" si="212"/>
        <v>-1472878575830753.5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-1472878575830753.5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-6136994065961.4727</v>
      </c>
      <c r="L5644" s="444">
        <f t="shared" ca="1" si="212"/>
        <v>-1479015569896715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-1479015569896715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-6162564874569.6455</v>
      </c>
      <c r="L5645" s="444">
        <f t="shared" ca="1" si="212"/>
        <v>-1485178134771284.8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-1485178134771284.8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-6188242228213.6865</v>
      </c>
      <c r="L5646" s="444">
        <f t="shared" ca="1" si="212"/>
        <v>-1491366376999498.5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-1491366376999498.5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-6214026570831.2441</v>
      </c>
      <c r="L5647" s="444">
        <f t="shared" ca="1" si="212"/>
        <v>-1497580403570329.8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-1497580403570329.8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-6239918348209.707</v>
      </c>
      <c r="L5648" s="444">
        <f t="shared" ca="1" si="212"/>
        <v>-1503820321918539.5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-1503820321918539.5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-6265918007993.9141</v>
      </c>
      <c r="L5649" s="444">
        <f t="shared" ca="1" si="212"/>
        <v>-1510086239926533.5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-1510086239926533.5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-6292025999693.8896</v>
      </c>
      <c r="L5650" s="444">
        <f t="shared" ca="1" si="212"/>
        <v>-1516378265926227.5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-1516378265926227.5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-6318242774692.6143</v>
      </c>
      <c r="L5651" s="444">
        <f t="shared" ca="1" si="212"/>
        <v>-1522696508700920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-1522696508700920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-6344568786253.833</v>
      </c>
      <c r="L5652" s="444">
        <f t="shared" ca="1" si="212"/>
        <v>-1529041077487173.8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-1529041077487173.8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-6371004489529.8906</v>
      </c>
      <c r="L5653" s="444">
        <f t="shared" ca="1" si="212"/>
        <v>-1535412081976703.8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-1535412081976703.8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-6397550341569.5986</v>
      </c>
      <c r="L5654" s="444">
        <f t="shared" ca="1" si="212"/>
        <v>-1541809632318273.3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-1541809632318273.3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-6424206801326.1387</v>
      </c>
      <c r="L5655" s="444">
        <f t="shared" ca="1" si="212"/>
        <v>-1548233839119599.5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-1548233839119599.5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-6450974329664.998</v>
      </c>
      <c r="L5656" s="444">
        <f t="shared" ca="1" si="212"/>
        <v>-1554684813449264.5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-1554684813449264.5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-6477853389371.9355</v>
      </c>
      <c r="L5657" s="444">
        <f t="shared" ca="1" si="212"/>
        <v>-1561162666838636.5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-1561162666838636.5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-6504844445160.9854</v>
      </c>
      <c r="L5658" s="444">
        <f t="shared" ca="1" si="212"/>
        <v>-1567667511283797.5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-1567667511283797.5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-6531947963682.4893</v>
      </c>
      <c r="L5659" s="444">
        <f t="shared" ca="1" si="212"/>
        <v>-1574199459247480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-1574199459247480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-6559164413531.167</v>
      </c>
      <c r="L5660" s="444">
        <f t="shared" ca="1" si="212"/>
        <v>-1580758623661011.3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-1580758623661011.3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-6586494265254.2139</v>
      </c>
      <c r="L5661" s="444">
        <f t="shared" ca="1" si="212"/>
        <v>-1587345117926265.5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-1587345117926265.5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-6613937991359.4395</v>
      </c>
      <c r="L5662" s="444">
        <f t="shared" ca="1" si="212"/>
        <v>-1593959055917625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-1593959055917625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-6641496066323.4375</v>
      </c>
      <c r="L5663" s="444">
        <f t="shared" ca="1" si="212"/>
        <v>-1600600551983948.5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-1600600551983948.5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-6669168966599.7852</v>
      </c>
      <c r="L5664" s="444">
        <f t="shared" ca="1" si="212"/>
        <v>-1607269720950548.3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-1607269720950548.3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-6696957170627.2842</v>
      </c>
      <c r="L5665" s="444">
        <f t="shared" ca="1" si="212"/>
        <v>-1613966678121175.5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-1613966678121175.5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-6724861158838.2314</v>
      </c>
      <c r="L5666" s="444">
        <f t="shared" ca="1" si="212"/>
        <v>-1620691539280013.8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-1620691539280013.8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-6752881413666.7236</v>
      </c>
      <c r="L5667" s="444">
        <f t="shared" ca="1" si="212"/>
        <v>-1627444420693680.5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-1627444420693680.5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-6781018419557.002</v>
      </c>
      <c r="L5668" s="444">
        <f t="shared" ca="1" si="212"/>
        <v>-1634225439113237.5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-1634225439113237.5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-6809272662971.8232</v>
      </c>
      <c r="L5669" s="444">
        <f t="shared" ca="1" si="212"/>
        <v>-1641034711776209.3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-1641034711776209.3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-6837644632400.8721</v>
      </c>
      <c r="L5670" s="444">
        <f t="shared" ca="1" si="212"/>
        <v>-1647872356408610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-1647872356408610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-6866134818369.208</v>
      </c>
      <c r="L5671" s="444">
        <f t="shared" ca="1" si="212"/>
        <v>-1654738491226979.3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-1654738491226979.3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-6894743713445.7471</v>
      </c>
      <c r="L5672" s="444">
        <f t="shared" ca="1" si="212"/>
        <v>-1661633234940425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-1661633234940425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-6923471812251.7705</v>
      </c>
      <c r="L5673" s="444">
        <f t="shared" ca="1" si="212"/>
        <v>-1668556706752676.8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-1668556706752676.8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-6952319611469.4863</v>
      </c>
      <c r="L5674" s="444">
        <f t="shared" ca="1" si="212"/>
        <v>-1675509026364146.3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-1675509026364146.3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-6981287609850.6094</v>
      </c>
      <c r="L5675" s="444">
        <f t="shared" ca="1" si="212"/>
        <v>-1682490313973996.8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-1682490313973996.8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-7010376308224.9863</v>
      </c>
      <c r="L5676" s="444">
        <f t="shared" ca="1" si="212"/>
        <v>-1689500690282221.8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-1689500690282221.8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-7039586209509.2568</v>
      </c>
      <c r="L5677" s="444">
        <f t="shared" ca="1" si="212"/>
        <v>-1696540276491731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-1696540276491731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-7068917818715.5459</v>
      </c>
      <c r="L5678" s="444">
        <f t="shared" ca="1" si="212"/>
        <v>-1703609194310446.5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-1703609194310446.5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-7098371642960.1934</v>
      </c>
      <c r="L5679" s="444">
        <f t="shared" ca="1" si="212"/>
        <v>-1710707565953406.8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-1710707565953406.8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-7127948191472.5283</v>
      </c>
      <c r="L5680" s="444">
        <f t="shared" ca="1" si="212"/>
        <v>-1717835514144879.3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-1717835514144879.3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-7157647975603.6631</v>
      </c>
      <c r="L5681" s="444">
        <f t="shared" ca="1" si="212"/>
        <v>-1724993162120483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-1724993162120483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-7187471508835.3457</v>
      </c>
      <c r="L5682" s="444">
        <f t="shared" ca="1" si="212"/>
        <v>-1732180633629318.3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-1732180633629318.3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-7217419306788.8262</v>
      </c>
      <c r="L5683" s="444">
        <f t="shared" ca="1" si="212"/>
        <v>-1739398052936107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-1739398052936107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-7247491887233.7793</v>
      </c>
      <c r="L5684" s="444">
        <f t="shared" ca="1" si="212"/>
        <v>-1746645544823340.8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-1746645544823340.8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-7277689770097.2529</v>
      </c>
      <c r="L5685" s="444">
        <f t="shared" ca="1" si="212"/>
        <v>-1753923234593438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-1753923234593438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-7308013477472.6582</v>
      </c>
      <c r="L5686" s="444">
        <f t="shared" ca="1" si="212"/>
        <v>-1761231248070910.8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-1761231248070910.8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-7338463533628.7949</v>
      </c>
      <c r="L5687" s="444">
        <f t="shared" ca="1" si="212"/>
        <v>-1768569711604539.5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-1768569711604539.5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-7369040465018.9131</v>
      </c>
      <c r="L5688" s="444">
        <f t="shared" ca="1" si="212"/>
        <v>-1775938752069558.5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-1775938752069558.5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-7399744800289.8271</v>
      </c>
      <c r="L5689" s="444">
        <f t="shared" ca="1" si="212"/>
        <v>-1783338496869848.3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-1783338496869848.3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-7430577070291.0332</v>
      </c>
      <c r="L5690" s="444">
        <f t="shared" ca="1" si="212"/>
        <v>-1790769073940139.3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-1790769073940139.3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-7461537808083.9141</v>
      </c>
      <c r="L5691" s="444">
        <f t="shared" ca="1" si="212"/>
        <v>-1798230611748223.3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-1798230611748223.3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-7492627548950.9297</v>
      </c>
      <c r="L5692" s="444">
        <f t="shared" ca="1" si="212"/>
        <v>-1805723239297174.3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-1805723239297174.3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-7523846830404.8936</v>
      </c>
      <c r="L5693" s="444">
        <f t="shared" ca="1" si="212"/>
        <v>-1813247086127579.3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-1813247086127579.3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-7555196192198.2471</v>
      </c>
      <c r="L5694" s="444">
        <f t="shared" ca="1" si="212"/>
        <v>-1820802282319777.5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-1820802282319777.5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-7586676176332.4063</v>
      </c>
      <c r="L5695" s="444">
        <f t="shared" ca="1" si="212"/>
        <v>-1828388958496110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-1828388958496110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-7618287327067.126</v>
      </c>
      <c r="L5696" s="444">
        <f t="shared" ca="1" si="212"/>
        <v>-1836007245823177.3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-1836007245823177.3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-7650030190929.9053</v>
      </c>
      <c r="L5697" s="444">
        <f t="shared" ca="1" si="212"/>
        <v>-1843657276014107.3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-1843657276014107.3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-7681905316725.4463</v>
      </c>
      <c r="L5698" s="444">
        <f t="shared" ca="1" si="212"/>
        <v>-1851339181330832.8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-1851339181330832.8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-7713913255545.1367</v>
      </c>
      <c r="L5699" s="444">
        <f t="shared" ca="1" si="212"/>
        <v>-1859053094586378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-1859053094586378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-7746054560776.5742</v>
      </c>
      <c r="L5700" s="444">
        <f t="shared" ca="1" si="212"/>
        <v>-1866799149147154.5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-1866799149147154.5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-7778329788113.1436</v>
      </c>
      <c r="L5701" s="444">
        <f t="shared" ca="1" si="212"/>
        <v>-1874577478935267.8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-1874577478935267.8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-7810739495563.6152</v>
      </c>
      <c r="L5702" s="444">
        <f t="shared" ca="1" si="212"/>
        <v>-1882388218430831.3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-1882388218430831.3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-7843284243461.7969</v>
      </c>
      <c r="L5703" s="444">
        <f t="shared" ca="1" si="212"/>
        <v>-1890231502674293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-1890231502674293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-7875964594476.2207</v>
      </c>
      <c r="L5704" s="444">
        <f t="shared" ca="1" si="212"/>
        <v>-1898107467268769.3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-1898107467268769.3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-7908781113619.8721</v>
      </c>
      <c r="L5705" s="444">
        <f t="shared" ca="1" si="212"/>
        <v>-1906016248382389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-1906016248382389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-7941734368259.9541</v>
      </c>
      <c r="L5706" s="444">
        <f t="shared" ca="1" si="212"/>
        <v>-1913957982750649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-1913957982750649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-7974824928127.7041</v>
      </c>
      <c r="L5707" s="444">
        <f t="shared" ca="1" si="212"/>
        <v>-1921932807678776.8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-1921932807678776.8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-8008053365328.2354</v>
      </c>
      <c r="L5708" s="444">
        <f t="shared" ca="1" si="212"/>
        <v>-1929940861044105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-1929940861044105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-8041420254350.4375</v>
      </c>
      <c r="L5709" s="444">
        <f t="shared" ca="1" si="212"/>
        <v>-1937982281298455.5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-1937982281298455.5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-8074926172076.8965</v>
      </c>
      <c r="L5710" s="444">
        <f t="shared" ca="1" si="212"/>
        <v>-1946057207470532.5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-1946057207470532.5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-8108571697793.8857</v>
      </c>
      <c r="L5711" s="444">
        <f t="shared" ca="1" si="212"/>
        <v>-1954165779168326.5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-1954165779168326.5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-8142357413201.3613</v>
      </c>
      <c r="L5712" s="444">
        <f t="shared" ca="1" si="212"/>
        <v>-1962308136581527.8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-1962308136581527.8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-8176283902423.0322</v>
      </c>
      <c r="L5713" s="444">
        <f t="shared" ca="1" si="212"/>
        <v>-1970484420483950.8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-1970484420483950.8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-8210351752016.4619</v>
      </c>
      <c r="L5714" s="444">
        <f t="shared" ca="1" si="212"/>
        <v>-1978694772235967.3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-1978694772235967.3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-8244561550983.1953</v>
      </c>
      <c r="L5715" s="444">
        <f t="shared" ca="1" si="212"/>
        <v>-1986939333786950.5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-1986939333786950.5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-8278913890778.96</v>
      </c>
      <c r="L5716" s="444">
        <f t="shared" ca="1" si="212"/>
        <v>-1995218247677729.5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-1995218247677729.5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-8313409365323.873</v>
      </c>
      <c r="L5717" s="444">
        <f t="shared" ca="1" si="212"/>
        <v>-2003531657043053.3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-2003531657043053.3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-8348048571012.7227</v>
      </c>
      <c r="L5718" s="444">
        <f t="shared" ca="1" si="212"/>
        <v>-2011879705614066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-2011879705614066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-8382832106725.2744</v>
      </c>
      <c r="L5719" s="444">
        <f t="shared" ca="1" si="212"/>
        <v>-2020262537720791.3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-2020262537720791.3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-8417760573836.6299</v>
      </c>
      <c r="L5720" s="444">
        <f t="shared" ca="1" si="212"/>
        <v>-2028680298294628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-2028680298294628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-8452834576227.6162</v>
      </c>
      <c r="L5721" s="444">
        <f t="shared" ca="1" si="212"/>
        <v>-2037133132870855.5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-2037133132870855.5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-8488054720295.2324</v>
      </c>
      <c r="L5722" s="444">
        <f t="shared" ca="1" si="212"/>
        <v>-2045621187591150.8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-2045621187591150.8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-8523421614963.1279</v>
      </c>
      <c r="L5723" s="444">
        <f t="shared" ca="1" si="212"/>
        <v>-2054144609206114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-2054144609206114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-8558935871692.1416</v>
      </c>
      <c r="L5724" s="444">
        <f t="shared" ca="1" si="212"/>
        <v>-2062703545077806.3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-2062703545077806.3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-8594598104490.8604</v>
      </c>
      <c r="L5725" s="444">
        <f t="shared" ca="1" si="212"/>
        <v>-2071298143182297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-2071298143182297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-8630408929926.2373</v>
      </c>
      <c r="L5726" s="444">
        <f t="shared" ca="1" si="212"/>
        <v>-2079928552112223.3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-2079928552112223.3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-8666368967134.2637</v>
      </c>
      <c r="L5727" s="444">
        <f t="shared" ca="1" si="212"/>
        <v>-2088594921079357.5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-2088594921079357.5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-8702478837830.6563</v>
      </c>
      <c r="L5728" s="444">
        <f t="shared" ca="1" si="212"/>
        <v>-2097297399917188.3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-2097297399917188.3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-8738739166321.6182</v>
      </c>
      <c r="L5729" s="444">
        <f t="shared" ca="1" si="212"/>
        <v>-2106036139083509.8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-2106036139083509.8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-8775150579514.625</v>
      </c>
      <c r="L5730" s="444">
        <f t="shared" ca="1" si="212"/>
        <v>-2114811289663024.5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-2114811289663024.5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-8811713706929.2695</v>
      </c>
      <c r="L5731" s="444">
        <f t="shared" ca="1" si="212"/>
        <v>-2123623003369953.8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-2123623003369953.8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-8848429180708.1406</v>
      </c>
      <c r="L5732" s="444">
        <f t="shared" ca="1" si="212"/>
        <v>-2132471432550662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-2132471432550662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-8885297635627.7578</v>
      </c>
      <c r="L5733" s="444">
        <f t="shared" ca="1" si="212"/>
        <v>-2141356730186289.8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-2141356730186289.8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-8922319709109.541</v>
      </c>
      <c r="L5734" s="444">
        <f t="shared" ca="1" si="212"/>
        <v>-2150279049895399.3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-2150279049895399.3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-8959496041230.8301</v>
      </c>
      <c r="L5735" s="444">
        <f t="shared" ca="1" si="212"/>
        <v>-2159238545936630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-2159238545936630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-8996827274735.959</v>
      </c>
      <c r="L5736" s="444">
        <f t="shared" ca="1" si="212"/>
        <v>-2168235373211366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-2168235373211366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-9034314055047.3574</v>
      </c>
      <c r="L5737" s="444">
        <f t="shared" ca="1" si="212"/>
        <v>-2177269687266413.3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-2177269687266413.3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-9071957030276.7227</v>
      </c>
      <c r="L5738" s="444">
        <f t="shared" ca="1" si="212"/>
        <v>-2186341644296690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-2186341644296690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-9109756851236.209</v>
      </c>
      <c r="L5739" s="444">
        <f t="shared" ca="1" si="212"/>
        <v>-2195451401147926.3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-2195451401147926.3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-9147714171449.6934</v>
      </c>
      <c r="L5740" s="444">
        <f t="shared" ca="1" si="212"/>
        <v>-2204599115319376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-2204599115319376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-9185829647164.0664</v>
      </c>
      <c r="L5741" s="444">
        <f t="shared" ca="1" si="212"/>
        <v>-2213784944966540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-2213784944966540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-9224103937360.582</v>
      </c>
      <c r="L5742" s="444">
        <f t="shared" ca="1" si="212"/>
        <v>-2223009048903900.5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-2223009048903900.5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-9262537703766.252</v>
      </c>
      <c r="L5743" s="444">
        <f t="shared" ca="1" si="212"/>
        <v>-2232271586607666.8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-2232271586607666.8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-9301131610865.2793</v>
      </c>
      <c r="L5744" s="444">
        <f t="shared" ca="1" si="212"/>
        <v>-2241572718218532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-2241572718218532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-9339886325910.5508</v>
      </c>
      <c r="L5745" s="444">
        <f t="shared" ca="1" si="212"/>
        <v>-2250912604544442.5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-2250912604544442.5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-9378802518935.1777</v>
      </c>
      <c r="L5746" s="444">
        <f t="shared" ca="1" si="212"/>
        <v>-2260291407063377.5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-2260291407063377.5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-9417880862764.0723</v>
      </c>
      <c r="L5747" s="444">
        <f t="shared" ca="1" si="212"/>
        <v>-2269709287926141.5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-2269709287926141.5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-9457122033025.5898</v>
      </c>
      <c r="L5748" s="444">
        <f t="shared" ca="1" si="212"/>
        <v>-2279166409959167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-2279166409959167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-9496526708163.1953</v>
      </c>
      <c r="L5749" s="444">
        <f t="shared" ca="1" si="212"/>
        <v>-2288662936667330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-2288662936667330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-9536095569447.209</v>
      </c>
      <c r="L5750" s="444">
        <f t="shared" ca="1" si="212"/>
        <v>-2298199032236777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-2298199032236777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-9575829300986.5703</v>
      </c>
      <c r="L5751" s="444">
        <f t="shared" ca="1" si="212"/>
        <v>-2307774861537763.5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-2307774861537763.5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-9615728589740.6816</v>
      </c>
      <c r="L5752" s="444">
        <f t="shared" ca="1" si="212"/>
        <v>-2317390590127504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-2317390590127504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-9655794125531.2656</v>
      </c>
      <c r="L5753" s="444">
        <f t="shared" ca="1" si="212"/>
        <v>-2327046384253035.5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-2327046384253035.5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-9696026601054.3145</v>
      </c>
      <c r="L5754" s="444">
        <f t="shared" ca="1" si="212"/>
        <v>-2336742410854090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-2336742410854090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-9736426711892.041</v>
      </c>
      <c r="L5755" s="444">
        <f t="shared" ca="1" si="212"/>
        <v>-2346478837565982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-2346478837565982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-9776995156524.9258</v>
      </c>
      <c r="L5756" s="444">
        <f t="shared" ca="1" si="212"/>
        <v>-2356255832722507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-2356255832722507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-9817732636343.7793</v>
      </c>
      <c r="L5757" s="444">
        <f t="shared" ca="1" si="212"/>
        <v>-2366073565358851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-2366073565358851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-9858639855661.8789</v>
      </c>
      <c r="L5758" s="444">
        <f t="shared" ca="1" si="212"/>
        <v>-2375932205214513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-2375932205214513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-9899717521727.1367</v>
      </c>
      <c r="L5759" s="444">
        <f t="shared" ca="1" si="212"/>
        <v>-2385831922736240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-2385831922736240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-9940966344734.334</v>
      </c>
      <c r="L5760" s="444">
        <f t="shared" ca="1" si="212"/>
        <v>-2395772889080974.5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-2395772889080974.5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-9982387037837.3945</v>
      </c>
      <c r="L5761" s="444">
        <f t="shared" ca="1" si="212"/>
        <v>-2405755276118812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-2405755276118812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-10023980317161.717</v>
      </c>
      <c r="L5762" s="444">
        <f t="shared" ca="1" si="212"/>
        <v>-2415779256435973.5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-2415779256435973.5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-10065746901816.557</v>
      </c>
      <c r="L5763" s="444">
        <f t="shared" ca="1" si="212"/>
        <v>-2425845003337790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-2425845003337790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-10107687513907.459</v>
      </c>
      <c r="L5764" s="444">
        <f t="shared" ca="1" si="212"/>
        <v>-2435952690851697.5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-2435952690851697.5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-10149802878548.74</v>
      </c>
      <c r="L5765" s="444">
        <f t="shared" ca="1" si="212"/>
        <v>-2446102493730246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-2446102493730246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-10192093723876.025</v>
      </c>
      <c r="L5766" s="444">
        <f t="shared" ca="1" si="212"/>
        <v>-2456294587454122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-2456294587454122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-10234560781058.842</v>
      </c>
      <c r="L5767" s="444">
        <f t="shared" ca="1" si="212"/>
        <v>-2466529148235181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-2466529148235181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-10277204784313.254</v>
      </c>
      <c r="L5768" s="444">
        <f t="shared" ca="1" si="212"/>
        <v>-2476806353019494.5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-2476806353019494.5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-10320026470914.561</v>
      </c>
      <c r="L5769" s="444">
        <f t="shared" ca="1" si="212"/>
        <v>-2487126379490409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-2487126379490409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-10363026581210.037</v>
      </c>
      <c r="L5770" s="444">
        <f t="shared" ca="1" si="212"/>
        <v>-2497489406071619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-2497489406071619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-10406205858631.746</v>
      </c>
      <c r="L5771" s="444">
        <f t="shared" ca="1" si="212"/>
        <v>-2507895611930250.5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-2507895611930250.5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-10449565049709.377</v>
      </c>
      <c r="L5772" s="444">
        <f t="shared" ca="1" si="212"/>
        <v>-2518345176979960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-2518345176979960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-10493104904083.166</v>
      </c>
      <c r="L5773" s="444">
        <f t="shared" ca="1" si="212"/>
        <v>-2528838281884043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-2528838281884043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-10536826174516.846</v>
      </c>
      <c r="L5774" s="444">
        <f t="shared" ca="1" si="212"/>
        <v>-2539375108058560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-2539375108058560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-10580729616910.666</v>
      </c>
      <c r="L5775" s="444">
        <f t="shared" ca="1" si="212"/>
        <v>-2549955837675470.5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-2549955837675470.5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-10624815990314.461</v>
      </c>
      <c r="L5776" s="444">
        <f t="shared" ca="1" si="212"/>
        <v>-2560580653665785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-2560580653665785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-10669086056940.771</v>
      </c>
      <c r="L5777" s="444">
        <f t="shared" ca="1" si="212"/>
        <v>-2571249739722726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-2571249739722726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-10713540582178.025</v>
      </c>
      <c r="L5778" s="444">
        <f t="shared" ca="1" si="212"/>
        <v>-2581963280304904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-2581963280304904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-10758180334603.766</v>
      </c>
      <c r="L5779" s="444">
        <f t="shared" ca="1" si="212"/>
        <v>-2592721460639508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-2592721460639508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-10803006085997.949</v>
      </c>
      <c r="L5780" s="444">
        <f t="shared" ca="1" si="212"/>
        <v>-2603524466725506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-2603524466725506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-10848018611356.275</v>
      </c>
      <c r="L5781" s="444">
        <f t="shared" ca="1" si="212"/>
        <v>-2614372485336862.5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-2614372485336862.5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-10893218688903.594</v>
      </c>
      <c r="L5782" s="444">
        <f t="shared" ca="1" si="212"/>
        <v>-2625265704025766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-2625265704025766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-10938607100107.357</v>
      </c>
      <c r="L5783" s="444">
        <f t="shared" ca="1" si="212"/>
        <v>-2636204311125873.5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-2636204311125873.5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-10984184629691.139</v>
      </c>
      <c r="L5784" s="444">
        <f t="shared" ca="1" si="212"/>
        <v>-2647188495755564.5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-2647188495755564.5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-11029952065648.186</v>
      </c>
      <c r="L5785" s="444">
        <f t="shared" ca="1" si="212"/>
        <v>-2658218447821212.5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-2658218447821212.5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-11075910199255.053</v>
      </c>
      <c r="L5786" s="444">
        <f t="shared" ca="1" si="212"/>
        <v>-2669294358020467.5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-2669294358020467.5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-11122059825085.281</v>
      </c>
      <c r="L5787" s="444">
        <f t="shared" ca="1" si="212"/>
        <v>-2680416417845553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-2680416417845553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-11168401741023.137</v>
      </c>
      <c r="L5788" s="444">
        <f t="shared" ca="1" si="212"/>
        <v>-2691584819586576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-2691584819586576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-11214936748277.4</v>
      </c>
      <c r="L5789" s="444">
        <f t="shared" ca="1" si="212"/>
        <v>-2702799756334853.5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-2702799756334853.5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-11261665651395.223</v>
      </c>
      <c r="L5790" s="444">
        <f t="shared" ca="1" si="212"/>
        <v>-2714061421986248.5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-2714061421986248.5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-11308589258276.035</v>
      </c>
      <c r="L5791" s="444">
        <f t="shared" ca="1" si="212"/>
        <v>-2725370011244524.5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-2725370011244524.5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-11355708380185.52</v>
      </c>
      <c r="L5792" s="444">
        <f t="shared" ca="1" si="212"/>
        <v>-2736725719624710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-2736725719624710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-11403023831769.625</v>
      </c>
      <c r="L5793" s="444">
        <f t="shared" ca="1" si="212"/>
        <v>-2748128743456479.5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-2748128743456479.5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-11450536431068.664</v>
      </c>
      <c r="L5794" s="444">
        <f t="shared" ca="1" si="212"/>
        <v>-2759579279887548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-2759579279887548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-11498246999531.449</v>
      </c>
      <c r="L5795" s="444">
        <f t="shared" ca="1" si="212"/>
        <v>-2771077526887079.5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-2771077526887079.5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-11546156362029.498</v>
      </c>
      <c r="L5796" s="444">
        <f t="shared" ca="1" si="212"/>
        <v>-2782623683249109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-2782623683249109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-11594265346871.287</v>
      </c>
      <c r="L5797" s="444">
        <f t="shared" ca="1" si="212"/>
        <v>-2794217948595980.5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-2794217948595980.5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-11642574785816.586</v>
      </c>
      <c r="L5798" s="444">
        <f t="shared" ca="1" si="212"/>
        <v>-2805860523381797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-2805860523381797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-11691085514090.82</v>
      </c>
      <c r="L5799" s="444">
        <f t="shared" ca="1" si="212"/>
        <v>-2817551608895888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-2817551608895888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-11739798370399.533</v>
      </c>
      <c r="L5800" s="444">
        <f t="shared" ca="1" si="212"/>
        <v>-2829291407266287.5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-2829291407266287.5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-11788714196942.865</v>
      </c>
      <c r="L5801" s="444">
        <f t="shared" ca="1" si="212"/>
        <v>-2841080121463230.5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-2841080121463230.5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-11837833839430.127</v>
      </c>
      <c r="L5802" s="444">
        <f t="shared" ca="1" si="212"/>
        <v>-2852917955302660.5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-2852917955302660.5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-11887158147094.418</v>
      </c>
      <c r="L5803" s="444">
        <f t="shared" ca="1" si="212"/>
        <v>-2864805113449755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-2864805113449755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-11936687972707.313</v>
      </c>
      <c r="L5804" s="444">
        <f t="shared" ca="1" si="212"/>
        <v>-2876741801422462.5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-2876741801422462.5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-11986424172593.594</v>
      </c>
      <c r="L5805" s="444">
        <f t="shared" ca="1" si="212"/>
        <v>-2888728225595056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-2888728225595056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-12036367606646.066</v>
      </c>
      <c r="L5806" s="444">
        <f t="shared" ca="1" si="212"/>
        <v>-2900764593201702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-2900764593201702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-12086519138340.426</v>
      </c>
      <c r="L5807" s="444">
        <f t="shared" ca="1" si="212"/>
        <v>-2912851112340042.5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-2912851112340042.5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-12136879634750.178</v>
      </c>
      <c r="L5808" s="444">
        <f t="shared" ca="1" si="212"/>
        <v>-2924987991974792.5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-2924987991974792.5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-12187449966561.635</v>
      </c>
      <c r="L5809" s="444">
        <f t="shared" ca="1" si="212"/>
        <v>-2937175441941354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-2937175441941354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-12238231008088.975</v>
      </c>
      <c r="L5810" s="444">
        <f t="shared" ca="1" si="212"/>
        <v>-2949413672949443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-2949413672949443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-12289223637289.346</v>
      </c>
      <c r="L5811" s="444">
        <f t="shared" ca="1" si="212"/>
        <v>-2961702896586732.5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-2961702896586732.5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-12340428735778.053</v>
      </c>
      <c r="L5812" s="444">
        <f t="shared" ca="1" si="212"/>
        <v>-2974043325322510.5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-2974043325322510.5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-12391847188843.793</v>
      </c>
      <c r="L5813" s="444">
        <f t="shared" ca="1" si="212"/>
        <v>-2986435172511354.5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-2986435172511354.5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-12443479885463.977</v>
      </c>
      <c r="L5814" s="444">
        <f t="shared" ca="1" si="212"/>
        <v>-2998878652396818.5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-2998878652396818.5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-12495327718320.076</v>
      </c>
      <c r="L5815" s="444">
        <f t="shared" ca="1" si="212"/>
        <v>-3011373980115138.5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-3011373980115138.5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-12547391583813.076</v>
      </c>
      <c r="L5816" s="444">
        <f t="shared" ca="1" si="212"/>
        <v>-3023921371698951.5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-3023921371698951.5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-12599672382078.965</v>
      </c>
      <c r="L5817" s="444">
        <f t="shared" ca="1" si="212"/>
        <v>-3036521044081030.5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-3036521044081030.5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-12652171017004.293</v>
      </c>
      <c r="L5818" s="444">
        <f t="shared" ca="1" si="212"/>
        <v>-3049173215098035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-3049173215098035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-12704888396241.813</v>
      </c>
      <c r="L5819" s="444">
        <f t="shared" ca="1" si="212"/>
        <v>-3061878103494277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-3061878103494277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-12757825431226.154</v>
      </c>
      <c r="L5820" s="444">
        <f t="shared" ca="1" si="212"/>
        <v>-3074635928925503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-3074635928925503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-12810983037189.596</v>
      </c>
      <c r="L5821" s="444">
        <f t="shared" ca="1" si="212"/>
        <v>-3087446911962692.5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-3087446911962692.5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-12864362133177.885</v>
      </c>
      <c r="L5822" s="444">
        <f t="shared" ca="1" si="212"/>
        <v>-3100311274095870.5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-3100311274095870.5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-12917963642066.127</v>
      </c>
      <c r="L5823" s="444">
        <f t="shared" ca="1" si="212"/>
        <v>-3113229237737936.5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-3113229237737936.5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-12971788490574.734</v>
      </c>
      <c r="L5824" s="444">
        <f t="shared" ca="1" si="212"/>
        <v>-3126201026228511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-3126201026228511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-13025837609285.463</v>
      </c>
      <c r="L5825" s="444">
        <f t="shared" ca="1" si="212"/>
        <v>-3139226863837796.5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-3139226863837796.5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-13080111932657.484</v>
      </c>
      <c r="L5826" s="444">
        <f t="shared" ca="1" si="212"/>
        <v>-3152306975770454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-3152306975770454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-13134612399043.559</v>
      </c>
      <c r="L5827" s="444">
        <f t="shared" ca="1" si="212"/>
        <v>-3165441588169497.5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-3165441588169497.5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-13189339950706.24</v>
      </c>
      <c r="L5828" s="444">
        <f t="shared" ca="1" si="212"/>
        <v>-3178630928120203.5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-3178630928120203.5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-13244295533834.182</v>
      </c>
      <c r="L5829" s="444">
        <f t="shared" ca="1" si="212"/>
        <v>-3191875223654037.5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-3191875223654037.5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-13299480098558.49</v>
      </c>
      <c r="L5830" s="444">
        <f t="shared" ca="1" si="212"/>
        <v>-3205174703752596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-3205174703752596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-13354894598969.15</v>
      </c>
      <c r="L5831" s="444">
        <f t="shared" ca="1" si="212"/>
        <v>-3218529598351565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-3218529598351565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-13410539993131.521</v>
      </c>
      <c r="L5832" s="444">
        <f t="shared" ca="1" si="212"/>
        <v>-3231940138344696.5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-3231940138344696.5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-13466417243102.902</v>
      </c>
      <c r="L5833" s="444">
        <f t="shared" ca="1" si="212"/>
        <v>-3245406555587799.5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-3245406555587799.5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-13522527314949.164</v>
      </c>
      <c r="L5834" s="444">
        <f t="shared" ca="1" si="212"/>
        <v>-3258929082902748.5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-3258929082902748.5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-13578871178761.451</v>
      </c>
      <c r="L5835" s="444">
        <f t="shared" ca="1" si="212"/>
        <v>-3272507954081510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-3272507954081510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-13635449808672.959</v>
      </c>
      <c r="L5836" s="444">
        <f t="shared" ca="1" si="212"/>
        <v>-3286143403890183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-3286143403890183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-13692264182875.762</v>
      </c>
      <c r="L5837" s="444">
        <f t="shared" ca="1" si="212"/>
        <v>-3299835668073059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-3299835668073059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-13749315283637.746</v>
      </c>
      <c r="L5838" s="444">
        <f t="shared" ca="1" si="212"/>
        <v>-3313584983356696.5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-3313584983356696.5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-13806604097319.568</v>
      </c>
      <c r="L5839" s="444">
        <f t="shared" ca="1" si="212"/>
        <v>-3327391587454016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-3327391587454016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-13864131614391.732</v>
      </c>
      <c r="L5840" s="444">
        <f t="shared" ca="1" si="212"/>
        <v>-3341255719068407.5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-3341255719068407.5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-13921898829451.697</v>
      </c>
      <c r="L5841" s="444">
        <f t="shared" ca="1" si="212"/>
        <v>-3355177617897859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-3355177617897859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-13979906741241.078</v>
      </c>
      <c r="L5842" s="444">
        <f t="shared" ca="1" si="212"/>
        <v>-3369157524639100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-3369157524639100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-14038156352662.916</v>
      </c>
      <c r="L5843" s="444">
        <f t="shared" ca="1" si="212"/>
        <v>-3383195680991763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-3383195680991763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-14096648670799.012</v>
      </c>
      <c r="L5844" s="444">
        <f t="shared" ca="1" si="212"/>
        <v>-3397292329662562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-3397292329662562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-14155384706927.342</v>
      </c>
      <c r="L5845" s="444">
        <f t="shared" ca="1" si="212"/>
        <v>-3411447714369489.5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-3411447714369489.5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-14214365476539.539</v>
      </c>
      <c r="L5846" s="444">
        <f t="shared" ca="1" si="212"/>
        <v>-3425662079846029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-3425662079846029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-14273591999358.453</v>
      </c>
      <c r="L5847" s="444">
        <f t="shared" ca="1" si="212"/>
        <v>-3439935671845387.5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-3439935671845387.5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-14333065299355.781</v>
      </c>
      <c r="L5848" s="444">
        <f t="shared" ca="1" si="212"/>
        <v>-3454268737144743.5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-3454268737144743.5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-14392786404769.764</v>
      </c>
      <c r="L5849" s="444">
        <f t="shared" ca="1" si="212"/>
        <v>-3468661523549513.5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-3468661523549513.5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-14452756348122.973</v>
      </c>
      <c r="L5850" s="444">
        <f t="shared" ca="1" si="212"/>
        <v>-3483114279897636.5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-3483114279897636.5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-14512976166240.152</v>
      </c>
      <c r="L5851" s="444">
        <f t="shared" ca="1" si="212"/>
        <v>-3497627256063876.5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-3497627256063876.5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-14573446900266.152</v>
      </c>
      <c r="L5852" s="444">
        <f t="shared" ca="1" si="212"/>
        <v>-3512200702964142.5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-3512200702964142.5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-14634169595683.928</v>
      </c>
      <c r="L5853" s="444">
        <f t="shared" ca="1" si="212"/>
        <v>-3526834872559826.5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-3526834872559826.5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-14695145302332.609</v>
      </c>
      <c r="L5854" s="444">
        <f t="shared" ca="1" si="212"/>
        <v>-3541530017862159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-3541530017862159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-14756375074425.664</v>
      </c>
      <c r="L5855" s="444">
        <f t="shared" ca="1" si="212"/>
        <v>-3556286392936584.5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-3556286392936584.5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-14817859970569.102</v>
      </c>
      <c r="L5856" s="444">
        <f t="shared" ca="1" si="212"/>
        <v>-3571104252907153.5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-3571104252907153.5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-14879601053779.807</v>
      </c>
      <c r="L5857" s="444">
        <f t="shared" ca="1" si="212"/>
        <v>-3585983853960933.5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-3585983853960933.5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-14941599391503.889</v>
      </c>
      <c r="L5858" s="444">
        <f t="shared" ca="1" si="212"/>
        <v>-3600925453352437.5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-3600925453352437.5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-15003856055635.156</v>
      </c>
      <c r="L5859" s="444">
        <f t="shared" ca="1" si="212"/>
        <v>-3615929309408072.5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-3615929309408072.5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-15066372122533.633</v>
      </c>
      <c r="L5860" s="444">
        <f t="shared" ca="1" si="212"/>
        <v>-3630995681530606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-3630995681530606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-15129148673044.191</v>
      </c>
      <c r="L5861" s="444">
        <f t="shared" ca="1" si="212"/>
        <v>-3646124830203650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-3646124830203650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-15192186792515.211</v>
      </c>
      <c r="L5862" s="444">
        <f t="shared" ca="1" si="212"/>
        <v>-3661317016996165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-3661317016996165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-15255487570817.354</v>
      </c>
      <c r="L5863" s="444">
        <f t="shared" ca="1" si="212"/>
        <v>-3676572504566982.5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-3676572504566982.5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-15319052102362.428</v>
      </c>
      <c r="L5864" s="444">
        <f t="shared" ca="1" si="212"/>
        <v>-3691891556669345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-3691891556669345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-15382881486122.271</v>
      </c>
      <c r="L5865" s="444">
        <f t="shared" ca="1" si="212"/>
        <v>-3707274438155467.5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-3707274438155467.5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-15446976825647.779</v>
      </c>
      <c r="L5866" s="444">
        <f t="shared" ca="1" si="212"/>
        <v>-3722721414981115.5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-3722721414981115.5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-15511339229087.979</v>
      </c>
      <c r="L5867" s="444">
        <f t="shared" ca="1" si="212"/>
        <v>-3738232754210203.5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-3738232754210203.5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-15575969809209.182</v>
      </c>
      <c r="L5868" s="444">
        <f t="shared" ca="1" si="212"/>
        <v>-3753808724019412.5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-3753808724019412.5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-15640869683414.217</v>
      </c>
      <c r="L5869" s="444">
        <f t="shared" ca="1" si="212"/>
        <v>-3769449593702826.5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-3769449593702826.5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-15706039973761.777</v>
      </c>
      <c r="L5870" s="444">
        <f t="shared" ca="1" si="212"/>
        <v>-3785155633676588.5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-3785155633676588.5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-15771481806985.787</v>
      </c>
      <c r="L5871" s="444">
        <f t="shared" ca="1" si="212"/>
        <v>-3800927115483574.5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-3800927115483574.5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-15837196314514.893</v>
      </c>
      <c r="L5872" s="444">
        <f t="shared" ca="1" si="212"/>
        <v>-3816764311798089.5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-3816764311798089.5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-15903184632492.037</v>
      </c>
      <c r="L5873" s="444">
        <f t="shared" ref="L5873:L6127" ca="1" si="217">I5873-J5873+K5873</f>
        <v>-3832667496430581.5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-3832667496430581.5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-15969447901794.09</v>
      </c>
      <c r="L5874" s="444">
        <f t="shared" ca="1" si="217"/>
        <v>-3848636944332375.5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-3848636944332375.5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-16035987268051.564</v>
      </c>
      <c r="L5875" s="444">
        <f t="shared" ca="1" si="217"/>
        <v>-3864672931600427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-3864672931600427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-16102803881668.443</v>
      </c>
      <c r="L5876" s="444">
        <f t="shared" ca="1" si="217"/>
        <v>-3880775735482095.5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-3880775735482095.5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-16169898897842.064</v>
      </c>
      <c r="L5877" s="444">
        <f t="shared" ca="1" si="217"/>
        <v>-3896945634379937.5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-3896945634379937.5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-16237273476583.072</v>
      </c>
      <c r="L5878" s="444">
        <f t="shared" ca="1" si="217"/>
        <v>-3913182907856520.5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-3913182907856520.5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-16304928782735.502</v>
      </c>
      <c r="L5879" s="444">
        <f t="shared" ca="1" si="217"/>
        <v>-3929487836639256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-3929487836639256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-16372865985996.9</v>
      </c>
      <c r="L5880" s="444">
        <f t="shared" ca="1" si="217"/>
        <v>-3945860702625253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-3945860702625253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-16441086260938.555</v>
      </c>
      <c r="L5881" s="444">
        <f t="shared" ca="1" si="217"/>
        <v>-3962301788886191.5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-3962301788886191.5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-16509590787025.799</v>
      </c>
      <c r="L5882" s="444">
        <f t="shared" ca="1" si="217"/>
        <v>-3978811379673217.5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-3978811379673217.5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-16578380748638.406</v>
      </c>
      <c r="L5883" s="444">
        <f t="shared" ca="1" si="217"/>
        <v>-3995389760421856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-3995389760421856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-16647457335091.066</v>
      </c>
      <c r="L5884" s="444">
        <f t="shared" ca="1" si="217"/>
        <v>-4012037217756947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-4012037217756947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-16716821740653.947</v>
      </c>
      <c r="L5885" s="444">
        <f t="shared" ca="1" si="217"/>
        <v>-4028754039497601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-4028754039497601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-16786475164573.338</v>
      </c>
      <c r="L5886" s="444">
        <f t="shared" ca="1" si="217"/>
        <v>-4045540514662174.5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-4045540514662174.5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-16856418811092.396</v>
      </c>
      <c r="L5887" s="444">
        <f t="shared" ca="1" si="217"/>
        <v>-4062396933473267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-4062396933473267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-16926653889471.945</v>
      </c>
      <c r="L5888" s="444">
        <f t="shared" ca="1" si="217"/>
        <v>-4079323587362739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-4079323587362739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-16997181614011.412</v>
      </c>
      <c r="L5889" s="444">
        <f t="shared" ca="1" si="217"/>
        <v>-4096320768976750.5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-4096320768976750.5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-17068003204069.795</v>
      </c>
      <c r="L5890" s="444">
        <f t="shared" ca="1" si="217"/>
        <v>-4113388772180820.5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-4113388772180820.5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-17139119884086.75</v>
      </c>
      <c r="L5891" s="444">
        <f t="shared" ca="1" si="217"/>
        <v>-4130527892064907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-4130527892064907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-17210532883603.779</v>
      </c>
      <c r="L5892" s="444">
        <f t="shared" ca="1" si="217"/>
        <v>-4147738424948511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-4147738424948511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-17282243437285.463</v>
      </c>
      <c r="L5893" s="444">
        <f t="shared" ca="1" si="217"/>
        <v>-4165020668385796.5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-4165020668385796.5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-17354252784940.818</v>
      </c>
      <c r="L5894" s="444">
        <f t="shared" ca="1" si="217"/>
        <v>-4182374921170737.5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-4182374921170737.5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-17426562171544.736</v>
      </c>
      <c r="L5895" s="444">
        <f t="shared" ca="1" si="217"/>
        <v>-4199801483342282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-4199801483342282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-17499172847259.51</v>
      </c>
      <c r="L5896" s="444">
        <f t="shared" ca="1" si="217"/>
        <v>-4217300656189541.5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-4217300656189541.5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-17572086067456.422</v>
      </c>
      <c r="L5897" s="444">
        <f t="shared" ca="1" si="217"/>
        <v>-4234872742256998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-4234872742256998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-17645303092737.492</v>
      </c>
      <c r="L5898" s="444">
        <f t="shared" ca="1" si="217"/>
        <v>-4252518045349735.5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-4252518045349735.5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-17718825188957.23</v>
      </c>
      <c r="L5899" s="444">
        <f t="shared" ca="1" si="217"/>
        <v>-4270236870538692.5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-4270236870538692.5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-17792653627244.551</v>
      </c>
      <c r="L5900" s="444">
        <f t="shared" ca="1" si="217"/>
        <v>-4288029524165937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-4288029524165937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-17866789684024.734</v>
      </c>
      <c r="L5901" s="444">
        <f t="shared" ca="1" si="217"/>
        <v>-4305896313849961.5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-4305896313849961.5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-17941234641041.508</v>
      </c>
      <c r="L5902" s="444">
        <f t="shared" ca="1" si="217"/>
        <v>-4323837548491003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-4323837548491003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-18015989785379.176</v>
      </c>
      <c r="L5903" s="444">
        <f t="shared" ca="1" si="217"/>
        <v>-4341853538276382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-4341853538276382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-18091056409484.926</v>
      </c>
      <c r="L5904" s="444">
        <f t="shared" ca="1" si="217"/>
        <v>-4359944594685867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-4359944594685867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-18166435811191.113</v>
      </c>
      <c r="L5905" s="444">
        <f t="shared" ca="1" si="217"/>
        <v>-4378111030497058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-4378111030497058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-18242129293737.742</v>
      </c>
      <c r="L5906" s="444">
        <f t="shared" ca="1" si="217"/>
        <v>-4396353159790795.5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-4396353159790795.5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-18318138165794.98</v>
      </c>
      <c r="L5907" s="444">
        <f t="shared" ca="1" si="217"/>
        <v>-4414671297956590.5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-4414671297956590.5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-18394463741485.793</v>
      </c>
      <c r="L5908" s="444">
        <f t="shared" ca="1" si="217"/>
        <v>-4433065761698076.5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-4433065761698076.5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-18471107340408.652</v>
      </c>
      <c r="L5909" s="444">
        <f t="shared" ca="1" si="217"/>
        <v>-4451536869038485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-4451536869038485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-18548070287660.352</v>
      </c>
      <c r="L5910" s="444">
        <f t="shared" ca="1" si="217"/>
        <v>-4470084939326145.5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-4470084939326145.5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-18625353913858.938</v>
      </c>
      <c r="L5911" s="444">
        <f t="shared" ca="1" si="217"/>
        <v>-4488710293240004.5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-4488710293240004.5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-18702959555166.688</v>
      </c>
      <c r="L5912" s="444">
        <f t="shared" ca="1" si="217"/>
        <v>-4507413252795171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-4507413252795171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-18780888553313.211</v>
      </c>
      <c r="L5913" s="444">
        <f t="shared" ca="1" si="217"/>
        <v>-4526194141348484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-4526194141348484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-18859142255618.684</v>
      </c>
      <c r="L5914" s="444">
        <f t="shared" ca="1" si="217"/>
        <v>-4545053283604103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-4545053283604103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-18937722015017.094</v>
      </c>
      <c r="L5915" s="444">
        <f t="shared" ca="1" si="217"/>
        <v>-4563991005619120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-4563991005619120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-19016629190079.668</v>
      </c>
      <c r="L5916" s="444">
        <f t="shared" ca="1" si="217"/>
        <v>-4583007634809200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-4583007634809200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-19095865145038.332</v>
      </c>
      <c r="L5917" s="444">
        <f t="shared" ca="1" si="217"/>
        <v>-4602103499954238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-4602103499954238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-19175431249809.324</v>
      </c>
      <c r="L5918" s="444">
        <f t="shared" ca="1" si="217"/>
        <v>-4621278931204047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-4621278931204047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-19255328880016.863</v>
      </c>
      <c r="L5919" s="444">
        <f t="shared" ca="1" si="217"/>
        <v>-4640534260084064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-4640534260084064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-19335559417016.934</v>
      </c>
      <c r="L5920" s="444">
        <f t="shared" ca="1" si="217"/>
        <v>-4659869819501081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-4659869819501081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-19416124247921.172</v>
      </c>
      <c r="L5921" s="444">
        <f t="shared" ca="1" si="217"/>
        <v>-4679285943749002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-4679285943749002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-19497024765620.84</v>
      </c>
      <c r="L5922" s="444">
        <f t="shared" ca="1" si="217"/>
        <v>-4698782968514623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-4698782968514623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-19578262368810.93</v>
      </c>
      <c r="L5923" s="444">
        <f t="shared" ca="1" si="217"/>
        <v>-4718361230883434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-4718361230883434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-19659838462014.309</v>
      </c>
      <c r="L5924" s="444">
        <f t="shared" ca="1" si="217"/>
        <v>-4738021069345448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-4738021069345448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-19741754455606.031</v>
      </c>
      <c r="L5925" s="444">
        <f t="shared" ca="1" si="217"/>
        <v>-4757762823801054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-4757762823801054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-19824011765837.727</v>
      </c>
      <c r="L5926" s="444">
        <f t="shared" ca="1" si="217"/>
        <v>-4777586835566892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-4777586835566892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-19906611814862.051</v>
      </c>
      <c r="L5927" s="444">
        <f t="shared" ca="1" si="217"/>
        <v>-4797493447381754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-4797493447381754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-19989556030757.309</v>
      </c>
      <c r="L5928" s="444">
        <f t="shared" ca="1" si="217"/>
        <v>-4817483003412511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-4817483003412511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-20072845847552.129</v>
      </c>
      <c r="L5929" s="444">
        <f t="shared" ca="1" si="217"/>
        <v>-4837555849260063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-4837555849260063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-20156482705250.262</v>
      </c>
      <c r="L5930" s="444">
        <f t="shared" ca="1" si="217"/>
        <v>-4857712331965313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-4857712331965313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-20240468049855.469</v>
      </c>
      <c r="L5931" s="444">
        <f t="shared" ca="1" si="217"/>
        <v>-4877952800015168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-4877952800015168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-20324803333396.531</v>
      </c>
      <c r="L5932" s="444">
        <f t="shared" ca="1" si="217"/>
        <v>-4898277603348565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-4898277603348565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-20409490013952.355</v>
      </c>
      <c r="L5933" s="444">
        <f t="shared" ca="1" si="217"/>
        <v>-4918687093362517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-4918687093362517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-20494529555677.152</v>
      </c>
      <c r="L5934" s="444">
        <f t="shared" ca="1" si="217"/>
        <v>-4939181622918194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-4939181622918194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-20579923428825.809</v>
      </c>
      <c r="L5935" s="444">
        <f t="shared" ca="1" si="217"/>
        <v>-4959761546347020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-4959761546347020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-20665673109779.25</v>
      </c>
      <c r="L5936" s="444">
        <f t="shared" ca="1" si="217"/>
        <v>-4980427219456799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-4980427219456799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-20751780081069.996</v>
      </c>
      <c r="L5937" s="444">
        <f t="shared" ca="1" si="217"/>
        <v>-5001178999537869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-5001178999537869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-20838245831407.789</v>
      </c>
      <c r="L5938" s="444">
        <f t="shared" ca="1" si="217"/>
        <v>-5022017245369277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-5022017245369277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-20925071855705.32</v>
      </c>
      <c r="L5939" s="444">
        <f t="shared" ca="1" si="217"/>
        <v>-5042942317224982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-5042942317224982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-21012259655104.09</v>
      </c>
      <c r="L5940" s="444">
        <f t="shared" ca="1" si="217"/>
        <v>-5063954576880086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-5063954576880086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-21099810737000.359</v>
      </c>
      <c r="L5941" s="444">
        <f t="shared" ca="1" si="217"/>
        <v>-5085054387617086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-5085054387617086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-21187726615071.191</v>
      </c>
      <c r="L5942" s="444">
        <f t="shared" ca="1" si="217"/>
        <v>-5106242114232157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-5106242114232157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-21276008809300.652</v>
      </c>
      <c r="L5943" s="444">
        <f t="shared" ca="1" si="217"/>
        <v>-5127518123041458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-5127518123041458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-21364658846006.074</v>
      </c>
      <c r="L5944" s="444">
        <f t="shared" ca="1" si="217"/>
        <v>-5148882781887464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-5148882781887464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-21453678257864.434</v>
      </c>
      <c r="L5945" s="444">
        <f t="shared" ca="1" si="217"/>
        <v>-5170336460145328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-5170336460145328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-21543068583938.867</v>
      </c>
      <c r="L5946" s="444">
        <f t="shared" ca="1" si="217"/>
        <v>-5191879528729267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-5191879528729267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-21632831369705.277</v>
      </c>
      <c r="L5947" s="444">
        <f t="shared" ca="1" si="217"/>
        <v>-5213512360098972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-5213512360098972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-21722968167079.051</v>
      </c>
      <c r="L5948" s="444">
        <f t="shared" ca="1" si="217"/>
        <v>-5235235328266051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-5235235328266051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-21813480534441.879</v>
      </c>
      <c r="L5949" s="444">
        <f t="shared" ca="1" si="217"/>
        <v>-5257048808800493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-5257048808800493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-21904370036668.719</v>
      </c>
      <c r="L5950" s="444">
        <f t="shared" ca="1" si="217"/>
        <v>-5278953178837162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-5278953178837162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-21995638245154.84</v>
      </c>
      <c r="L5951" s="444">
        <f t="shared" ca="1" si="217"/>
        <v>-5300948817082317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-5300948817082317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-22087286737842.988</v>
      </c>
      <c r="L5952" s="444">
        <f t="shared" ca="1" si="217"/>
        <v>-5323036103820160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-5323036103820160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-22179317099250.668</v>
      </c>
      <c r="L5953" s="444">
        <f t="shared" ca="1" si="217"/>
        <v>-5345215420919411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-5345215420919411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-22271730920497.547</v>
      </c>
      <c r="L5954" s="444">
        <f t="shared" ca="1" si="217"/>
        <v>-5367487151839909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-5367487151839909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-22364529799332.953</v>
      </c>
      <c r="L5955" s="444">
        <f t="shared" ca="1" si="217"/>
        <v>-5389851681639242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-5389851681639242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-22457715340163.508</v>
      </c>
      <c r="L5956" s="444">
        <f t="shared" ca="1" si="217"/>
        <v>-5412309396979406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-5412309396979406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-22551289154080.859</v>
      </c>
      <c r="L5957" s="444">
        <f t="shared" ca="1" si="217"/>
        <v>-5434860686133487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-5434860686133487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-22645252858889.527</v>
      </c>
      <c r="L5958" s="444">
        <f t="shared" ca="1" si="217"/>
        <v>-5457505938992377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-5457505938992377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-22739608079134.902</v>
      </c>
      <c r="L5959" s="444">
        <f t="shared" ca="1" si="217"/>
        <v>-5480245547071512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-5480245547071512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-22834356446131.301</v>
      </c>
      <c r="L5960" s="444">
        <f t="shared" ca="1" si="217"/>
        <v>-5503079903517643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-5503079903517643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-22929499597990.18</v>
      </c>
      <c r="L5961" s="444">
        <f t="shared" ca="1" si="217"/>
        <v>-5526009403115633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-5526009403115633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-23025039179648.469</v>
      </c>
      <c r="L5962" s="444">
        <f t="shared" ca="1" si="217"/>
        <v>-5549034442295281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-5549034442295281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-23120976842897.004</v>
      </c>
      <c r="L5963" s="444">
        <f t="shared" ca="1" si="217"/>
        <v>-5572155419138178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-5572155419138178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-23217314246409.074</v>
      </c>
      <c r="L5964" s="444">
        <f t="shared" ca="1" si="217"/>
        <v>-5595372733384587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-5595372733384587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-23314053055769.113</v>
      </c>
      <c r="L5965" s="444">
        <f t="shared" ca="1" si="217"/>
        <v>-5618686786440356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-5618686786440356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-23411194943501.484</v>
      </c>
      <c r="L5966" s="444">
        <f t="shared" ca="1" si="217"/>
        <v>-5642097981383857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-5642097981383857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-23508741589099.402</v>
      </c>
      <c r="L5967" s="444">
        <f t="shared" ca="1" si="217"/>
        <v>-5665606722972956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-5665606722972956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-23606694679053.984</v>
      </c>
      <c r="L5968" s="444">
        <f t="shared" ca="1" si="217"/>
        <v>-5689213417652010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-5689213417652010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-23705055906883.375</v>
      </c>
      <c r="L5969" s="444">
        <f t="shared" ca="1" si="217"/>
        <v>-5712918473558893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-5712918473558893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-23803826973162.055</v>
      </c>
      <c r="L5970" s="444">
        <f t="shared" ca="1" si="217"/>
        <v>-5736722300532055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-5736722300532055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-23903009585550.23</v>
      </c>
      <c r="L5971" s="444">
        <f t="shared" ca="1" si="217"/>
        <v>-5760625310117605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-5760625310117605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-24002605458823.355</v>
      </c>
      <c r="L5972" s="444">
        <f t="shared" ca="1" si="217"/>
        <v>-5784627915576428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-5784627915576428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-24102616314901.781</v>
      </c>
      <c r="L5973" s="444">
        <f t="shared" ca="1" si="217"/>
        <v>-5808730531891330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-5808730531891330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-24203043882880.543</v>
      </c>
      <c r="L5974" s="444">
        <f t="shared" ca="1" si="217"/>
        <v>-5832933575774211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-5832933575774211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-24303889899059.211</v>
      </c>
      <c r="L5975" s="444">
        <f t="shared" ca="1" si="217"/>
        <v>-5857237465673270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-5857237465673270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-24405156106971.957</v>
      </c>
      <c r="L5976" s="444">
        <f t="shared" ca="1" si="217"/>
        <v>-5881642621780242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-5881642621780242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-24506844257417.676</v>
      </c>
      <c r="L5977" s="444">
        <f t="shared" ca="1" si="217"/>
        <v>-5906149466037660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-5906149466037660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-24608956108490.25</v>
      </c>
      <c r="L5978" s="444">
        <f t="shared" ca="1" si="217"/>
        <v>-5930758422146150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-5930758422146150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-24711493425608.957</v>
      </c>
      <c r="L5979" s="444">
        <f t="shared" ca="1" si="217"/>
        <v>-5955469915571759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-5955469915571759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-24814457981548.996</v>
      </c>
      <c r="L5980" s="444">
        <f t="shared" ca="1" si="217"/>
        <v>-5980284373553308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-5980284373553308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-24917851556472.117</v>
      </c>
      <c r="L5981" s="444">
        <f t="shared" ca="1" si="217"/>
        <v>-6005202225109780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-6005202225109780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-25021675937957.418</v>
      </c>
      <c r="L5982" s="444">
        <f t="shared" ca="1" si="217"/>
        <v>-6030223901047737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-6030223901047737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-25125932921032.238</v>
      </c>
      <c r="L5983" s="444">
        <f t="shared" ca="1" si="217"/>
        <v>-6055349833968769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-6055349833968769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-25230624308203.203</v>
      </c>
      <c r="L5984" s="444">
        <f t="shared" ca="1" si="217"/>
        <v>-6080580458276972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-6080580458276972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-25335751909487.383</v>
      </c>
      <c r="L5985" s="444">
        <f t="shared" ca="1" si="217"/>
        <v>-6105916210186459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-6105916210186459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-25441317542443.578</v>
      </c>
      <c r="L5986" s="444">
        <f t="shared" ca="1" si="217"/>
        <v>-6131357527728903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-6131357527728903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-25547323032203.762</v>
      </c>
      <c r="L5987" s="444">
        <f t="shared" ca="1" si="217"/>
        <v>-6156904850761107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-6156904850761107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-25653770211504.613</v>
      </c>
      <c r="L5988" s="444">
        <f t="shared" ca="1" si="217"/>
        <v>-6182558620972612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-6182558620972612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-25760660920719.215</v>
      </c>
      <c r="L5989" s="444">
        <f t="shared" ca="1" si="217"/>
        <v>-6208319281893331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-6208319281893331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-25867997007888.879</v>
      </c>
      <c r="L5990" s="444">
        <f t="shared" ca="1" si="217"/>
        <v>-6234187278901220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-6234187278901220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-25975780328755.082</v>
      </c>
      <c r="L5991" s="444">
        <f t="shared" ca="1" si="217"/>
        <v>-6260163059229975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-6260163059229975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-26084012746791.563</v>
      </c>
      <c r="L5992" s="444">
        <f t="shared" ca="1" si="217"/>
        <v>-6286247071976767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-6286247071976767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-26192696133236.527</v>
      </c>
      <c r="L5993" s="444">
        <f t="shared" ca="1" si="217"/>
        <v>-6312439768110004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-6312439768110004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-26301832367125.016</v>
      </c>
      <c r="L5994" s="444">
        <f t="shared" ca="1" si="217"/>
        <v>-6338741600477129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-6338741600477129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-26411423335321.371</v>
      </c>
      <c r="L5995" s="444">
        <f t="shared" ca="1" si="217"/>
        <v>-6365153023812450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-6365153023812450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-26521470932551.875</v>
      </c>
      <c r="L5996" s="444">
        <f t="shared" ca="1" si="217"/>
        <v>-6391674494745002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-6391674494745002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-26631977061437.508</v>
      </c>
      <c r="L5997" s="444">
        <f t="shared" ca="1" si="217"/>
        <v>-6418306471806440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-6418306471806440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-26742943632526.832</v>
      </c>
      <c r="L5998" s="444">
        <f t="shared" ca="1" si="217"/>
        <v>-6445049415438967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-6445049415438967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-26854372564329.027</v>
      </c>
      <c r="L5999" s="444">
        <f t="shared" ca="1" si="217"/>
        <v>-6471903788003296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-6471903788003296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-26966265783347.066</v>
      </c>
      <c r="L6000" s="444">
        <f t="shared" ca="1" si="217"/>
        <v>-6498870053786643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-6498870053786643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-27078625224111.012</v>
      </c>
      <c r="L6001" s="444">
        <f t="shared" ca="1" si="217"/>
        <v>-6525948679010754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-6525948679010754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-27191452829211.477</v>
      </c>
      <c r="L6002" s="444">
        <f t="shared" ca="1" si="217"/>
        <v>-6553140131839965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-6553140131839965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-27304750549333.188</v>
      </c>
      <c r="L6003" s="444">
        <f t="shared" ca="1" si="217"/>
        <v>-6580444882389298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-6580444882389298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-27418520343288.742</v>
      </c>
      <c r="L6004" s="444">
        <f t="shared" ca="1" si="217"/>
        <v>-6607863402732587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-6607863402732587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-27532764178052.445</v>
      </c>
      <c r="L6005" s="444">
        <f t="shared" ca="1" si="217"/>
        <v>-6635396166910639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-6635396166910639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-27647484028794.328</v>
      </c>
      <c r="L6006" s="444">
        <f t="shared" ca="1" si="217"/>
        <v>-6663043650939433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-6663043650939433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-27762681878914.305</v>
      </c>
      <c r="L6007" s="444">
        <f t="shared" ca="1" si="217"/>
        <v>-6690806332818347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-6690806332818347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-27878359720076.445</v>
      </c>
      <c r="L6008" s="444">
        <f t="shared" ca="1" si="217"/>
        <v>-6718684692538423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-6718684692538423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-27994519552243.43</v>
      </c>
      <c r="L6009" s="444">
        <f t="shared" ca="1" si="217"/>
        <v>-6746679212090666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-6746679212090666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-28111163383711.109</v>
      </c>
      <c r="L6010" s="444">
        <f t="shared" ca="1" si="217"/>
        <v>-6774790375474377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-6774790375474377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-28228293231143.238</v>
      </c>
      <c r="L6011" s="444">
        <f t="shared" ca="1" si="217"/>
        <v>-6803018668705520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-6803018668705520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-28345911119606.332</v>
      </c>
      <c r="L6012" s="444">
        <f t="shared" ca="1" si="217"/>
        <v>-6831364579825126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-6831364579825126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-28464019082604.691</v>
      </c>
      <c r="L6013" s="444">
        <f t="shared" ca="1" si="217"/>
        <v>-6859828598907731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-6859828598907731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-28582619162115.547</v>
      </c>
      <c r="L6014" s="444">
        <f t="shared" ca="1" si="217"/>
        <v>-6888411218069847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-6888411218069847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-28701713408624.363</v>
      </c>
      <c r="L6015" s="444">
        <f t="shared" ca="1" si="217"/>
        <v>-6917112931478471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-6917112931478471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-28821303881160.297</v>
      </c>
      <c r="L6016" s="444">
        <f t="shared" ca="1" si="217"/>
        <v>-6945934235359631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-6945934235359631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-28941392647331.797</v>
      </c>
      <c r="L6017" s="444">
        <f t="shared" ca="1" si="217"/>
        <v>-6974875628006963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-6974875628006963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-29061981783362.344</v>
      </c>
      <c r="L6018" s="444">
        <f t="shared" ca="1" si="217"/>
        <v>-7003937609790325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-7003937609790325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-29183073374126.355</v>
      </c>
      <c r="L6019" s="444">
        <f t="shared" ca="1" si="217"/>
        <v>-7033120683164451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-7033120683164451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-29304669513185.211</v>
      </c>
      <c r="L6020" s="444">
        <f t="shared" ca="1" si="217"/>
        <v>-7062425352677636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-7062425352677636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-29426772302823.488</v>
      </c>
      <c r="L6021" s="444">
        <f t="shared" ca="1" si="217"/>
        <v>-7091852124980459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-7091852124980459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-29549383854085.246</v>
      </c>
      <c r="L6022" s="444">
        <f t="shared" ca="1" si="217"/>
        <v>-7121401508834544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-7121401508834544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-29672506286810.598</v>
      </c>
      <c r="L6023" s="444">
        <f t="shared" ca="1" si="217"/>
        <v>-7151074015121355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-7151074015121355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-29796141729672.309</v>
      </c>
      <c r="L6024" s="444">
        <f t="shared" ca="1" si="217"/>
        <v>-7180870156851027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-7180870156851027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-29920292320212.609</v>
      </c>
      <c r="L6025" s="444">
        <f t="shared" ca="1" si="217"/>
        <v>-7210790449171240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-7210790449171240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-30044960204880.168</v>
      </c>
      <c r="L6026" s="444">
        <f t="shared" ca="1" si="217"/>
        <v>-7240835409376120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-7240835409376120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-30170147539067.168</v>
      </c>
      <c r="L6027" s="444">
        <f t="shared" ca="1" si="217"/>
        <v>-7271005556915187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-7271005556915187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-30295856487146.613</v>
      </c>
      <c r="L6028" s="444">
        <f t="shared" ca="1" si="217"/>
        <v>-7301301413402334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-7301301413402334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-30422089222509.723</v>
      </c>
      <c r="L6029" s="444">
        <f t="shared" ca="1" si="217"/>
        <v>-7331723502624844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-7331723502624844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-30548847927603.516</v>
      </c>
      <c r="L6030" s="444">
        <f t="shared" ca="1" si="217"/>
        <v>-7362272350552448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-7362272350552448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-30676134793968.527</v>
      </c>
      <c r="L6031" s="444">
        <f t="shared" ca="1" si="217"/>
        <v>-7392948485346417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-7392948485346417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-30803952022276.738</v>
      </c>
      <c r="L6032" s="444">
        <f t="shared" ca="1" si="217"/>
        <v>-7423752437368694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-7423752437368694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-30932301822369.559</v>
      </c>
      <c r="L6033" s="444">
        <f t="shared" ca="1" si="217"/>
        <v>-7454684739191064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-7454684739191064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-31061186413296.094</v>
      </c>
      <c r="L6034" s="444">
        <f t="shared" ca="1" si="217"/>
        <v>-7485745925604360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-7485745925604360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-31190608023351.496</v>
      </c>
      <c r="L6035" s="444">
        <f t="shared" ca="1" si="217"/>
        <v>-7516936533627711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-7516936533627711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-31320568890115.461</v>
      </c>
      <c r="L6036" s="444">
        <f t="shared" ca="1" si="217"/>
        <v>-7548257102517826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-7548257102517826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-31451071260490.938</v>
      </c>
      <c r="L6037" s="444">
        <f t="shared" ca="1" si="217"/>
        <v>-7579708173778317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-7579708173778317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-31582117390742.984</v>
      </c>
      <c r="L6038" s="444">
        <f t="shared" ca="1" si="217"/>
        <v>-7611290291169060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-7611290291169060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-31713709546537.75</v>
      </c>
      <c r="L6039" s="444">
        <f t="shared" ca="1" si="217"/>
        <v>-7643004000715598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-7643004000715598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-31845850002981.656</v>
      </c>
      <c r="L6040" s="444">
        <f t="shared" ca="1" si="217"/>
        <v>-7674849850718580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-7674849850718580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-31978541044660.75</v>
      </c>
      <c r="L6041" s="444">
        <f t="shared" ca="1" si="217"/>
        <v>-7706828391763241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-7706828391763241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-32111784965680.172</v>
      </c>
      <c r="L6042" s="444">
        <f t="shared" ca="1" si="217"/>
        <v>-7738940176728921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-7738940176728921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-32245584069703.836</v>
      </c>
      <c r="L6043" s="444">
        <f t="shared" ca="1" si="217"/>
        <v>-7771185760798625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-7771185760798625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-32379940669994.27</v>
      </c>
      <c r="L6044" s="444">
        <f t="shared" ca="1" si="217"/>
        <v>-7803565701468619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-7803565701468619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-32514857089452.574</v>
      </c>
      <c r="L6045" s="444">
        <f t="shared" ca="1" si="217"/>
        <v>-7836080558558072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-7836080558558072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-32650335660658.633</v>
      </c>
      <c r="L6046" s="444">
        <f t="shared" ca="1" si="217"/>
        <v>-7868730894218731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-7868730894218731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-32786378725911.379</v>
      </c>
      <c r="L6047" s="444">
        <f t="shared" ca="1" si="217"/>
        <v>-7901517272944642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-7901517272944642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-32922988637269.34</v>
      </c>
      <c r="L6048" s="444">
        <f t="shared" ca="1" si="217"/>
        <v>-7934440261581911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-7934440261581911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-33060167756591.301</v>
      </c>
      <c r="L6049" s="444">
        <f t="shared" ca="1" si="217"/>
        <v>-7967500429338502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-7967500429338502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-33197918455577.09</v>
      </c>
      <c r="L6050" s="444">
        <f t="shared" ca="1" si="217"/>
        <v>-8000698347794079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-8000698347794079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-33336243115808.66</v>
      </c>
      <c r="L6051" s="444">
        <f t="shared" ca="1" si="217"/>
        <v>-8034034590909888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-8034034590909888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-33475144128791.199</v>
      </c>
      <c r="L6052" s="444">
        <f t="shared" ca="1" si="217"/>
        <v>-8067509735038679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-8067509735038679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-33614623895994.492</v>
      </c>
      <c r="L6053" s="444">
        <f t="shared" ca="1" si="217"/>
        <v>-8101124358934673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-8101124358934673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-33754684828894.469</v>
      </c>
      <c r="L6054" s="444">
        <f t="shared" ca="1" si="217"/>
        <v>-8134879043763567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-8134879043763567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-33895329349014.859</v>
      </c>
      <c r="L6055" s="444">
        <f t="shared" ca="1" si="217"/>
        <v>-8168774373112582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-8168774373112582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-34036559887969.094</v>
      </c>
      <c r="L6056" s="444">
        <f t="shared" ca="1" si="217"/>
        <v>-8202810933000551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-8202810933000551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-34178378887502.297</v>
      </c>
      <c r="L6057" s="444">
        <f t="shared" ca="1" si="217"/>
        <v>-8236989311888053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-8236989311888053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-34320788799533.559</v>
      </c>
      <c r="L6058" s="444">
        <f t="shared" ca="1" si="217"/>
        <v>-8271310100687587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-8271310100687587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-34463792086198.277</v>
      </c>
      <c r="L6059" s="444">
        <f t="shared" ca="1" si="217"/>
        <v>-8305773892773785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-8305773892773785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-34607391219890.773</v>
      </c>
      <c r="L6060" s="444">
        <f t="shared" ca="1" si="217"/>
        <v>-8340381283993676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-8340381283993676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-34751588683306.98</v>
      </c>
      <c r="L6061" s="444">
        <f t="shared" ca="1" si="217"/>
        <v>-8375132872676983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-8375132872676983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-34896386969487.43</v>
      </c>
      <c r="L6062" s="444">
        <f t="shared" ca="1" si="217"/>
        <v>-8410029259646470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-8410029259646470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-35041788581860.297</v>
      </c>
      <c r="L6063" s="444">
        <f t="shared" ca="1" si="217"/>
        <v>-8445071048228330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-8445071048228330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-35187796034284.711</v>
      </c>
      <c r="L6064" s="444">
        <f t="shared" ca="1" si="217"/>
        <v>-8480258844262615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-8480258844262615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-35334411851094.227</v>
      </c>
      <c r="L6065" s="444">
        <f t="shared" ca="1" si="217"/>
        <v>-8515593256113709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-8515593256113709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-35481638567140.453</v>
      </c>
      <c r="L6066" s="444">
        <f t="shared" ca="1" si="217"/>
        <v>-8551074894680849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-8551074894680849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-35629478727836.867</v>
      </c>
      <c r="L6067" s="444">
        <f t="shared" ca="1" si="217"/>
        <v>-8586704373408686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-8586704373408686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-35777934889202.859</v>
      </c>
      <c r="L6068" s="444">
        <f t="shared" ca="1" si="217"/>
        <v>-8622482308297889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-8622482308297889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-35927009617907.875</v>
      </c>
      <c r="L6069" s="444">
        <f t="shared" ca="1" si="217"/>
        <v>-8658409317915797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-8658409317915797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-36076705491315.82</v>
      </c>
      <c r="L6070" s="444">
        <f t="shared" ca="1" si="217"/>
        <v>-8694486023407113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-8694486023407113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-36227025097529.641</v>
      </c>
      <c r="L6071" s="444">
        <f t="shared" ca="1" si="217"/>
        <v>-8730713048504643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-8730713048504643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-36377971035436.016</v>
      </c>
      <c r="L6072" s="444">
        <f t="shared" ca="1" si="217"/>
        <v>-8767091019540079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-8767091019540079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-36529545914750.328</v>
      </c>
      <c r="L6073" s="444">
        <f t="shared" ca="1" si="217"/>
        <v>-8803620565454829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-8803620565454829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-36681752356061.789</v>
      </c>
      <c r="L6074" s="444">
        <f t="shared" ca="1" si="217"/>
        <v>-8840302317810891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-8840302317810891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-36834592990878.711</v>
      </c>
      <c r="L6075" s="444">
        <f t="shared" ca="1" si="217"/>
        <v>-8877136910801770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-8877136910801770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-36988070461674.039</v>
      </c>
      <c r="L6076" s="444">
        <f t="shared" ca="1" si="217"/>
        <v>-8914124981263444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-8914124981263444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-37142187421931.016</v>
      </c>
      <c r="L6077" s="444">
        <f t="shared" ca="1" si="217"/>
        <v>-8951267168685375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-8951267168685375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-37296946536189.063</v>
      </c>
      <c r="L6078" s="444">
        <f t="shared" ca="1" si="217"/>
        <v>-8988564115221564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-8988564115221564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-37452350480089.852</v>
      </c>
      <c r="L6079" s="444">
        <f t="shared" ca="1" si="217"/>
        <v>-9026016465701654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-9026016465701654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-37608401940423.555</v>
      </c>
      <c r="L6080" s="444">
        <f t="shared" ca="1" si="217"/>
        <v>-9063624867642078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-9063624867642078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-37765103615175.328</v>
      </c>
      <c r="L6081" s="444">
        <f t="shared" ca="1" si="217"/>
        <v>-9101389971257254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-9101389971257254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-37922458213571.891</v>
      </c>
      <c r="L6082" s="444">
        <f t="shared" ca="1" si="217"/>
        <v>-9139312429470826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-9139312429470826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-38080468456128.438</v>
      </c>
      <c r="L6083" s="444">
        <f t="shared" ca="1" si="217"/>
        <v>-9177392897926954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-9177392897926954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-38239137074695.641</v>
      </c>
      <c r="L6084" s="444">
        <f t="shared" ca="1" si="217"/>
        <v>-9215632035001650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-9215632035001650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-38398466812506.875</v>
      </c>
      <c r="L6085" s="444">
        <f t="shared" ca="1" si="217"/>
        <v>-9254030501814156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-9254030501814156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-38558460424225.648</v>
      </c>
      <c r="L6086" s="444">
        <f t="shared" ca="1" si="217"/>
        <v>-9292588962238382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-9292588962238382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-38719120675993.258</v>
      </c>
      <c r="L6087" s="444">
        <f t="shared" ca="1" si="217"/>
        <v>-9331308082914376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-9331308082914376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-38880450345476.563</v>
      </c>
      <c r="L6088" s="444">
        <f t="shared" ca="1" si="217"/>
        <v>-9370188533259852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-9370188533259852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-39042452221916.047</v>
      </c>
      <c r="L6089" s="444">
        <f t="shared" ca="1" si="217"/>
        <v>-9409230985481768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-9409230985481768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-39205129106174.031</v>
      </c>
      <c r="L6090" s="444">
        <f t="shared" ca="1" si="217"/>
        <v>-9448436114587942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-9448436114587942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-39368483810783.094</v>
      </c>
      <c r="L6091" s="444">
        <f t="shared" ca="1" si="217"/>
        <v>-9487804598398726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-9487804598398726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-39532519159994.688</v>
      </c>
      <c r="L6092" s="444">
        <f t="shared" ca="1" si="217"/>
        <v>-9527337117558720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-9527337117558720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-39697237989828</v>
      </c>
      <c r="L6093" s="444">
        <f t="shared" ca="1" si="217"/>
        <v>-9567034355548548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-9567034355548548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-39862643148118.953</v>
      </c>
      <c r="L6094" s="444">
        <f t="shared" ca="1" si="217"/>
        <v>-9606896998696666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-9606896998696666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-40028737494569.438</v>
      </c>
      <c r="L6095" s="444">
        <f t="shared" ca="1" si="217"/>
        <v>-9646925736191236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-9646925736191236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-40195523900796.813</v>
      </c>
      <c r="L6096" s="444">
        <f t="shared" ca="1" si="217"/>
        <v>-9687121260092032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-9687121260092032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-40363005250383.469</v>
      </c>
      <c r="L6097" s="444">
        <f t="shared" ca="1" si="217"/>
        <v>-9727484265342416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-9727484265342416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-40531184438926.734</v>
      </c>
      <c r="L6098" s="444">
        <f t="shared" ca="1" si="217"/>
        <v>-9768015449781342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-9768015449781342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-40700064374088.922</v>
      </c>
      <c r="L6099" s="444">
        <f t="shared" ca="1" si="217"/>
        <v>-9808715514155430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-9808715514155430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-40869647975647.625</v>
      </c>
      <c r="L6100" s="444">
        <f t="shared" ca="1" si="217"/>
        <v>-9849585162131078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-9849585162131078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-41039938175546.156</v>
      </c>
      <c r="L6101" s="444">
        <f t="shared" ca="1" si="217"/>
        <v>-9890625100306624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-9890625100306624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-41210937917944.266</v>
      </c>
      <c r="L6102" s="444">
        <f t="shared" ca="1" si="217"/>
        <v>-9931836038224568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-9931836038224568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-41382650159269.031</v>
      </c>
      <c r="L6103" s="444">
        <f t="shared" ca="1" si="217"/>
        <v>-9973218688383838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-9973218688383838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-41555077868265.992</v>
      </c>
      <c r="L6104" s="444">
        <f t="shared" ca="1" si="217"/>
        <v>-1.0014773766252104E+16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-1.0014773766252104E+16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-41728224026050.43</v>
      </c>
      <c r="L6105" s="444">
        <f t="shared" ca="1" si="217"/>
        <v>-1.0056501990278154E+16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-1.0056501990278154E+16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-41902091626158.977</v>
      </c>
      <c r="L6106" s="444">
        <f t="shared" ca="1" si="217"/>
        <v>-1.0098404081904312E+16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-1.0098404081904312E+16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-42076683674601.297</v>
      </c>
      <c r="L6107" s="444">
        <f t="shared" ca="1" si="217"/>
        <v>-1.0140480765578914E+16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-1.0140480765578914E+16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-42252003189912.141</v>
      </c>
      <c r="L6108" s="444">
        <f t="shared" ca="1" si="217"/>
        <v>-1.0182732768768826E+16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-1.0182732768768826E+16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-42428053203203.438</v>
      </c>
      <c r="L6109" s="444">
        <f t="shared" ca="1" si="217"/>
        <v>-1.022516082197203E+16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-1.022516082197203E+16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-42604836758216.789</v>
      </c>
      <c r="L6110" s="444">
        <f t="shared" ca="1" si="217"/>
        <v>-1.0267765658730246E+16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-1.0267765658730246E+16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-42782356911376.023</v>
      </c>
      <c r="L6111" s="444">
        <f t="shared" ca="1" si="217"/>
        <v>-1.0310548015641622E+16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-1.0310548015641622E+16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-42960616731840.094</v>
      </c>
      <c r="L6112" s="444">
        <f t="shared" ca="1" si="217"/>
        <v>-1.0353508632373462E+16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-1.0353508632373462E+16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-43139619301556.094</v>
      </c>
      <c r="L6113" s="444">
        <f t="shared" ca="1" si="217"/>
        <v>-1.0396648251675018E+16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-1.0396648251675018E+16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-43319367715312.578</v>
      </c>
      <c r="L6114" s="444">
        <f t="shared" ca="1" si="217"/>
        <v>-1.043996761939033E+16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-1.043996761939033E+16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-43499865080793.039</v>
      </c>
      <c r="L6115" s="444">
        <f t="shared" ca="1" si="217"/>
        <v>-1.0483467484471124E+16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-1.0483467484471124E+16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-43681114518629.68</v>
      </c>
      <c r="L6116" s="444">
        <f t="shared" ca="1" si="217"/>
        <v>-1.0527148598989754E+16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-1.0527148598989754E+16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-43863119162457.305</v>
      </c>
      <c r="L6117" s="444">
        <f t="shared" ca="1" si="217"/>
        <v>-1.0571011718152212E+16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-1.0571011718152212E+16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-44045882158967.547</v>
      </c>
      <c r="L6118" s="444">
        <f t="shared" ca="1" si="217"/>
        <v>-1.061505760031118E+16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-1.061505760031118E+16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-44229406667963.25</v>
      </c>
      <c r="L6119" s="444">
        <f t="shared" ca="1" si="217"/>
        <v>-1.0659287006979144E+16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-1.0659287006979144E+16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-44413695862413.102</v>
      </c>
      <c r="L6120" s="444">
        <f t="shared" ca="1" si="217"/>
        <v>-1.0703700702841558E+16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-1.0703700702841558E+16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-44598752928506.492</v>
      </c>
      <c r="L6121" s="444">
        <f t="shared" ca="1" si="217"/>
        <v>-1.0748299455770064E+16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-1.0748299455770064E+16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-44784581065708.602</v>
      </c>
      <c r="L6122" s="444">
        <f t="shared" ca="1" si="217"/>
        <v>-1.0793084036835772E+16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-1.0793084036835772E+16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-44971183486815.719</v>
      </c>
      <c r="L6123" s="444">
        <f t="shared" ca="1" si="217"/>
        <v>-1.0838055220322588E+16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-1.0838055220322588E+16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-45158563418010.781</v>
      </c>
      <c r="L6124" s="444">
        <f t="shared" ca="1" si="217"/>
        <v>-1.0883213783740598E+16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-1.0883213783740598E+16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-45346724098919.156</v>
      </c>
      <c r="L6125" s="444">
        <f t="shared" ca="1" si="217"/>
        <v>-1.0928560507839518E+16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-1.0928560507839518E+16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-45535668782664.656</v>
      </c>
      <c r="L6126" s="444">
        <f t="shared" ca="1" si="217"/>
        <v>-1.0974096176622182E+16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-1.0974096176622182E+16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-45725400735925.758</v>
      </c>
      <c r="L6127" s="444">
        <f t="shared" ca="1" si="217"/>
        <v>-1.1019821577358108E+16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-1.1019821577358108E+16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-45915923238992.117</v>
      </c>
      <c r="L6128" s="444">
        <f t="shared" ref="L6128:L6250" ca="1" si="222">I6128-J6128+K6128</f>
        <v>-1.10657375005971E+16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-1.10657375005971E+16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-46107239585821.25</v>
      </c>
      <c r="L6129" s="444">
        <f t="shared" ca="1" si="222"/>
        <v>-1.1111844740182922E+16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-1.1111844740182922E+16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-46299353084095.508</v>
      </c>
      <c r="L6130" s="444">
        <f t="shared" ca="1" si="222"/>
        <v>-1.1158144093267018E+16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-1.1158144093267018E+16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-46492267055279.242</v>
      </c>
      <c r="L6131" s="444">
        <f t="shared" ca="1" si="222"/>
        <v>-1.1204636360322298E+16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-1.1204636360322298E+16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-46685984834676.242</v>
      </c>
      <c r="L6132" s="444">
        <f t="shared" ca="1" si="222"/>
        <v>-1.1251322345156974E+16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-1.1251322345156974E+16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-46880509771487.391</v>
      </c>
      <c r="L6133" s="444">
        <f t="shared" ca="1" si="222"/>
        <v>-1.1298202854928462E+16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-1.1298202854928462E+16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-47075845228868.594</v>
      </c>
      <c r="L6134" s="444">
        <f t="shared" ca="1" si="222"/>
        <v>-1.134527870015733E+16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-1.134527870015733E+16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-47271994583988.875</v>
      </c>
      <c r="L6135" s="444">
        <f t="shared" ca="1" si="222"/>
        <v>-1.1392550694741318E+16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-1.1392550694741318E+16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-47468961228088.828</v>
      </c>
      <c r="L6136" s="444">
        <f t="shared" ca="1" si="222"/>
        <v>-1.1440019655969406E+16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-1.1440019655969406E+16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-47666748566539.188</v>
      </c>
      <c r="L6137" s="444">
        <f t="shared" ca="1" si="222"/>
        <v>-1.1487686404535946E+16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-1.1487686404535946E+16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-47865360018899.773</v>
      </c>
      <c r="L6138" s="444">
        <f t="shared" ca="1" si="222"/>
        <v>-1.1535551764554846E+16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-1.1535551764554846E+16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-48064799018978.523</v>
      </c>
      <c r="L6139" s="444">
        <f t="shared" ca="1" si="222"/>
        <v>-1.1583616563573824E+16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-1.1583616563573824E+16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-48265069014890.93</v>
      </c>
      <c r="L6140" s="444">
        <f t="shared" ca="1" si="222"/>
        <v>-1.1631881632588714E+16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-1.1631881632588714E+16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-48466173469119.641</v>
      </c>
      <c r="L6141" s="444">
        <f t="shared" ca="1" si="222"/>
        <v>-1.1680347806057834E+16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-1.1680347806057834E+16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-48668115858574.305</v>
      </c>
      <c r="L6142" s="444">
        <f t="shared" ca="1" si="222"/>
        <v>-1.1729015921916408E+16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-1.1729015921916408E+16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-48870899674651.703</v>
      </c>
      <c r="L6143" s="444">
        <f t="shared" ca="1" si="222"/>
        <v>-1.177788682159106E+16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-1.177788682159106E+16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-49074528423296.086</v>
      </c>
      <c r="L6144" s="444">
        <f t="shared" ca="1" si="222"/>
        <v>-1.1826961350014356E+16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-1.1826961350014356E+16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-49279005625059.813</v>
      </c>
      <c r="L6145" s="444">
        <f t="shared" ca="1" si="222"/>
        <v>-1.1876240355639416E+16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-1.1876240355639416E+16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-49484334815164.234</v>
      </c>
      <c r="L6146" s="444">
        <f t="shared" ca="1" si="222"/>
        <v>-1.192572469045458E+16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-1.192572469045458E+16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-49690519543560.75</v>
      </c>
      <c r="L6147" s="444">
        <f t="shared" ca="1" si="222"/>
        <v>-1.197541520999814E+16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-1.197541520999814E+16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-49897563374992.25</v>
      </c>
      <c r="L6148" s="444">
        <f t="shared" ca="1" si="222"/>
        <v>-1.2025312773373132E+16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-1.2025312773373132E+16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-50105469889054.719</v>
      </c>
      <c r="L6149" s="444">
        <f t="shared" ca="1" si="222"/>
        <v>-1.2075418243262186E+16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-1.2075418243262186E+16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-50314242680259.109</v>
      </c>
      <c r="L6150" s="444">
        <f t="shared" ca="1" si="222"/>
        <v>-1.2125732485942446E+16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-1.2125732485942446E+16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-50523885358093.523</v>
      </c>
      <c r="L6151" s="444">
        <f t="shared" ca="1" si="222"/>
        <v>-1.217625637130054E+16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-1.217625637130054E+16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-50734401547085.586</v>
      </c>
      <c r="L6152" s="444">
        <f t="shared" ca="1" si="222"/>
        <v>-1.2226990772847626E+16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-1.2226990772847626E+16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-50945794886865.109</v>
      </c>
      <c r="L6153" s="444">
        <f t="shared" ca="1" si="222"/>
        <v>-1.2277936567734492E+16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-1.2277936567734492E+16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-51158069032227.047</v>
      </c>
      <c r="L6154" s="444">
        <f t="shared" ca="1" si="222"/>
        <v>-1.232909463676672E+16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-1.232909463676672E+16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-51371227653194.664</v>
      </c>
      <c r="L6155" s="444">
        <f t="shared" ca="1" si="222"/>
        <v>-1.2380465864419914E+16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-1.2380465864419914E+16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-51585274435082.977</v>
      </c>
      <c r="L6156" s="444">
        <f t="shared" ca="1" si="222"/>
        <v>-1.2432051138854996E+16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-1.2432051138854996E+16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-51800213078562.484</v>
      </c>
      <c r="L6157" s="444">
        <f t="shared" ca="1" si="222"/>
        <v>-1.2483851351933558E+16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-1.2483851351933558E+16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-52016047299723.156</v>
      </c>
      <c r="L6158" s="444">
        <f t="shared" ca="1" si="222"/>
        <v>-1.2535867399233282E+16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-1.2535867399233282E+16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-52232780830138.672</v>
      </c>
      <c r="L6159" s="444">
        <f t="shared" ca="1" si="222"/>
        <v>-1.258810018006342E+16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-1.258810018006342E+16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-52450417416930.914</v>
      </c>
      <c r="L6160" s="444">
        <f t="shared" ca="1" si="222"/>
        <v>-1.264055059748035E+16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-1.264055059748035E+16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-52668960822834.789</v>
      </c>
      <c r="L6161" s="444">
        <f t="shared" ca="1" si="222"/>
        <v>-1.2693219558303184E+16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-1.2693219558303184E+16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-52888414826263.266</v>
      </c>
      <c r="L6162" s="444">
        <f t="shared" ca="1" si="222"/>
        <v>-1.2746107973129448E+16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-1.2746107973129448E+16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-53108783221372.703</v>
      </c>
      <c r="L6163" s="444">
        <f t="shared" ca="1" si="222"/>
        <v>-1.279921675635082E+16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-1.279921675635082E+16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-53330069818128.414</v>
      </c>
      <c r="L6164" s="444">
        <f t="shared" ca="1" si="222"/>
        <v>-1.2852546826168948E+16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-1.2852546826168948E+16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-53552278442370.617</v>
      </c>
      <c r="L6165" s="444">
        <f t="shared" ca="1" si="222"/>
        <v>-1.2906099104611318E+16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-1.2906099104611318E+16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-53775412935880.492</v>
      </c>
      <c r="L6166" s="444">
        <f t="shared" ca="1" si="222"/>
        <v>-1.2959874517547198E+16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-1.2959874517547198E+16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-53999477156446.656</v>
      </c>
      <c r="L6167" s="444">
        <f t="shared" ca="1" si="222"/>
        <v>-1.3013873994703644E+16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-1.3013873994703644E+16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-54224474977931.852</v>
      </c>
      <c r="L6168" s="444">
        <f t="shared" ca="1" si="222"/>
        <v>-1.3068098469681576E+16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-1.3068098469681576E+16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-54450410290339.898</v>
      </c>
      <c r="L6169" s="444">
        <f t="shared" ca="1" si="222"/>
        <v>-1.3122548879971916E+16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-1.3122548879971916E+16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-54677286999882.984</v>
      </c>
      <c r="L6170" s="444">
        <f t="shared" ca="1" si="222"/>
        <v>-1.3177226166971798E+16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-1.3177226166971798E+16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-54905109029049.156</v>
      </c>
      <c r="L6171" s="444">
        <f t="shared" ca="1" si="222"/>
        <v>-1.3232131276000848E+16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-1.3232131276000848E+16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-55133880316670.203</v>
      </c>
      <c r="L6172" s="444">
        <f t="shared" ca="1" si="222"/>
        <v>-1.3287265156317518E+16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-1.3287265156317518E+16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-55363604817989.656</v>
      </c>
      <c r="L6173" s="444">
        <f t="shared" ca="1" si="222"/>
        <v>-1.3342628761135508E+16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-1.3342628761135508E+16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-55594286504731.281</v>
      </c>
      <c r="L6174" s="444">
        <f t="shared" ca="1" si="222"/>
        <v>-1.339822304764024E+16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-1.339822304764024E+16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-55825929365167.664</v>
      </c>
      <c r="L6175" s="444">
        <f t="shared" ca="1" si="222"/>
        <v>-1.3454048977005408E+16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-1.3454048977005408E+16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-56058537404189.203</v>
      </c>
      <c r="L6176" s="444">
        <f t="shared" ca="1" si="222"/>
        <v>-1.3510107514409598E+16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-1.3510107514409598E+16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-56292114643373.328</v>
      </c>
      <c r="L6177" s="444">
        <f t="shared" ca="1" si="222"/>
        <v>-1.3566399629052972E+16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-1.3566399629052972E+16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-56526665121054.047</v>
      </c>
      <c r="L6178" s="444">
        <f t="shared" ca="1" si="222"/>
        <v>-1.3622926294174026E+16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-1.3622926294174026E+16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-56762192892391.773</v>
      </c>
      <c r="L6179" s="444">
        <f t="shared" ca="1" si="222"/>
        <v>-1.3679688487066418E+16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-1.3679688487066418E+16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-56998702029443.406</v>
      </c>
      <c r="L6180" s="444">
        <f t="shared" ca="1" si="222"/>
        <v>-1.3736687189095862E+16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-1.3736687189095862E+16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-57236196621232.758</v>
      </c>
      <c r="L6181" s="444">
        <f t="shared" ca="1" si="222"/>
        <v>-1.3793923385717094E+16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-1.3793923385717094E+16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-57474680773821.227</v>
      </c>
      <c r="L6182" s="444">
        <f t="shared" ca="1" si="222"/>
        <v>-1.3851398066490916E+16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-1.3851398066490916E+16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-57714158610378.813</v>
      </c>
      <c r="L6183" s="444">
        <f t="shared" ca="1" si="222"/>
        <v>-1.3909112225101294E+16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-1.3909112225101294E+16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-57954634271255.391</v>
      </c>
      <c r="L6184" s="444">
        <f t="shared" ca="1" si="222"/>
        <v>-1.396706685937255E+16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-1.396706685937255E+16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-58196111914052.289</v>
      </c>
      <c r="L6185" s="444">
        <f t="shared" ca="1" si="222"/>
        <v>-1.4025262971286602E+16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-1.4025262971286602E+16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-58438595713694.172</v>
      </c>
      <c r="L6186" s="444">
        <f t="shared" ca="1" si="222"/>
        <v>-1.4083701567000296E+16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-1.4083701567000296E+16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-58682089862501.234</v>
      </c>
      <c r="L6187" s="444">
        <f t="shared" ca="1" si="222"/>
        <v>-1.4142383656862798E+16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-1.4142383656862798E+16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-58926598570261.656</v>
      </c>
      <c r="L6188" s="444">
        <f t="shared" ca="1" si="222"/>
        <v>-1.420131025543306E+16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-1.420131025543306E+16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-59172126064304.406</v>
      </c>
      <c r="L6189" s="444">
        <f t="shared" ca="1" si="222"/>
        <v>-1.4260482381497364E+16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-1.4260482381497364E+16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-59418676589572.352</v>
      </c>
      <c r="L6190" s="444">
        <f t="shared" ca="1" si="222"/>
        <v>-1.4319901058086936E+16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-1.4319901058086936E+16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-59666254408695.563</v>
      </c>
      <c r="L6191" s="444">
        <f t="shared" ca="1" si="222"/>
        <v>-1.4379567312495632E+16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-1.4379567312495632E+16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-59914863802065.125</v>
      </c>
      <c r="L6192" s="444">
        <f t="shared" ca="1" si="222"/>
        <v>-1.4439482176297698E+16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-1.4439482176297698E+16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-60164509067907.063</v>
      </c>
      <c r="L6193" s="444">
        <f t="shared" ca="1" si="222"/>
        <v>-1.4499646685365606E+16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-1.4499646685365606E+16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-60415194522356.695</v>
      </c>
      <c r="L6194" s="444">
        <f t="shared" ca="1" si="222"/>
        <v>-1.4560061879887962E+16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-1.4560061879887962E+16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-60666924499533.172</v>
      </c>
      <c r="L6195" s="444">
        <f t="shared" ca="1" si="222"/>
        <v>-1.4620728804387496E+16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-1.4620728804387496E+16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-60919703351614.57</v>
      </c>
      <c r="L6196" s="444">
        <f t="shared" ca="1" si="222"/>
        <v>-1.468164850773911E+16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-1.468164850773911E+16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-61173535448912.961</v>
      </c>
      <c r="L6197" s="444">
        <f t="shared" ca="1" si="222"/>
        <v>-1.4742822043188022E+16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-1.4742822043188022E+16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-61428425179950.094</v>
      </c>
      <c r="L6198" s="444">
        <f t="shared" ca="1" si="222"/>
        <v>-1.4804250468367972E+16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-1.4804250468367972E+16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-61684376951533.219</v>
      </c>
      <c r="L6199" s="444">
        <f t="shared" ca="1" si="222"/>
        <v>-1.4865934845319506E+16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-1.4865934845319506E+16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-61941395188831.273</v>
      </c>
      <c r="L6200" s="444">
        <f t="shared" ca="1" si="222"/>
        <v>-1.4927876240508338E+16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-1.4927876240508338E+16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-62199484335451.414</v>
      </c>
      <c r="L6201" s="444">
        <f t="shared" ca="1" si="222"/>
        <v>-1.499007572484379E+16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-1.499007572484379E+16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-62458648853515.789</v>
      </c>
      <c r="L6202" s="444">
        <f t="shared" ca="1" si="222"/>
        <v>-1.5052534373697306E+16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-1.5052534373697306E+16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-62718893223738.766</v>
      </c>
      <c r="L6203" s="444">
        <f t="shared" ca="1" si="222"/>
        <v>-1.5115253266921044E+16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-1.5115253266921044E+16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-62980221945504.344</v>
      </c>
      <c r="L6204" s="444">
        <f t="shared" ca="1" si="222"/>
        <v>-1.5178233488866548E+16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-1.5178233488866548E+16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-63242639536943.938</v>
      </c>
      <c r="L6205" s="444">
        <f t="shared" ca="1" si="222"/>
        <v>-1.5241476128403492E+16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-1.5241476128403492E+16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-63506150535014.547</v>
      </c>
      <c r="L6206" s="444">
        <f t="shared" ca="1" si="222"/>
        <v>-1.5304982278938506E+16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-1.5304982278938506E+16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-63770759495577.109</v>
      </c>
      <c r="L6207" s="444">
        <f t="shared" ca="1" si="222"/>
        <v>-1.5368753038434084E+16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-1.5368753038434084E+16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-64036470993475.352</v>
      </c>
      <c r="L6208" s="444">
        <f t="shared" ca="1" si="222"/>
        <v>-1.543278950942756E+16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-1.543278950942756E+16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-64303289622614.836</v>
      </c>
      <c r="L6209" s="444">
        <f t="shared" ca="1" si="222"/>
        <v>-1.5497092799050174E+16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-1.5497092799050174E+16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-64571219996042.391</v>
      </c>
      <c r="L6210" s="444">
        <f t="shared" ca="1" si="222"/>
        <v>-1.5561664019046216E+16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-1.5561664019046216E+16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-64840266746025.898</v>
      </c>
      <c r="L6211" s="444">
        <f t="shared" ca="1" si="222"/>
        <v>-1.5626504285792242E+16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-1.5626504285792242E+16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-65110434524134.344</v>
      </c>
      <c r="L6212" s="444">
        <f t="shared" ca="1" si="222"/>
        <v>-1.5691614720316376E+16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-1.5691614720316376E+16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-65381728001318.234</v>
      </c>
      <c r="L6213" s="444">
        <f t="shared" ca="1" si="222"/>
        <v>-1.5756996448317694E+16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-1.5756996448317694E+16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-65654151867990.383</v>
      </c>
      <c r="L6214" s="444">
        <f t="shared" ca="1" si="222"/>
        <v>-1.5822650600185684E+16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-1.5822650600185684E+16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-65927710834107.016</v>
      </c>
      <c r="L6215" s="444">
        <f t="shared" ca="1" si="222"/>
        <v>-1.5888578311019792E+16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-1.5888578311019792E+16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-66202409629249.125</v>
      </c>
      <c r="L6216" s="444">
        <f t="shared" ca="1" si="222"/>
        <v>-1.5954780720649042E+16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-1.5954780720649042E+16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-66478253002704.344</v>
      </c>
      <c r="L6217" s="444">
        <f t="shared" ca="1" si="222"/>
        <v>-1.6021258973651746E+16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-1.6021258973651746E+16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-66755245723548.938</v>
      </c>
      <c r="L6218" s="444">
        <f t="shared" ca="1" si="222"/>
        <v>-1.6088014219375294E+16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-1.6088014219375294E+16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-67033392580730.391</v>
      </c>
      <c r="L6219" s="444">
        <f t="shared" ca="1" si="222"/>
        <v>-1.6155047611956024E+16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-1.6155047611956024E+16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-67312698383150.109</v>
      </c>
      <c r="L6220" s="444">
        <f t="shared" ca="1" si="222"/>
        <v>-1.6222360310339174E+16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-1.6222360310339174E+16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-67593167959746.555</v>
      </c>
      <c r="L6221" s="444">
        <f t="shared" ca="1" si="222"/>
        <v>-1.628995347829892E+16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-1.628995347829892E+16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-67874806159578.82</v>
      </c>
      <c r="L6222" s="444">
        <f t="shared" ca="1" si="222"/>
        <v>-1.6357828284458498E+16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-1.6357828284458498E+16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-68157617851910.406</v>
      </c>
      <c r="L6223" s="444">
        <f t="shared" ca="1" si="222"/>
        <v>-1.6425985902310408E+16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-1.6425985902310408E+16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-68441607926293.367</v>
      </c>
      <c r="L6224" s="444">
        <f t="shared" ca="1" si="222"/>
        <v>-1.6494427510236702E+16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-1.6494427510236702E+16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-68726781292652.922</v>
      </c>
      <c r="L6225" s="444">
        <f t="shared" ca="1" si="222"/>
        <v>-1.6563154291529354E+16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-1.6563154291529354E+16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-69013142881372.305</v>
      </c>
      <c r="L6226" s="444">
        <f t="shared" ca="1" si="222"/>
        <v>-1.6632167434410726E+16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-1.6632167434410726E+16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-69300697643378.023</v>
      </c>
      <c r="L6227" s="444">
        <f t="shared" ca="1" si="222"/>
        <v>-1.6701468132054104E+16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-1.6701468132054104E+16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-69589450550225.43</v>
      </c>
      <c r="L6228" s="444">
        <f t="shared" ca="1" si="222"/>
        <v>-1.677105758260433E+16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-1.677105758260433E+16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-69879406594184.719</v>
      </c>
      <c r="L6229" s="444">
        <f t="shared" ca="1" si="222"/>
        <v>-1.6840936989198514E+16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-1.6840936989198514E+16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-70170570788327.133</v>
      </c>
      <c r="L6230" s="444">
        <f t="shared" ca="1" si="222"/>
        <v>-1.6911107559986842E+16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-1.6911107559986842E+16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-70462948166611.844</v>
      </c>
      <c r="L6231" s="444">
        <f t="shared" ca="1" si="222"/>
        <v>-1.6981570508153454E+16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-1.6981570508153454E+16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-70756543783972.719</v>
      </c>
      <c r="L6232" s="444">
        <f t="shared" ca="1" si="222"/>
        <v>-1.7052327051937426E+16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-1.7052327051937426E+16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-71051362716405.953</v>
      </c>
      <c r="L6233" s="444">
        <f t="shared" ca="1" si="222"/>
        <v>-1.7123378414653832E+16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-1.7123378414653832E+16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-71347410061057.625</v>
      </c>
      <c r="L6234" s="444">
        <f t="shared" ca="1" si="222"/>
        <v>-1.719472582471489E+16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-1.719472582471489E+16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-71644690936312.047</v>
      </c>
      <c r="L6235" s="444">
        <f t="shared" ca="1" si="222"/>
        <v>-1.7266370515651202E+16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-1.7266370515651202E+16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-71943210481880</v>
      </c>
      <c r="L6236" s="444">
        <f t="shared" ca="1" si="222"/>
        <v>-1.7338313726133082E+16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-1.7338313726133082E+16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-72242973858887.844</v>
      </c>
      <c r="L6237" s="444">
        <f t="shared" ca="1" si="222"/>
        <v>-1.741055669999197E+16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-1.741055669999197E+16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-72543986249966.547</v>
      </c>
      <c r="L6238" s="444">
        <f t="shared" ca="1" si="222"/>
        <v>-1.7483100686241936E+16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-1.7483100686241936E+16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-72846252859341.391</v>
      </c>
      <c r="L6239" s="444">
        <f t="shared" ca="1" si="222"/>
        <v>-1.7555946939101278E+16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-1.7555946939101278E+16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-73149778912922</v>
      </c>
      <c r="L6240" s="444">
        <f t="shared" ca="1" si="222"/>
        <v>-1.76290967180142E+16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-1.76290967180142E+16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-73454569658392.5</v>
      </c>
      <c r="L6241" s="444">
        <f t="shared" ca="1" si="222"/>
        <v>-1.7702551287672592E+16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-1.7702551287672592E+16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-73760630365302.469</v>
      </c>
      <c r="L6242" s="444">
        <f t="shared" ca="1" si="222"/>
        <v>-1.7776311918037894E+16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-1.7776311918037894E+16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-74067966325157.891</v>
      </c>
      <c r="L6243" s="444">
        <f t="shared" ca="1" si="222"/>
        <v>-1.7850379884363052E+16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-1.7850379884363052E+16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-74376582851512.703</v>
      </c>
      <c r="L6244" s="444">
        <f t="shared" ca="1" si="222"/>
        <v>-1.7924756467214564E+16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-1.7924756467214564E+16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-74686485280060.688</v>
      </c>
      <c r="L6245" s="444">
        <f t="shared" ca="1" si="222"/>
        <v>-1.7999442952494624E+16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-1.7999442952494624E+16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-74997678968727.594</v>
      </c>
      <c r="L6246" s="444">
        <f t="shared" ca="1" si="222"/>
        <v>-1.8074440631463352E+16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-1.8074440631463352E+16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-75310169297763.969</v>
      </c>
      <c r="L6247" s="444">
        <f t="shared" ca="1" si="222"/>
        <v>-1.8149750800761116E+16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-1.8149750800761116E+16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-75623961669837.984</v>
      </c>
      <c r="L6248" s="444">
        <f t="shared" ca="1" si="222"/>
        <v>-1.8225374762430952E+16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-1.8225374762430952E+16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-75939061510128.969</v>
      </c>
      <c r="L6249" s="444">
        <f t="shared" ca="1" si="222"/>
        <v>-1.830131382394108E+16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-1.830131382394108E+16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-76255474266421.172</v>
      </c>
      <c r="L6250" s="444">
        <f t="shared" ca="1" si="222"/>
        <v>-1.83775692982075E+16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3555982.8159437971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</v>
      </c>
      <c r="C4" s="463">
        <f ca="1">(SUMIFS(H:H,I:I,"&gt;0",L:L,"&lt;0"))</f>
        <v>600</v>
      </c>
      <c r="D4" s="456">
        <f t="array" aca="1" ref="D4" ca="1">INDEX(N:N,MATCH(C4,H:H,0),0)</f>
        <v>69519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3555982.8159437971</v>
      </c>
      <c r="C8" s="447">
        <f t="shared" ref="C8:C71" si="0">SUMIF(G:G,A8,J:J)</f>
        <v>0</v>
      </c>
      <c r="D8" s="447">
        <f ca="1">SUMIF(G:G,1,K:K)</f>
        <v>181930.82969851454</v>
      </c>
      <c r="E8" s="447">
        <f t="shared" ref="E8:E71" ca="1" si="1">B8-C8+D8</f>
        <v>3737913.6456423118</v>
      </c>
      <c r="F8" s="431"/>
      <c r="G8" s="459">
        <v>1</v>
      </c>
      <c r="H8" s="459">
        <v>1</v>
      </c>
      <c r="I8" s="444">
        <f ca="1">B1</f>
        <v>3555982.8159437971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14816.595066432488</v>
      </c>
      <c r="L8" s="444">
        <f t="shared" ref="L8:L262" ca="1" si="3">I8-J8+K8</f>
        <v>3570799.4110102295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3737913.6456423118</v>
      </c>
      <c r="C9" s="447">
        <f t="shared" si="0"/>
        <v>0</v>
      </c>
      <c r="D9" s="447">
        <f ca="1">SUMIF(G:G,2,K:K)</f>
        <v>191238.7562290889</v>
      </c>
      <c r="E9" s="447">
        <f t="shared" ca="1" si="1"/>
        <v>3929152.4018714009</v>
      </c>
      <c r="F9" s="431"/>
      <c r="G9" s="459">
        <v>1</v>
      </c>
      <c r="H9" s="459">
        <v>2</v>
      </c>
      <c r="I9" s="444">
        <f t="shared" ref="I9:I263" ca="1" si="5">L8</f>
        <v>3570799.4110102295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14878.330879209288</v>
      </c>
      <c r="L9" s="444">
        <f t="shared" ca="1" si="3"/>
        <v>3585677.7418894386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3929152.4018714009</v>
      </c>
      <c r="C10" s="447">
        <f t="shared" si="0"/>
        <v>0</v>
      </c>
      <c r="D10" s="447">
        <f ca="1">SUMIF(G:G,3,K:K)</f>
        <v>201022.8939463112</v>
      </c>
      <c r="E10" s="447">
        <f t="shared" ca="1" si="1"/>
        <v>4130175.2958177123</v>
      </c>
      <c r="F10" s="431"/>
      <c r="G10" s="459">
        <v>1</v>
      </c>
      <c r="H10" s="459">
        <v>3</v>
      </c>
      <c r="I10" s="444">
        <f t="shared" ca="1" si="5"/>
        <v>3585677.7418894386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14940.323924539325</v>
      </c>
      <c r="L10" s="444">
        <f t="shared" ca="1" si="3"/>
        <v>3600618.0658139777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4130175.2958177123</v>
      </c>
      <c r="C11" s="447">
        <f t="shared" si="0"/>
        <v>0</v>
      </c>
      <c r="D11" s="447">
        <f ca="1">SUMIF(G:G,4,K:K)</f>
        <v>211307.60671828294</v>
      </c>
      <c r="E11" s="447">
        <f t="shared" ca="1" si="1"/>
        <v>4341482.9025359955</v>
      </c>
      <c r="F11" s="431"/>
      <c r="G11" s="459">
        <v>1</v>
      </c>
      <c r="H11" s="459">
        <v>4</v>
      </c>
      <c r="I11" s="444">
        <f t="shared" ca="1" si="5"/>
        <v>3600618.0658139777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15002.575274224908</v>
      </c>
      <c r="L11" s="444">
        <f t="shared" ca="1" si="3"/>
        <v>3615620.6410882026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4341482.9025359955</v>
      </c>
      <c r="C12" s="447">
        <f t="shared" si="0"/>
        <v>0</v>
      </c>
      <c r="D12" s="447">
        <f ca="1">SUMIF(G:G,5,K:K)</f>
        <v>222118.50491483722</v>
      </c>
      <c r="E12" s="447">
        <f t="shared" ca="1" si="1"/>
        <v>4563601.4074508324</v>
      </c>
      <c r="F12" s="431"/>
      <c r="G12" s="459">
        <v>1</v>
      </c>
      <c r="H12" s="459">
        <v>5</v>
      </c>
      <c r="I12" s="444">
        <f t="shared" ca="1" si="5"/>
        <v>3615620.6410882026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15065.086004534176</v>
      </c>
      <c r="L12" s="444">
        <f t="shared" ca="1" si="3"/>
        <v>3630685.7270927369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4563601.4074508324</v>
      </c>
      <c r="C13" s="447">
        <f t="shared" si="0"/>
        <v>116996.01957289393</v>
      </c>
      <c r="D13" s="447">
        <f ca="1">SUMIF(G:G,6,K:K)</f>
        <v>232011.90878058385</v>
      </c>
      <c r="E13" s="447">
        <f t="shared" ca="1" si="1"/>
        <v>4678617.2966585224</v>
      </c>
      <c r="F13" s="431"/>
      <c r="G13" s="459">
        <v>1</v>
      </c>
      <c r="H13" s="459">
        <v>6</v>
      </c>
      <c r="I13" s="444">
        <f t="shared" ca="1" si="5"/>
        <v>3630685.7270927369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15127.857196219737</v>
      </c>
      <c r="L13" s="444">
        <f t="shared" ca="1" si="3"/>
        <v>3645813.5842889566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4678617.2966585224</v>
      </c>
      <c r="C14" s="447">
        <f t="shared" si="0"/>
        <v>280790.44697494537</v>
      </c>
      <c r="D14" s="447">
        <f ca="1">SUMIF(G:G,7,K:K)</f>
        <v>231644.79616714013</v>
      </c>
      <c r="E14" s="447">
        <f t="shared" ca="1" si="1"/>
        <v>4629471.6458507171</v>
      </c>
      <c r="F14" s="431"/>
      <c r="G14" s="459">
        <v>1</v>
      </c>
      <c r="H14" s="459">
        <v>7</v>
      </c>
      <c r="I14" s="444">
        <f t="shared" ca="1" si="5"/>
        <v>3645813.5842889566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15190.889934537319</v>
      </c>
      <c r="L14" s="444">
        <f t="shared" ca="1" si="3"/>
        <v>3661004.4742234941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4629471.6458507171</v>
      </c>
      <c r="C15" s="447">
        <f t="shared" si="0"/>
        <v>280790.44697494537</v>
      </c>
      <c r="D15" s="447">
        <f ca="1">SUMIF(G:G,8,K:K)</f>
        <v>229130.41139917981</v>
      </c>
      <c r="E15" s="447">
        <f t="shared" ca="1" si="1"/>
        <v>4577811.6102749519</v>
      </c>
      <c r="F15" s="431"/>
      <c r="G15" s="459">
        <v>1</v>
      </c>
      <c r="H15" s="459">
        <v>8</v>
      </c>
      <c r="I15" s="444">
        <f t="shared" ca="1" si="5"/>
        <v>3661004.4742234941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15254.185309264558</v>
      </c>
      <c r="L15" s="444">
        <f t="shared" ca="1" si="3"/>
        <v>3676258.6595327584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4577811.6102749519</v>
      </c>
      <c r="C16" s="447">
        <f t="shared" si="0"/>
        <v>261607.54257494543</v>
      </c>
      <c r="D16" s="447">
        <f ca="1">SUMIF(G:G,9,K:K)</f>
        <v>226973.68213785713</v>
      </c>
      <c r="E16" s="447">
        <f t="shared" ca="1" si="1"/>
        <v>4543177.7498378633</v>
      </c>
      <c r="F16" s="431"/>
      <c r="G16" s="459">
        <v>1</v>
      </c>
      <c r="H16" s="459">
        <v>9</v>
      </c>
      <c r="I16" s="444">
        <f t="shared" ca="1" si="5"/>
        <v>3676258.6595327584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15317.744414719824</v>
      </c>
      <c r="L16" s="444">
        <f t="shared" ca="1" si="3"/>
        <v>3691576.4039474782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4543177.7498378633</v>
      </c>
      <c r="C17" s="447">
        <f t="shared" si="0"/>
        <v>259863.64217494545</v>
      </c>
      <c r="D17" s="447">
        <f ca="1">SUMIF(G:G,10,K:K)</f>
        <v>225290.96936110558</v>
      </c>
      <c r="E17" s="447">
        <f t="shared" ca="1" si="1"/>
        <v>4508605.077024024</v>
      </c>
      <c r="F17" s="431"/>
      <c r="G17" s="459">
        <v>1</v>
      </c>
      <c r="H17" s="459">
        <v>10</v>
      </c>
      <c r="I17" s="444">
        <f t="shared" ca="1" si="5"/>
        <v>3691576.4039474782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15381.568349781159</v>
      </c>
      <c r="L17" s="444">
        <f t="shared" ca="1" si="3"/>
        <v>3706957.9722972591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4508605.077024024</v>
      </c>
      <c r="C18" s="447">
        <f t="shared" si="0"/>
        <v>259863.64217494545</v>
      </c>
      <c r="D18" s="447">
        <f ca="1">SUMIF(G:G,11,K:K)</f>
        <v>223522.16580510547</v>
      </c>
      <c r="E18" s="447">
        <f t="shared" ca="1" si="1"/>
        <v>4472263.6006541839</v>
      </c>
      <c r="F18" s="431"/>
      <c r="G18" s="459">
        <v>1</v>
      </c>
      <c r="H18" s="459">
        <v>11</v>
      </c>
      <c r="I18" s="444">
        <f t="shared" ca="1" si="5"/>
        <v>3706957.9722972591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15445.658217905244</v>
      </c>
      <c r="L18" s="444">
        <f t="shared" ca="1" si="3"/>
        <v>3722403.6305151642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4472263.6006541839</v>
      </c>
      <c r="C19" s="447">
        <f t="shared" si="0"/>
        <v>259863.64217494545</v>
      </c>
      <c r="D19" s="447">
        <f ca="1">SUMIF(G:G,12,K:K)</f>
        <v>221662.86690220059</v>
      </c>
      <c r="E19" s="447">
        <f t="shared" ca="1" si="1"/>
        <v>4434062.8253814392</v>
      </c>
      <c r="F19" s="431"/>
      <c r="G19" s="459">
        <v>1</v>
      </c>
      <c r="H19" s="459">
        <v>12</v>
      </c>
      <c r="I19" s="444">
        <f t="shared" ca="1" si="5"/>
        <v>3722403.6305151642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15510.015127146517</v>
      </c>
      <c r="L19" s="444">
        <f t="shared" ca="1" si="3"/>
        <v>3737913.6456423108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4434062.8253814392</v>
      </c>
      <c r="C20" s="447">
        <f t="shared" si="0"/>
        <v>259863.64217494545</v>
      </c>
      <c r="D20" s="447">
        <f ca="1">SUMIF(G:G,13,K:K)</f>
        <v>219708.44273869361</v>
      </c>
      <c r="E20" s="447">
        <f t="shared" ca="1" si="1"/>
        <v>4393907.6259451872</v>
      </c>
      <c r="F20" s="431"/>
      <c r="G20" s="459">
        <v>2</v>
      </c>
      <c r="H20" s="459">
        <v>13</v>
      </c>
      <c r="I20" s="444">
        <f t="shared" ca="1" si="5"/>
        <v>3737913.6456423108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15574.640190176295</v>
      </c>
      <c r="L20" s="444">
        <f t="shared" ca="1" si="3"/>
        <v>3753488.285832487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4393907.6259451872</v>
      </c>
      <c r="C21" s="447">
        <f t="shared" si="0"/>
        <v>259863.64217494545</v>
      </c>
      <c r="D21" s="447">
        <f ca="1">SUMIF(G:G,14,K:K)</f>
        <v>217654.02652571566</v>
      </c>
      <c r="E21" s="447">
        <f t="shared" ca="1" si="1"/>
        <v>4351698.0102959573</v>
      </c>
      <c r="F21" s="431"/>
      <c r="G21" s="459">
        <v>2</v>
      </c>
      <c r="H21" s="459">
        <v>14</v>
      </c>
      <c r="I21" s="444">
        <f t="shared" ca="1" si="5"/>
        <v>3753488.285832487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15639.534524302029</v>
      </c>
      <c r="L21" s="444">
        <f t="shared" ca="1" si="3"/>
        <v>3769127.820356789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4351698.0102959573</v>
      </c>
      <c r="C22" s="447">
        <f t="shared" si="0"/>
        <v>259863.64217494545</v>
      </c>
      <c r="D22" s="447">
        <f ca="1">SUMIF(G:G,15,K:K)</f>
        <v>215494.50248024269</v>
      </c>
      <c r="E22" s="447">
        <f t="shared" ca="1" si="1"/>
        <v>4307328.8706012545</v>
      </c>
      <c r="F22" s="431"/>
      <c r="G22" s="459">
        <v>2</v>
      </c>
      <c r="H22" s="459">
        <v>15</v>
      </c>
      <c r="I22" s="444">
        <f t="shared" ca="1" si="5"/>
        <v>3769127.820356789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15704.699251486622</v>
      </c>
      <c r="L22" s="444">
        <f t="shared" ca="1" si="3"/>
        <v>3784832.5196082755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4307328.8706012545</v>
      </c>
      <c r="C23" s="447">
        <f t="shared" si="0"/>
        <v>259863.64217494545</v>
      </c>
      <c r="D23" s="447">
        <f ca="1">SUMIF(G:G,16,K:K)</f>
        <v>213224.49308608231</v>
      </c>
      <c r="E23" s="447">
        <f t="shared" ca="1" si="1"/>
        <v>4260689.7215123912</v>
      </c>
      <c r="F23" s="431"/>
      <c r="G23" s="459">
        <v>2</v>
      </c>
      <c r="H23" s="459">
        <v>16</v>
      </c>
      <c r="I23" s="444">
        <f t="shared" ca="1" si="5"/>
        <v>3784832.5196082755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15770.135498367814</v>
      </c>
      <c r="L23" s="444">
        <f t="shared" ca="1" si="3"/>
        <v>3800602.6551066432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4260689.7215123912</v>
      </c>
      <c r="C24" s="447">
        <f t="shared" si="0"/>
        <v>259863.64217494545</v>
      </c>
      <c r="D24" s="447">
        <f ca="1">SUMIF(G:G,17,K:K)</f>
        <v>210838.34570310722</v>
      </c>
      <c r="E24" s="447">
        <f t="shared" ca="1" si="1"/>
        <v>4211664.4250405533</v>
      </c>
      <c r="F24" s="431"/>
      <c r="G24" s="459">
        <v>2</v>
      </c>
      <c r="H24" s="459">
        <v>17</v>
      </c>
      <c r="I24" s="444">
        <f t="shared" ca="1" si="5"/>
        <v>3800602.6551066432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15835.84439627768</v>
      </c>
      <c r="L24" s="444">
        <f t="shared" ca="1" si="3"/>
        <v>3816438.499502921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4211664.4250405533</v>
      </c>
      <c r="C25" s="447">
        <f t="shared" si="0"/>
        <v>259863.64217494545</v>
      </c>
      <c r="D25" s="447">
        <f ca="1">SUMIF(G:G,18,K:K)</f>
        <v>208330.11849139346</v>
      </c>
      <c r="E25" s="447">
        <f t="shared" ca="1" si="1"/>
        <v>4160130.9013570016</v>
      </c>
      <c r="F25" s="431"/>
      <c r="G25" s="459">
        <v>2</v>
      </c>
      <c r="H25" s="459">
        <v>18</v>
      </c>
      <c r="I25" s="444">
        <f t="shared" ca="1" si="5"/>
        <v>3816438.499502921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15901.82708126217</v>
      </c>
      <c r="L25" s="444">
        <f t="shared" ca="1" si="3"/>
        <v>3832340.3265841831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4160130.9013570016</v>
      </c>
      <c r="C26" s="447">
        <f t="shared" si="0"/>
        <v>259863.64217494545</v>
      </c>
      <c r="D26" s="447">
        <f ca="1">SUMIF(G:G,19,K:K)</f>
        <v>205693.56561520966</v>
      </c>
      <c r="E26" s="447">
        <f t="shared" ca="1" si="1"/>
        <v>4105960.8247972662</v>
      </c>
      <c r="F26" s="431"/>
      <c r="G26" s="459">
        <v>2</v>
      </c>
      <c r="H26" s="459">
        <v>19</v>
      </c>
      <c r="I26" s="444">
        <f t="shared" ca="1" si="5"/>
        <v>3832340.3265841831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15968.084694100764</v>
      </c>
      <c r="L26" s="444">
        <f t="shared" ca="1" si="3"/>
        <v>3848308.4112782837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4105960.8247972662</v>
      </c>
      <c r="C27" s="447">
        <f t="shared" si="0"/>
        <v>259863.64217494545</v>
      </c>
      <c r="D27" s="447">
        <f ca="1">SUMIF(G:G,20,K:K)</f>
        <v>202922.12169001478</v>
      </c>
      <c r="E27" s="447">
        <f t="shared" ca="1" si="1"/>
        <v>4049019.3043123358</v>
      </c>
      <c r="F27" s="431"/>
      <c r="G27" s="459">
        <v>2</v>
      </c>
      <c r="H27" s="459">
        <v>20</v>
      </c>
      <c r="I27" s="444">
        <f t="shared" ca="1" si="5"/>
        <v>3848308.4112782837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16034.618380326181</v>
      </c>
      <c r="L27" s="444">
        <f t="shared" ca="1" si="3"/>
        <v>3864343.02965861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4049019.3043123358</v>
      </c>
      <c r="C28" s="447">
        <f t="shared" si="0"/>
        <v>259863.64217494545</v>
      </c>
      <c r="D28" s="447">
        <f ca="1">SUMIF(G:G,21,K:K)</f>
        <v>200008.88543373413</v>
      </c>
      <c r="E28" s="447">
        <f t="shared" ca="1" si="1"/>
        <v>3989164.547571124</v>
      </c>
      <c r="F28" s="431"/>
      <c r="G28" s="459">
        <v>2</v>
      </c>
      <c r="H28" s="459">
        <v>21</v>
      </c>
      <c r="I28" s="444">
        <f t="shared" ca="1" si="5"/>
        <v>3864343.02965861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16101.429290244208</v>
      </c>
      <c r="L28" s="444">
        <f t="shared" ca="1" si="3"/>
        <v>3880444.4589488544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3989164.547571124</v>
      </c>
      <c r="C29" s="447">
        <f t="shared" si="0"/>
        <v>259863.64217494545</v>
      </c>
      <c r="D29" s="447">
        <f ca="1">SUMIF(G:G,22,K:K)</f>
        <v>196946.60248160429</v>
      </c>
      <c r="E29" s="447">
        <f t="shared" ca="1" si="1"/>
        <v>3926247.5078777825</v>
      </c>
      <c r="F29" s="431"/>
      <c r="G29" s="459">
        <v>2</v>
      </c>
      <c r="H29" s="459">
        <v>22</v>
      </c>
      <c r="I29" s="444">
        <f t="shared" ca="1" si="5"/>
        <v>3880444.4589488544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16168.518578953557</v>
      </c>
      <c r="L29" s="444">
        <f t="shared" ca="1" si="3"/>
        <v>3896612.9775278079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3926247.5078777825</v>
      </c>
      <c r="C30" s="447">
        <f t="shared" si="0"/>
        <v>259863.64217494545</v>
      </c>
      <c r="D30" s="447">
        <f ca="1">SUMIF(G:G,23,K:K)</f>
        <v>193727.64732179258</v>
      </c>
      <c r="E30" s="447">
        <f t="shared" ca="1" si="1"/>
        <v>3860111.5130246296</v>
      </c>
      <c r="F30" s="431"/>
      <c r="G30" s="459">
        <v>2</v>
      </c>
      <c r="H30" s="459">
        <v>23</v>
      </c>
      <c r="I30" s="444">
        <f t="shared" ca="1" si="5"/>
        <v>3896612.9775278079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16235.887406365866</v>
      </c>
      <c r="L30" s="444">
        <f t="shared" ca="1" si="3"/>
        <v>3912848.8649341739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3860111.5130246296</v>
      </c>
      <c r="C31" s="447">
        <f t="shared" si="0"/>
        <v>259863.64217494545</v>
      </c>
      <c r="D31" s="447">
        <f ca="1">SUMIF(G:G,24,K:K)</f>
        <v>190344.00430680864</v>
      </c>
      <c r="E31" s="447">
        <f t="shared" ca="1" si="1"/>
        <v>3790591.8751564925</v>
      </c>
      <c r="F31" s="431"/>
      <c r="G31" s="459">
        <v>2</v>
      </c>
      <c r="H31" s="459">
        <v>24</v>
      </c>
      <c r="I31" s="444">
        <f t="shared" ca="1" si="5"/>
        <v>3912848.8649341739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16303.536937225725</v>
      </c>
      <c r="L31" s="444">
        <f t="shared" ca="1" si="3"/>
        <v>3929152.4018713995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3790591.8751564925</v>
      </c>
      <c r="C32" s="447">
        <f t="shared" si="0"/>
        <v>259863.64217494545</v>
      </c>
      <c r="D32" s="447">
        <f ca="1">SUMIF(G:G,25,K:K)</f>
        <v>186787.24769342394</v>
      </c>
      <c r="E32" s="447">
        <f t="shared" ca="1" si="1"/>
        <v>3717515.4806749709</v>
      </c>
      <c r="F32" s="431"/>
      <c r="G32" s="459">
        <v>3</v>
      </c>
      <c r="H32" s="459">
        <v>25</v>
      </c>
      <c r="I32" s="444">
        <f t="shared" ca="1" si="5"/>
        <v>3929152.4018713995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16371.468341130831</v>
      </c>
      <c r="L32" s="444">
        <f t="shared" ca="1" si="3"/>
        <v>3945523.8702125303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3717515.4806749709</v>
      </c>
      <c r="C33" s="447">
        <f t="shared" si="0"/>
        <v>259863.64217494545</v>
      </c>
      <c r="D33" s="447">
        <f ca="1">SUMIF(G:G,26,K:K)</f>
        <v>183048.52066139504</v>
      </c>
      <c r="E33" s="447">
        <f t="shared" ca="1" si="1"/>
        <v>3640700.3591614207</v>
      </c>
      <c r="F33" s="431"/>
      <c r="G33" s="459">
        <v>3</v>
      </c>
      <c r="H33" s="459">
        <v>26</v>
      </c>
      <c r="I33" s="444">
        <f t="shared" ca="1" si="5"/>
        <v>3945523.8702125303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16439.682792552208</v>
      </c>
      <c r="L33" s="444">
        <f t="shared" ca="1" si="3"/>
        <v>3961963.5530050825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3640700.3591614207</v>
      </c>
      <c r="C34" s="447">
        <f t="shared" si="0"/>
        <v>259863.64217494545</v>
      </c>
      <c r="D34" s="447">
        <f ca="1">SUMIF(G:G,27,K:K)</f>
        <v>179118.51325874581</v>
      </c>
      <c r="E34" s="447">
        <f t="shared" ca="1" si="1"/>
        <v>3559955.2302452214</v>
      </c>
      <c r="F34" s="431"/>
      <c r="G34" s="459">
        <v>3</v>
      </c>
      <c r="H34" s="459">
        <v>27</v>
      </c>
      <c r="I34" s="444">
        <f t="shared" ca="1" si="5"/>
        <v>3961963.5530050825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16508.18147085451</v>
      </c>
      <c r="L34" s="444">
        <f t="shared" ca="1" si="3"/>
        <v>3978471.7344759372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3559955.2302452214</v>
      </c>
      <c r="C35" s="447">
        <f t="shared" si="0"/>
        <v>259863.64217494545</v>
      </c>
      <c r="D35" s="447">
        <f ca="1">SUMIF(G:G,28,K:K)</f>
        <v>174987.4392186878</v>
      </c>
      <c r="E35" s="447">
        <f t="shared" ca="1" si="1"/>
        <v>3475079.027288964</v>
      </c>
      <c r="F35" s="431"/>
      <c r="G35" s="459">
        <v>3</v>
      </c>
      <c r="H35" s="459">
        <v>28</v>
      </c>
      <c r="I35" s="444">
        <f t="shared" ca="1" si="5"/>
        <v>3978471.7344759372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16576.965560316406</v>
      </c>
      <c r="L35" s="444">
        <f t="shared" ca="1" si="3"/>
        <v>3995048.7000362538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3475079.027288964</v>
      </c>
      <c r="C36" s="447">
        <f t="shared" si="0"/>
        <v>259863.64217494545</v>
      </c>
      <c r="D36" s="447">
        <f ca="1">SUMIF(G:G,29,K:K)</f>
        <v>170645.01159045045</v>
      </c>
      <c r="E36" s="447">
        <f t="shared" ca="1" si="1"/>
        <v>3385860.3967044693</v>
      </c>
      <c r="F36" s="431"/>
      <c r="G36" s="459">
        <v>3</v>
      </c>
      <c r="H36" s="459">
        <v>29</v>
      </c>
      <c r="I36" s="444">
        <f t="shared" ca="1" si="5"/>
        <v>3995048.7000362538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16646.036250151061</v>
      </c>
      <c r="L36" s="444">
        <f t="shared" ca="1" si="3"/>
        <v>4011694.736286405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3385860.3967044693</v>
      </c>
      <c r="C37" s="447">
        <f t="shared" si="0"/>
        <v>259863.64217494545</v>
      </c>
      <c r="D37" s="447">
        <f ca="1">SUMIF(G:G,30,K:K)</f>
        <v>166080.41712333841</v>
      </c>
      <c r="E37" s="447">
        <f t="shared" ca="1" si="1"/>
        <v>3292077.1716528619</v>
      </c>
      <c r="F37" s="431"/>
      <c r="G37" s="459">
        <v>3</v>
      </c>
      <c r="H37" s="459">
        <v>30</v>
      </c>
      <c r="I37" s="444">
        <f t="shared" ca="1" si="5"/>
        <v>4011694.736286405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16715.394734526686</v>
      </c>
      <c r="L37" s="444">
        <f t="shared" ca="1" si="3"/>
        <v>4028410.1310209315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3292077.1716528619</v>
      </c>
      <c r="C38" s="447">
        <f t="shared" si="0"/>
        <v>259863.64217494545</v>
      </c>
      <c r="D38" s="447">
        <f ca="1">SUMIF(G:G,31,K:K)</f>
        <v>161282.28934022848</v>
      </c>
      <c r="E38" s="447">
        <f t="shared" ca="1" si="1"/>
        <v>3193495.818818145</v>
      </c>
      <c r="F38" s="431"/>
      <c r="G38" s="459">
        <v>3</v>
      </c>
      <c r="H38" s="459">
        <v>31</v>
      </c>
      <c r="I38" s="444">
        <f t="shared" ca="1" si="5"/>
        <v>4028410.1310209315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16785.042212587214</v>
      </c>
      <c r="L38" s="444">
        <f t="shared" ca="1" si="3"/>
        <v>4045195.1732335188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3193495.818818145</v>
      </c>
      <c r="C39" s="447">
        <f t="shared" si="0"/>
        <v>259863.64217494545</v>
      </c>
      <c r="D39" s="447">
        <f ca="1">SUMIF(G:G,32,K:K)</f>
        <v>156238.68023345555</v>
      </c>
      <c r="E39" s="447">
        <f t="shared" ca="1" si="1"/>
        <v>3089870.856876655</v>
      </c>
      <c r="F39" s="431"/>
      <c r="G39" s="459">
        <v>3</v>
      </c>
      <c r="H39" s="459">
        <v>32</v>
      </c>
      <c r="I39" s="444">
        <f t="shared" ca="1" si="5"/>
        <v>4045195.1732335188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16854.979888472993</v>
      </c>
      <c r="L39" s="444">
        <f t="shared" ca="1" si="3"/>
        <v>4062050.153121992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3089870.856876655</v>
      </c>
      <c r="C40" s="447">
        <f t="shared" si="0"/>
        <v>259863.64217494545</v>
      </c>
      <c r="D40" s="447">
        <f ca="1">SUMIF(G:G,33,K:K)</f>
        <v>150937.03051260649</v>
      </c>
      <c r="E40" s="447">
        <f t="shared" ca="1" si="1"/>
        <v>2980944.2452143161</v>
      </c>
      <c r="F40" s="431"/>
      <c r="G40" s="459">
        <v>3</v>
      </c>
      <c r="H40" s="459">
        <v>33</v>
      </c>
      <c r="I40" s="444">
        <f t="shared" ca="1" si="5"/>
        <v>4062050.153121992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16925.208971341632</v>
      </c>
      <c r="L40" s="444">
        <f t="shared" ca="1" si="3"/>
        <v>4078975.3620933336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2980944.2452143161</v>
      </c>
      <c r="C41" s="447">
        <f t="shared" si="0"/>
        <v>259863.64217494545</v>
      </c>
      <c r="D41" s="447">
        <f ca="1">SUMIF(G:G,34,K:K)</f>
        <v>145364.13833013465</v>
      </c>
      <c r="E41" s="447">
        <f t="shared" ca="1" si="1"/>
        <v>2866444.7413695054</v>
      </c>
      <c r="F41" s="431"/>
      <c r="G41" s="459">
        <v>3</v>
      </c>
      <c r="H41" s="459">
        <v>34</v>
      </c>
      <c r="I41" s="444">
        <f t="shared" ca="1" si="5"/>
        <v>4078975.3620933336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16995.730675388892</v>
      </c>
      <c r="L41" s="444">
        <f t="shared" ca="1" si="3"/>
        <v>4095971.0927687227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2866444.7413695054</v>
      </c>
      <c r="C42" s="447">
        <f t="shared" si="0"/>
        <v>259863.64217494545</v>
      </c>
      <c r="D42" s="447">
        <f ca="1">SUMIF(G:G,35,K:K)</f>
        <v>139506.12640691726</v>
      </c>
      <c r="E42" s="447">
        <f t="shared" ca="1" si="1"/>
        <v>2746087.2256014775</v>
      </c>
      <c r="F42" s="431"/>
      <c r="G42" s="459">
        <v>3</v>
      </c>
      <c r="H42" s="459">
        <v>35</v>
      </c>
      <c r="I42" s="444">
        <f t="shared" ca="1" si="5"/>
        <v>4095971.0927687227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17066.546219869677</v>
      </c>
      <c r="L42" s="444">
        <f t="shared" ca="1" si="3"/>
        <v>4113037.6389885922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2746087.2256014775</v>
      </c>
      <c r="C43" s="447">
        <f t="shared" si="0"/>
        <v>259863.64217494545</v>
      </c>
      <c r="D43" s="447">
        <f ca="1">SUMIF(G:G,36,K:K)</f>
        <v>133348.40747589429</v>
      </c>
      <c r="E43" s="447">
        <f t="shared" ca="1" si="1"/>
        <v>2619571.9909024267</v>
      </c>
      <c r="F43" s="431"/>
      <c r="G43" s="459">
        <v>3</v>
      </c>
      <c r="H43" s="459">
        <v>36</v>
      </c>
      <c r="I43" s="444">
        <f t="shared" ca="1" si="5"/>
        <v>4113037.6389885922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17137.656829119132</v>
      </c>
      <c r="L43" s="444">
        <f t="shared" ca="1" si="3"/>
        <v>4130175.2958177114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2619571.9909024267</v>
      </c>
      <c r="C44" s="447">
        <f t="shared" si="0"/>
        <v>259863.64217494545</v>
      </c>
      <c r="D44" s="447">
        <f ca="1">SUMIF(G:G,37,K:K)</f>
        <v>126875.64795773794</v>
      </c>
      <c r="E44" s="447">
        <f t="shared" ca="1" si="1"/>
        <v>2486583.9966852195</v>
      </c>
      <c r="F44" s="431"/>
      <c r="G44" s="459">
        <v>4</v>
      </c>
      <c r="H44" s="459">
        <v>37</v>
      </c>
      <c r="I44" s="444">
        <f t="shared" ca="1" si="5"/>
        <v>4130175.2958177114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17209.063732573799</v>
      </c>
      <c r="L44" s="444">
        <f t="shared" ca="1" si="3"/>
        <v>4147384.3595502852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2486583.9966852195</v>
      </c>
      <c r="C45" s="447">
        <f t="shared" si="0"/>
        <v>259863.64217494545</v>
      </c>
      <c r="D45" s="447">
        <f ca="1">SUMIF(G:G,38,K:K)</f>
        <v>120071.72977810061</v>
      </c>
      <c r="E45" s="447">
        <f t="shared" ca="1" si="1"/>
        <v>2346792.0842883745</v>
      </c>
      <c r="F45" s="431"/>
      <c r="G45" s="459">
        <v>4</v>
      </c>
      <c r="H45" s="459">
        <v>38</v>
      </c>
      <c r="I45" s="444">
        <f t="shared" ca="1" si="5"/>
        <v>4147384.3595502852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17280.768164792851</v>
      </c>
      <c r="L45" s="444">
        <f t="shared" ca="1" si="3"/>
        <v>4164665.1277150782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2346792.0842883745</v>
      </c>
      <c r="C46" s="447">
        <f t="shared" si="0"/>
        <v>259863.64217494545</v>
      </c>
      <c r="D46" s="447">
        <f ca="1">SUMIF(G:G,39,K:K)</f>
        <v>112919.71023136096</v>
      </c>
      <c r="E46" s="447">
        <f t="shared" ca="1" si="1"/>
        <v>2199848.1523447898</v>
      </c>
      <c r="F46" s="431"/>
      <c r="G46" s="459">
        <v>4</v>
      </c>
      <c r="H46" s="459">
        <v>39</v>
      </c>
      <c r="I46" s="444">
        <f t="shared" ca="1" si="5"/>
        <v>4164665.1277150782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17352.77136547949</v>
      </c>
      <c r="L46" s="444">
        <f t="shared" ca="1" si="3"/>
        <v>4182017.8990805577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2199848.1523447898</v>
      </c>
      <c r="C47" s="447">
        <f t="shared" si="0"/>
        <v>259863.64217494545</v>
      </c>
      <c r="D47" s="447">
        <f ca="1">SUMIF(G:G,40,K:K)</f>
        <v>105401.77979092291</v>
      </c>
      <c r="E47" s="447">
        <f t="shared" ca="1" si="1"/>
        <v>2045386.2899607674</v>
      </c>
      <c r="F47" s="431"/>
      <c r="G47" s="459">
        <v>4</v>
      </c>
      <c r="H47" s="459">
        <v>40</v>
      </c>
      <c r="I47" s="444">
        <f t="shared" ca="1" si="5"/>
        <v>4182017.8990805577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17425.074579502325</v>
      </c>
      <c r="L47" s="444">
        <f t="shared" ca="1" si="3"/>
        <v>4199442.9736600602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2045386.2899607674</v>
      </c>
      <c r="C48" s="447">
        <f t="shared" si="0"/>
        <v>259863.64217494545</v>
      </c>
      <c r="D48" s="447">
        <f ca="1">SUMIF(G:G,41,K:K)</f>
        <v>97499.217761009175</v>
      </c>
      <c r="E48" s="447">
        <f t="shared" ca="1" si="1"/>
        <v>1883021.8655468312</v>
      </c>
      <c r="F48" s="431"/>
      <c r="G48" s="459">
        <v>4</v>
      </c>
      <c r="H48" s="459">
        <v>41</v>
      </c>
      <c r="I48" s="444">
        <f t="shared" ca="1" si="5"/>
        <v>4199442.9736600602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17497.679056916917</v>
      </c>
      <c r="L48" s="444">
        <f t="shared" ca="1" si="3"/>
        <v>4216940.6527169775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1883021.8655468312</v>
      </c>
      <c r="C49" s="447">
        <f t="shared" si="0"/>
        <v>259863.64217494545</v>
      </c>
      <c r="D49" s="447">
        <f ca="1">SUMIF(G:G,42,K:K)</f>
        <v>89192.345659516941</v>
      </c>
      <c r="E49" s="447">
        <f t="shared" ca="1" si="1"/>
        <v>1712350.5690314027</v>
      </c>
      <c r="F49" s="431"/>
      <c r="G49" s="459">
        <v>4</v>
      </c>
      <c r="H49" s="459">
        <v>42</v>
      </c>
      <c r="I49" s="444">
        <f t="shared" ca="1" si="5"/>
        <v>4216940.6527169775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17570.586052987404</v>
      </c>
      <c r="L49" s="444">
        <f t="shared" ca="1" si="3"/>
        <v>4234511.2387699652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1712350.5690314027</v>
      </c>
      <c r="C50" s="447">
        <f t="shared" si="0"/>
        <v>259863.64217494545</v>
      </c>
      <c r="D50" s="447">
        <f ca="1">SUMIF(G:G,43,K:K)</f>
        <v>80460.478215851559</v>
      </c>
      <c r="E50" s="447">
        <f t="shared" ca="1" si="1"/>
        <v>1532947.4050723088</v>
      </c>
      <c r="F50" s="431"/>
      <c r="G50" s="459">
        <v>4</v>
      </c>
      <c r="H50" s="459">
        <v>43</v>
      </c>
      <c r="I50" s="444">
        <f t="shared" ca="1" si="5"/>
        <v>4234511.2387699652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17643.796828208189</v>
      </c>
      <c r="L50" s="444">
        <f t="shared" ca="1" si="3"/>
        <v>4252155.0355981737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1532947.4050723088</v>
      </c>
      <c r="C51" s="447">
        <f t="shared" si="0"/>
        <v>259863.64217494545</v>
      </c>
      <c r="D51" s="447">
        <f ca="1">SUMIF(G:G,44,K:K)</f>
        <v>71281.8718617165</v>
      </c>
      <c r="E51" s="447">
        <f t="shared" ca="1" si="1"/>
        <v>1344365.6347590799</v>
      </c>
      <c r="F51" s="431"/>
      <c r="G51" s="459">
        <v>4</v>
      </c>
      <c r="H51" s="459">
        <v>44</v>
      </c>
      <c r="I51" s="444">
        <f t="shared" ca="1" si="5"/>
        <v>4252155.0355981737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17717.312648325722</v>
      </c>
      <c r="L51" s="444">
        <f t="shared" ca="1" si="3"/>
        <v>4269872.3482464999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1344365.6347590799</v>
      </c>
      <c r="C52" s="447">
        <f t="shared" si="0"/>
        <v>259863.64217494545</v>
      </c>
      <c r="D52" s="447">
        <f ca="1">SUMIF(G:G,45,K:K)</f>
        <v>61633.670586594591</v>
      </c>
      <c r="E52" s="447">
        <f t="shared" ca="1" si="1"/>
        <v>1146135.6631707291</v>
      </c>
      <c r="F52" s="431"/>
      <c r="G52" s="459">
        <v>4</v>
      </c>
      <c r="H52" s="459">
        <v>45</v>
      </c>
      <c r="I52" s="444">
        <f t="shared" ca="1" si="5"/>
        <v>4269872.3482464999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17791.134784360416</v>
      </c>
      <c r="L52" s="444">
        <f t="shared" ca="1" si="3"/>
        <v>4287663.4830308603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1146135.6631707291</v>
      </c>
      <c r="C53" s="447">
        <f t="shared" si="0"/>
        <v>259863.64217494545</v>
      </c>
      <c r="D53" s="447">
        <f ca="1">SUMIF(G:G,46,K:K)</f>
        <v>51491.849023092494</v>
      </c>
      <c r="E53" s="447">
        <f t="shared" ca="1" si="1"/>
        <v>937763.87001887616</v>
      </c>
      <c r="F53" s="431"/>
      <c r="G53" s="459">
        <v>4</v>
      </c>
      <c r="H53" s="459">
        <v>46</v>
      </c>
      <c r="I53" s="444">
        <f t="shared" ca="1" si="5"/>
        <v>4287663.4830308603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17865.264512628586</v>
      </c>
      <c r="L53" s="444">
        <f t="shared" ca="1" si="3"/>
        <v>4305528.7475434886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937763.87001887616</v>
      </c>
      <c r="C54" s="447">
        <f t="shared" si="0"/>
        <v>259863.64217494545</v>
      </c>
      <c r="D54" s="447">
        <f ca="1">SUMIF(G:G,47,K:K)</f>
        <v>40831.152620423738</v>
      </c>
      <c r="E54" s="447">
        <f t="shared" ca="1" si="1"/>
        <v>718731.38046435441</v>
      </c>
      <c r="F54" s="431"/>
      <c r="G54" s="459">
        <v>4</v>
      </c>
      <c r="H54" s="459">
        <v>47</v>
      </c>
      <c r="I54" s="444">
        <f t="shared" ca="1" si="5"/>
        <v>4305528.7475434886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17939.703114764536</v>
      </c>
      <c r="L54" s="444">
        <f t="shared" ca="1" si="3"/>
        <v>4323468.4506582534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718731.38046435441</v>
      </c>
      <c r="C55" s="447">
        <f t="shared" si="0"/>
        <v>259863.64217494545</v>
      </c>
      <c r="D55" s="447">
        <f ca="1">SUMIF(G:G,48,K:K)</f>
        <v>29625.03475705349</v>
      </c>
      <c r="E55" s="447">
        <f t="shared" ca="1" si="1"/>
        <v>488492.77304646245</v>
      </c>
      <c r="F55" s="431"/>
      <c r="G55" s="459">
        <v>4</v>
      </c>
      <c r="H55" s="459">
        <v>48</v>
      </c>
      <c r="I55" s="444">
        <f t="shared" ca="1" si="5"/>
        <v>4323468.4506582534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18014.451877742722</v>
      </c>
      <c r="L55" s="444">
        <f t="shared" ca="1" si="3"/>
        <v>4341482.9025359964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488492.77304646245</v>
      </c>
      <c r="C56" s="447">
        <f t="shared" si="0"/>
        <v>259863.64217494545</v>
      </c>
      <c r="D56" s="447">
        <f ca="1">SUMIF(G:G,49,K:K)</f>
        <v>17845.590635906836</v>
      </c>
      <c r="E56" s="447">
        <f t="shared" ca="1" si="1"/>
        <v>246474.72150742385</v>
      </c>
      <c r="F56" s="431"/>
      <c r="G56" s="459">
        <f>G55+1</f>
        <v>5</v>
      </c>
      <c r="H56" s="459">
        <v>49</v>
      </c>
      <c r="I56" s="444">
        <f t="shared" ca="1" si="5"/>
        <v>4341482.9025359964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18089.512093899986</v>
      </c>
      <c r="L56" s="444">
        <f t="shared" ca="1" si="3"/>
        <v>4359572.4146298962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246474.72150742385</v>
      </c>
      <c r="C57" s="447">
        <f t="shared" si="0"/>
        <v>259863.64217494545</v>
      </c>
      <c r="D57" s="447">
        <f ca="1">SUMIF(G:G,50,K:K)</f>
        <v>5463.4877975305044</v>
      </c>
      <c r="E57" s="447">
        <f t="shared" ca="1" si="1"/>
        <v>-7925.432869991093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4359572.4146298962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18164.885060957902</v>
      </c>
      <c r="L57" s="444">
        <f t="shared" ca="1" si="3"/>
        <v>4377737.2996908538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-7925.432869991093</v>
      </c>
      <c r="C58" s="447">
        <f t="shared" si="0"/>
        <v>259863.64217494545</v>
      </c>
      <c r="D58" s="447">
        <f ca="1">SUMIF(G:G,51,K:K)</f>
        <v>-7552.1069218239563</v>
      </c>
      <c r="E58" s="447">
        <f t="shared" ca="1" si="1"/>
        <v>-275341.18196676049</v>
      </c>
      <c r="F58" s="431"/>
      <c r="G58" s="459">
        <f t="shared" si="8"/>
        <v>5</v>
      </c>
      <c r="H58" s="459">
        <v>51</v>
      </c>
      <c r="I58" s="444">
        <f t="shared" ca="1" si="5"/>
        <v>4377737.2996908538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18240.572082045222</v>
      </c>
      <c r="L58" s="444">
        <f t="shared" ca="1" si="3"/>
        <v>4395977.8717728993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-275341.18196676049</v>
      </c>
      <c r="C59" s="447">
        <f t="shared" si="0"/>
        <v>259863.64217494545</v>
      </c>
      <c r="D59" s="447">
        <f ca="1">SUMIF(G:G,52,K:K)</f>
        <v>-21233.604169080056</v>
      </c>
      <c r="E59" s="447">
        <f t="shared" ca="1" si="1"/>
        <v>-556438.42831078591</v>
      </c>
      <c r="F59" s="431"/>
      <c r="G59" s="459">
        <f t="shared" si="8"/>
        <v>5</v>
      </c>
      <c r="H59" s="459">
        <v>52</v>
      </c>
      <c r="I59" s="444">
        <f t="shared" ca="1" si="5"/>
        <v>4395977.8717728993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18316.574465720412</v>
      </c>
      <c r="L59" s="444">
        <f t="shared" ca="1" si="3"/>
        <v>4414294.4462386193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-556438.42831078591</v>
      </c>
      <c r="C60" s="447">
        <f t="shared" si="0"/>
        <v>259863.64217494545</v>
      </c>
      <c r="D60" s="447">
        <f ca="1">SUMIF(G:G,53,K:K)</f>
        <v>-35615.072781369476</v>
      </c>
      <c r="E60" s="447">
        <f t="shared" ca="1" si="1"/>
        <v>-851917.14326710079</v>
      </c>
      <c r="F60" s="431"/>
      <c r="G60" s="459">
        <f t="shared" si="8"/>
        <v>5</v>
      </c>
      <c r="H60" s="459">
        <v>53</v>
      </c>
      <c r="I60" s="444">
        <f t="shared" ca="1" si="5"/>
        <v>4414294.4462386193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18392.893525994248</v>
      </c>
      <c r="L60" s="444">
        <f t="shared" ca="1" si="3"/>
        <v>4432687.3397646137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-851917.14326710079</v>
      </c>
      <c r="C61" s="447">
        <f t="shared" si="0"/>
        <v>259863.64217494545</v>
      </c>
      <c r="D61" s="447">
        <f ca="1">SUMIF(G:G,54,K:K)</f>
        <v>-50732.32462219023</v>
      </c>
      <c r="E61" s="447">
        <f t="shared" ca="1" si="1"/>
        <v>-1162513.1100642367</v>
      </c>
      <c r="F61" s="431"/>
      <c r="G61" s="459">
        <f t="shared" si="8"/>
        <v>5</v>
      </c>
      <c r="H61" s="459">
        <v>54</v>
      </c>
      <c r="I61" s="444">
        <f t="shared" ca="1" si="5"/>
        <v>4432687.3397646137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18469.530582352556</v>
      </c>
      <c r="L61" s="444">
        <f t="shared" ca="1" si="3"/>
        <v>4451156.8703469662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-1162513.1100642367</v>
      </c>
      <c r="C62" s="447">
        <f t="shared" si="0"/>
        <v>259863.64217494545</v>
      </c>
      <c r="D62" s="447">
        <f ca="1">SUMIF(G:G,55,K:K)</f>
        <v>-66623.003757943501</v>
      </c>
      <c r="E62" s="447">
        <f t="shared" ca="1" si="1"/>
        <v>-1488999.7559971255</v>
      </c>
      <c r="F62" s="431"/>
      <c r="G62" s="459">
        <f t="shared" si="8"/>
        <v>5</v>
      </c>
      <c r="H62" s="459">
        <v>55</v>
      </c>
      <c r="I62" s="444">
        <f t="shared" ca="1" si="5"/>
        <v>4451156.8703469662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18546.486959779024</v>
      </c>
      <c r="L62" s="444">
        <f t="shared" ca="1" si="3"/>
        <v>4469703.3573067449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-1488999.7559971255</v>
      </c>
      <c r="C63" s="447">
        <f t="shared" si="0"/>
        <v>259863.64217494545</v>
      </c>
      <c r="D63" s="447">
        <f ca="1">SUMIF(G:G,56,K:K)</f>
        <v>-83326.680196911591</v>
      </c>
      <c r="E63" s="447">
        <f t="shared" ca="1" si="1"/>
        <v>-1832190.0783689825</v>
      </c>
      <c r="F63" s="431"/>
      <c r="G63" s="459">
        <f t="shared" si="8"/>
        <v>5</v>
      </c>
      <c r="H63" s="459">
        <v>56</v>
      </c>
      <c r="I63" s="444">
        <f t="shared" ca="1" si="5"/>
        <v>4469703.3573067449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18623.763988778104</v>
      </c>
      <c r="L63" s="444">
        <f t="shared" ca="1" si="3"/>
        <v>4488327.1212955229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-1832190.0783689825</v>
      </c>
      <c r="C64" s="447">
        <f t="shared" si="0"/>
        <v>259863.64217494545</v>
      </c>
      <c r="D64" s="447">
        <f ca="1">SUMIF(G:G,57,K:K)</f>
        <v>-100884.94842409968</v>
      </c>
      <c r="E64" s="447">
        <f t="shared" ca="1" si="1"/>
        <v>-2192938.6689680275</v>
      </c>
      <c r="F64" s="431"/>
      <c r="G64" s="459">
        <f t="shared" si="8"/>
        <v>5</v>
      </c>
      <c r="H64" s="459">
        <v>57</v>
      </c>
      <c r="I64" s="444">
        <f t="shared" ca="1" si="5"/>
        <v>4488327.1212955229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18701.363005398012</v>
      </c>
      <c r="L64" s="444">
        <f t="shared" ca="1" si="3"/>
        <v>4507028.4843009207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-2192938.6689680275</v>
      </c>
      <c r="C65" s="447">
        <f t="shared" si="0"/>
        <v>259863.64217494545</v>
      </c>
      <c r="D65" s="447">
        <f ca="1">SUMIF(G:G,58,K:K)</f>
        <v>-119341.53097730724</v>
      </c>
      <c r="E65" s="447">
        <f t="shared" ca="1" si="1"/>
        <v>-2572143.84212028</v>
      </c>
      <c r="F65" s="431"/>
      <c r="G65" s="459">
        <f t="shared" si="8"/>
        <v>5</v>
      </c>
      <c r="H65" s="459">
        <v>58</v>
      </c>
      <c r="I65" s="444">
        <f t="shared" ca="1" si="5"/>
        <v>4507028.4843009207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18779.285351253835</v>
      </c>
      <c r="L65" s="444">
        <f t="shared" ca="1" si="3"/>
        <v>4525807.7696521748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-2572143.84212028</v>
      </c>
      <c r="C66" s="447">
        <f t="shared" si="0"/>
        <v>259863.64217494545</v>
      </c>
      <c r="D66" s="447">
        <f ca="1">SUMIF(G:G,59,K:K)</f>
        <v>-138742.38732234781</v>
      </c>
      <c r="E66" s="447">
        <f t="shared" ca="1" si="1"/>
        <v>-2970749.8716175733</v>
      </c>
      <c r="F66" s="431"/>
      <c r="G66" s="459">
        <f t="shared" si="8"/>
        <v>5</v>
      </c>
      <c r="H66" s="459">
        <v>59</v>
      </c>
      <c r="I66" s="444">
        <f t="shared" ca="1" si="5"/>
        <v>4525807.7696521748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18857.532373550726</v>
      </c>
      <c r="L66" s="444">
        <f t="shared" ca="1" si="3"/>
        <v>4544665.3020257251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-2970749.8716175733</v>
      </c>
      <c r="C67" s="447">
        <f t="shared" si="0"/>
        <v>259863.64217494545</v>
      </c>
      <c r="D67" s="447">
        <f t="shared" ref="D67:D71" ca="1" si="9">SUMIF(G:G,60,K:K)</f>
        <v>-159135.82829853153</v>
      </c>
      <c r="E67" s="447">
        <f t="shared" ca="1" si="1"/>
        <v>-3389749.34209105</v>
      </c>
      <c r="F67" s="431"/>
      <c r="G67" s="459">
        <f t="shared" si="8"/>
        <v>5</v>
      </c>
      <c r="H67" s="459">
        <v>60</v>
      </c>
      <c r="I67" s="444">
        <f t="shared" ca="1" si="5"/>
        <v>4544665.3020257251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18936.105425107187</v>
      </c>
      <c r="L67" s="444">
        <f t="shared" ca="1" si="3"/>
        <v>4563601.4074508324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-3389749.34209105</v>
      </c>
      <c r="C68" s="447">
        <f t="shared" si="0"/>
        <v>259863.64217494545</v>
      </c>
      <c r="D68" s="447">
        <f t="shared" ca="1" si="9"/>
        <v>-159135.82829853153</v>
      </c>
      <c r="E68" s="447">
        <f t="shared" ca="1" si="1"/>
        <v>-3808748.8125645267</v>
      </c>
      <c r="F68" s="431"/>
      <c r="G68" s="459">
        <f>G67+1</f>
        <v>6</v>
      </c>
      <c r="H68" s="459">
        <v>61</v>
      </c>
      <c r="I68" s="444">
        <f t="shared" ca="1" si="5"/>
        <v>4563601.4074508324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19015.005864378469</v>
      </c>
      <c r="L68" s="444">
        <f t="shared" ca="1" si="3"/>
        <v>4582616.4133152105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-3808748.8125645267</v>
      </c>
      <c r="C69" s="447">
        <f t="shared" si="0"/>
        <v>259863.64217494545</v>
      </c>
      <c r="D69" s="447">
        <f t="shared" ca="1" si="9"/>
        <v>-159135.82829853153</v>
      </c>
      <c r="E69" s="447">
        <f t="shared" ca="1" si="1"/>
        <v>-4227748.2830380034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4582616.4133152105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19094.235055480043</v>
      </c>
      <c r="L69" s="444">
        <f t="shared" ca="1" si="3"/>
        <v>4601710.6483706906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-4227748.2830380034</v>
      </c>
      <c r="C70" s="447">
        <f t="shared" si="0"/>
        <v>259863.64217494545</v>
      </c>
      <c r="D70" s="447">
        <f t="shared" ca="1" si="9"/>
        <v>-159135.82829853153</v>
      </c>
      <c r="E70" s="447">
        <f t="shared" ca="1" si="1"/>
        <v>-4646747.7535114801</v>
      </c>
      <c r="F70" s="431"/>
      <c r="G70" s="459">
        <f t="shared" si="10"/>
        <v>6</v>
      </c>
      <c r="H70" s="459">
        <v>63</v>
      </c>
      <c r="I70" s="444">
        <f t="shared" ca="1" si="5"/>
        <v>4601710.6483706906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19173.794368211209</v>
      </c>
      <c r="L70" s="444">
        <f t="shared" ca="1" si="3"/>
        <v>4620884.4427389018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-4646747.7535114801</v>
      </c>
      <c r="C71" s="447">
        <f t="shared" si="0"/>
        <v>259863.64217494545</v>
      </c>
      <c r="D71" s="447">
        <f t="shared" ca="1" si="9"/>
        <v>-159135.82829853153</v>
      </c>
      <c r="E71" s="447">
        <f t="shared" ca="1" si="1"/>
        <v>-5065747.2239849567</v>
      </c>
      <c r="F71" s="431"/>
      <c r="G71" s="459">
        <f t="shared" si="10"/>
        <v>6</v>
      </c>
      <c r="H71" s="459">
        <v>64</v>
      </c>
      <c r="I71" s="444">
        <f t="shared" ca="1" si="5"/>
        <v>4620884.4427389018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19253.685178078758</v>
      </c>
      <c r="L71" s="444">
        <f t="shared" ca="1" si="3"/>
        <v>4640138.1279169805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4640138.1279169805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19333.908866320751</v>
      </c>
      <c r="L72" s="444">
        <f t="shared" ca="1" si="3"/>
        <v>4659472.0367833013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4659472.0367833013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19414.466819930421</v>
      </c>
      <c r="L73" s="444">
        <f t="shared" ca="1" si="3"/>
        <v>4678886.5036032321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4678886.5036032321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19495.360431680132</v>
      </c>
      <c r="L74" s="444">
        <f t="shared" ca="1" si="3"/>
        <v>4698381.8640349125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4698381.8640349125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19479.094417168057</v>
      </c>
      <c r="L75" s="444">
        <f t="shared" ca="1" si="3"/>
        <v>4694461.7545375014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4694461.7545375014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19462.760627595511</v>
      </c>
      <c r="L76" s="444">
        <f t="shared" ca="1" si="3"/>
        <v>4690525.3112505181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4690525.3112505181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19446.358780566414</v>
      </c>
      <c r="L77" s="444">
        <f t="shared" ca="1" si="3"/>
        <v>4686572.4661165057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4686572.4661165057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19429.888592508029</v>
      </c>
      <c r="L78" s="444">
        <f t="shared" ca="1" si="3"/>
        <v>4682603.1507944344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4682603.1507944344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19413.349778666063</v>
      </c>
      <c r="L79" s="444">
        <f t="shared" ca="1" si="3"/>
        <v>4678617.2966585215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4678617.2966585215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19396.742053099759</v>
      </c>
      <c r="L80" s="444">
        <f t="shared" ca="1" si="3"/>
        <v>4674614.8347970424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4674614.8347970424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19380.065128676932</v>
      </c>
      <c r="L81" s="444">
        <f t="shared" ca="1" si="3"/>
        <v>4670595.69601114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4670595.69601114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19363.318717069003</v>
      </c>
      <c r="L82" s="444">
        <f t="shared" ca="1" si="3"/>
        <v>4666559.81081363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4666559.81081363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19346.502528746045</v>
      </c>
      <c r="L83" s="444">
        <f t="shared" ca="1" si="3"/>
        <v>4662507.1094277967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4662507.1094277967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19329.61627297174</v>
      </c>
      <c r="L84" s="444">
        <f t="shared" ca="1" si="3"/>
        <v>4658437.5217861896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4658437.5217861896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19312.659657798376</v>
      </c>
      <c r="L85" s="444">
        <f t="shared" ca="1" si="3"/>
        <v>4654350.9775294093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4654350.9775294093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19295.632390061794</v>
      </c>
      <c r="L86" s="444">
        <f t="shared" ca="1" si="3"/>
        <v>4650247.4060048917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4650247.4060048917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19278.534175376302</v>
      </c>
      <c r="L87" s="444">
        <f t="shared" ca="1" si="3"/>
        <v>4646126.7362656891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4646126.7362656891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19261.364718129626</v>
      </c>
      <c r="L88" s="444">
        <f t="shared" ca="1" si="3"/>
        <v>4641988.89706924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4641988.89706924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19244.123721477754</v>
      </c>
      <c r="L89" s="444">
        <f t="shared" ca="1" si="3"/>
        <v>4637833.8168761386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4637833.8168761386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19226.810887339831</v>
      </c>
      <c r="L90" s="444">
        <f t="shared" ca="1" si="3"/>
        <v>4633661.4238488991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4633661.4238488991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19209.425916393</v>
      </c>
      <c r="L91" s="444">
        <f t="shared" ca="1" si="3"/>
        <v>4629471.6458507134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4629471.6458507134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19191.968508067228</v>
      </c>
      <c r="L92" s="444">
        <f t="shared" ca="1" si="3"/>
        <v>4625264.4104442019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4625264.4104442019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19174.438360540094</v>
      </c>
      <c r="L93" s="444">
        <f t="shared" ca="1" si="3"/>
        <v>4621039.6448901631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4621039.6448901631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19156.8351707316</v>
      </c>
      <c r="L94" s="444">
        <f t="shared" ca="1" si="3"/>
        <v>4616797.276146316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4616797.276146316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19139.158634298903</v>
      </c>
      <c r="L95" s="444">
        <f t="shared" ca="1" si="3"/>
        <v>4612537.2308660354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4612537.2308660354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19121.408445631067</v>
      </c>
      <c r="L96" s="444">
        <f t="shared" ca="1" si="3"/>
        <v>4608259.4353970876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4608259.4353970876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19103.584297843787</v>
      </c>
      <c r="L97" s="444">
        <f t="shared" ca="1" si="3"/>
        <v>4603963.8157803528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4603963.8157803528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19085.685882774058</v>
      </c>
      <c r="L98" s="444">
        <f t="shared" ca="1" si="3"/>
        <v>4599650.297748548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4599650.297748548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19067.712890974872</v>
      </c>
      <c r="L99" s="444">
        <f t="shared" ca="1" si="3"/>
        <v>4595318.8067249442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4595318.8067249442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19049.665011709854</v>
      </c>
      <c r="L100" s="444">
        <f t="shared" ca="1" si="3"/>
        <v>4590969.2678220747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4590969.2678220747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19031.541932947897</v>
      </c>
      <c r="L101" s="444">
        <f t="shared" ca="1" si="3"/>
        <v>4586601.6058404436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4586601.6058404436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19013.34334135777</v>
      </c>
      <c r="L102" s="444">
        <f t="shared" ca="1" si="3"/>
        <v>4582215.7452672226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4582215.7452672226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18995.068922302682</v>
      </c>
      <c r="L103" s="444">
        <f t="shared" ca="1" si="3"/>
        <v>4577811.6102749463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4577811.6102749463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18976.718359834864</v>
      </c>
      <c r="L104" s="444">
        <f t="shared" ca="1" si="3"/>
        <v>4573389.1247202018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4573389.1247202018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18965.557588356765</v>
      </c>
      <c r="L105" s="444">
        <f t="shared" ca="1" si="3"/>
        <v>4570699.37879398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4570699.37879398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18954.350313664174</v>
      </c>
      <c r="L106" s="444">
        <f t="shared" ca="1" si="3"/>
        <v>4567998.425593066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4567998.425593066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18943.0963419937</v>
      </c>
      <c r="L107" s="444">
        <f t="shared" ca="1" si="3"/>
        <v>4565286.2184204813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4565286.2184204813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18931.795478774595</v>
      </c>
      <c r="L108" s="444">
        <f t="shared" ca="1" si="3"/>
        <v>4562562.7103846772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4562562.7103846772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18920.447528625413</v>
      </c>
      <c r="L109" s="444">
        <f t="shared" ca="1" si="3"/>
        <v>4559827.8543987246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4559827.8543987246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18909.052295350608</v>
      </c>
      <c r="L110" s="444">
        <f t="shared" ca="1" si="3"/>
        <v>4557081.6031794967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4557081.6031794967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18897.609581937159</v>
      </c>
      <c r="L111" s="444">
        <f t="shared" ca="1" si="3"/>
        <v>4554323.9092468554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4554323.9092468554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18886.119190551155</v>
      </c>
      <c r="L112" s="444">
        <f t="shared" ca="1" si="3"/>
        <v>4551554.7249228284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4551554.7249228284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18874.580922534376</v>
      </c>
      <c r="L113" s="444">
        <f t="shared" ca="1" si="3"/>
        <v>4548774.0023307847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4548774.0023307847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18862.99457840086</v>
      </c>
      <c r="L114" s="444">
        <f t="shared" ca="1" si="3"/>
        <v>4545981.6933946069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4545981.6933946069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18851.359957833451</v>
      </c>
      <c r="L115" s="444">
        <f t="shared" ca="1" si="3"/>
        <v>4543177.7498378623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4543177.7498378623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18839.676859680349</v>
      </c>
      <c r="L116" s="444">
        <f t="shared" ca="1" si="3"/>
        <v>4540362.1231829645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4540362.1231829645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18827.94508195161</v>
      </c>
      <c r="L117" s="444">
        <f t="shared" ca="1" si="3"/>
        <v>4537534.7647503382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4537534.7647503382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18816.164421815665</v>
      </c>
      <c r="L118" s="444">
        <f t="shared" ca="1" si="3"/>
        <v>4534695.6256575752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4534695.6256575752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18804.334675595819</v>
      </c>
      <c r="L119" s="444">
        <f t="shared" ca="1" si="3"/>
        <v>4531844.6568185929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4531844.6568185929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18792.455638766725</v>
      </c>
      <c r="L120" s="444">
        <f t="shared" ca="1" si="3"/>
        <v>4528981.8089427808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4528981.8089427808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18780.527105950845</v>
      </c>
      <c r="L121" s="444">
        <f t="shared" ca="1" si="3"/>
        <v>4526107.0325341532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4526107.0325341532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18768.548870914896</v>
      </c>
      <c r="L122" s="444">
        <f t="shared" ca="1" si="3"/>
        <v>4523220.2778904894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4523220.2778904894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18756.520726566298</v>
      </c>
      <c r="L123" s="444">
        <f t="shared" ca="1" si="3"/>
        <v>4520321.4951024773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4520321.4951024773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18744.442464949578</v>
      </c>
      <c r="L124" s="444">
        <f t="shared" ca="1" si="3"/>
        <v>4517410.6340528484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4517410.6340528484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18732.313877242792</v>
      </c>
      <c r="L125" s="444">
        <f t="shared" ca="1" si="3"/>
        <v>4514487.6444155127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4514487.6444155127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18720.134753753893</v>
      </c>
      <c r="L126" s="444">
        <f t="shared" ca="1" si="3"/>
        <v>4511552.4756546877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4511552.4756546877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18707.904883917123</v>
      </c>
      <c r="L127" s="444">
        <f t="shared" ca="1" si="3"/>
        <v>4508605.0770240268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4508605.0770240268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18695.624056289369</v>
      </c>
      <c r="L128" s="444">
        <f t="shared" ca="1" si="3"/>
        <v>4505645.3975657374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4505645.3975657374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18683.292058546496</v>
      </c>
      <c r="L129" s="444">
        <f t="shared" ca="1" si="3"/>
        <v>4502673.3861097051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4502673.3861097051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18670.908677479696</v>
      </c>
      <c r="L130" s="444">
        <f t="shared" ca="1" si="3"/>
        <v>4499688.991272606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4499688.991272606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18658.47369899178</v>
      </c>
      <c r="L131" s="444">
        <f t="shared" ca="1" si="3"/>
        <v>4496692.1614570189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4496692.1614570189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18645.986908093502</v>
      </c>
      <c r="L132" s="444">
        <f t="shared" ca="1" si="3"/>
        <v>4493682.8448505336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4493682.8448505336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18633.448088899815</v>
      </c>
      <c r="L133" s="444">
        <f t="shared" ca="1" si="3"/>
        <v>4490660.9894248554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4490660.9894248554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18620.857024626155</v>
      </c>
      <c r="L134" s="444">
        <f t="shared" ca="1" si="3"/>
        <v>4487626.5429349029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4487626.5429349029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18608.213497584686</v>
      </c>
      <c r="L135" s="444">
        <f t="shared" ca="1" si="3"/>
        <v>4484579.4529179092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4484579.4529179092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18595.517289180545</v>
      </c>
      <c r="L136" s="444">
        <f t="shared" ca="1" si="3"/>
        <v>4481519.6666925112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4481519.6666925112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18582.768179908053</v>
      </c>
      <c r="L137" s="444">
        <f t="shared" ca="1" si="3"/>
        <v>4478447.1313578412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4478447.1313578412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18569.96594934693</v>
      </c>
      <c r="L138" s="444">
        <f t="shared" ca="1" si="3"/>
        <v>4475361.7937926101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4475361.7937926101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18557.110376158464</v>
      </c>
      <c r="L139" s="444">
        <f t="shared" ca="1" si="3"/>
        <v>4472263.6006541904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4472263.6006541904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18544.201238081718</v>
      </c>
      <c r="L140" s="444">
        <f t="shared" ca="1" si="3"/>
        <v>4469152.4983776938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4469152.4983776938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18531.238311929646</v>
      </c>
      <c r="L141" s="444">
        <f t="shared" ca="1" si="3"/>
        <v>4466028.4331750451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4466028.4331750451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18518.221373585278</v>
      </c>
      <c r="L142" s="444">
        <f t="shared" ca="1" si="3"/>
        <v>4462891.3510340517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4462891.3510340517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18505.150197997806</v>
      </c>
      <c r="L143" s="444">
        <f t="shared" ca="1" si="3"/>
        <v>4459741.197717471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4459741.197717471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18492.024559178721</v>
      </c>
      <c r="L144" s="444">
        <f t="shared" ca="1" si="3"/>
        <v>4456577.9187620711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4456577.9187620711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18478.844230197887</v>
      </c>
      <c r="L145" s="444">
        <f t="shared" ca="1" si="3"/>
        <v>4453401.459477691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4453401.459477691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18465.608983179634</v>
      </c>
      <c r="L146" s="444">
        <f t="shared" ca="1" si="3"/>
        <v>4450211.7649462922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4450211.7649462922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18452.318589298808</v>
      </c>
      <c r="L147" s="444">
        <f t="shared" ca="1" si="3"/>
        <v>4447008.7800210128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4447008.7800210128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18438.972818776809</v>
      </c>
      <c r="L148" s="444">
        <f t="shared" ca="1" si="3"/>
        <v>4443792.4493252113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4443792.4493252113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18425.571440877637</v>
      </c>
      <c r="L149" s="444">
        <f t="shared" ca="1" si="3"/>
        <v>4440562.7172515104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4440562.7172515104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18412.114223903882</v>
      </c>
      <c r="L150" s="444">
        <f t="shared" ca="1" si="3"/>
        <v>4437319.527960836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4437319.527960836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18398.600935192739</v>
      </c>
      <c r="L151" s="444">
        <f t="shared" ca="1" si="3"/>
        <v>4434062.8253814504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4434062.8253814504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18385.031341111968</v>
      </c>
      <c r="L152" s="444">
        <f t="shared" ca="1" si="3"/>
        <v>4430792.5532079842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4430792.5532079842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18371.405207055857</v>
      </c>
      <c r="L153" s="444">
        <f t="shared" ca="1" si="3"/>
        <v>4427508.6549004614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4427508.6549004614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18357.722297441178</v>
      </c>
      <c r="L154" s="444">
        <f t="shared" ca="1" si="3"/>
        <v>4424211.0736833243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4424211.0736833243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18343.982375703108</v>
      </c>
      <c r="L155" s="444">
        <f t="shared" ca="1" si="3"/>
        <v>4420899.7525444487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4420899.7525444487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18330.185204291127</v>
      </c>
      <c r="L156" s="444">
        <f t="shared" ca="1" si="3"/>
        <v>4417574.6342341611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4417574.6342341611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18316.330544664928</v>
      </c>
      <c r="L157" s="444">
        <f t="shared" ca="1" si="3"/>
        <v>4414235.6612642473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4414235.6612642473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18302.418157290285</v>
      </c>
      <c r="L158" s="444">
        <f t="shared" ca="1" si="3"/>
        <v>4410882.7759069595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4410882.7759069595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18288.44780163492</v>
      </c>
      <c r="L159" s="444">
        <f t="shared" ca="1" si="3"/>
        <v>4407515.9201940158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4407515.9201940158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18274.419236164322</v>
      </c>
      <c r="L160" s="444">
        <f t="shared" ca="1" si="3"/>
        <v>4404135.035915602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4404135.035915602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18260.332218337597</v>
      </c>
      <c r="L161" s="444">
        <f t="shared" ca="1" si="3"/>
        <v>4400740.0646193614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4400740.0646193614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18246.186504603262</v>
      </c>
      <c r="L162" s="444">
        <f t="shared" ca="1" si="3"/>
        <v>4397330.9476093864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4397330.9476093864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18231.981850395034</v>
      </c>
      <c r="L163" s="444">
        <f t="shared" ca="1" si="3"/>
        <v>4393907.625945203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4393907.625945203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18217.718010127603</v>
      </c>
      <c r="L164" s="444">
        <f t="shared" ca="1" si="3"/>
        <v>4390470.0404407522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4390470.0404407522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18203.39473719239</v>
      </c>
      <c r="L165" s="444">
        <f t="shared" ca="1" si="3"/>
        <v>4387018.1316633662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4387018.1316633662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18189.011783953283</v>
      </c>
      <c r="L166" s="444">
        <f t="shared" ca="1" si="3"/>
        <v>4383551.8399327407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4383551.8399327407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18174.568901742343</v>
      </c>
      <c r="L167" s="444">
        <f t="shared" ca="1" si="3"/>
        <v>4380071.1053199042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4380071.1053199042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18160.065840855525</v>
      </c>
      <c r="L168" s="444">
        <f t="shared" ca="1" si="3"/>
        <v>4376575.867646181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4376575.867646181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18145.502350548344</v>
      </c>
      <c r="L169" s="444">
        <f t="shared" ca="1" si="3"/>
        <v>4373066.0664821509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4373066.0664821509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18130.878179031552</v>
      </c>
      <c r="L170" s="444">
        <f t="shared" ca="1" si="3"/>
        <v>4369541.641146604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4369541.641146604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18116.193073466773</v>
      </c>
      <c r="L171" s="444">
        <f t="shared" ca="1" si="3"/>
        <v>4366002.530705492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4366002.530705492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18101.446779962142</v>
      </c>
      <c r="L172" s="444">
        <f t="shared" ca="1" si="3"/>
        <v>4362448.6739708753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4362448.6739708753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18086.639043567902</v>
      </c>
      <c r="L173" s="444">
        <f t="shared" ca="1" si="3"/>
        <v>4358880.0094998647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4358880.0094998647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18071.769608272025</v>
      </c>
      <c r="L174" s="444">
        <f t="shared" ca="1" si="3"/>
        <v>4355296.4755935585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4355296.4755935585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18056.838216995751</v>
      </c>
      <c r="L175" s="444">
        <f t="shared" ca="1" si="3"/>
        <v>4351698.010295976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4351698.010295976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18041.844611589157</v>
      </c>
      <c r="L176" s="444">
        <f t="shared" ca="1" si="3"/>
        <v>4348084.5513929864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4348084.5513929864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18026.7885328267</v>
      </c>
      <c r="L177" s="444">
        <f t="shared" ca="1" si="3"/>
        <v>4344456.0364112351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4344456.0364112351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18011.669720402737</v>
      </c>
      <c r="L178" s="444">
        <f t="shared" ca="1" si="3"/>
        <v>4340812.4026170596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4340812.4026170596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17996.487912927005</v>
      </c>
      <c r="L179" s="444">
        <f t="shared" ca="1" si="3"/>
        <v>4337153.5870154081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4337153.5870154081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17981.242847920123</v>
      </c>
      <c r="L180" s="444">
        <f t="shared" ca="1" si="3"/>
        <v>4333479.5263487501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4333479.5263487501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17965.934261809049</v>
      </c>
      <c r="L181" s="444">
        <f t="shared" ca="1" si="3"/>
        <v>4329790.1570959808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4329790.1570959808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17950.561889922508</v>
      </c>
      <c r="L182" s="444">
        <f t="shared" ca="1" si="3"/>
        <v>4326085.4154713247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4326085.4154713247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17935.125466486443</v>
      </c>
      <c r="L183" s="444">
        <f t="shared" ca="1" si="3"/>
        <v>4322365.2374232328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4322365.2374232328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17919.624724619393</v>
      </c>
      <c r="L184" s="444">
        <f t="shared" ca="1" si="3"/>
        <v>4318629.5586332735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4318629.5586332735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17904.059396327895</v>
      </c>
      <c r="L185" s="444">
        <f t="shared" ca="1" si="3"/>
        <v>4314878.3145150226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4314878.3145150226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17888.429212501851</v>
      </c>
      <c r="L186" s="444">
        <f t="shared" ca="1" si="3"/>
        <v>4311111.4402129464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4311111.4402129464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17872.733902909866</v>
      </c>
      <c r="L187" s="444">
        <f t="shared" ca="1" si="3"/>
        <v>4307328.8706012778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4307328.8706012778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17856.97319619458</v>
      </c>
      <c r="L188" s="444">
        <f t="shared" ca="1" si="3"/>
        <v>4303530.5402828939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4303530.5402828939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17841.14681986798</v>
      </c>
      <c r="L189" s="444">
        <f t="shared" ca="1" si="3"/>
        <v>4299716.3835881837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4299716.3835881837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17825.254500306688</v>
      </c>
      <c r="L190" s="444">
        <f t="shared" ca="1" si="3"/>
        <v>4295886.3345739124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4295886.3345739124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17809.295962747226</v>
      </c>
      <c r="L191" s="444">
        <f t="shared" ca="1" si="3"/>
        <v>4292040.3270220812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4292040.3270220812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17793.270931281262</v>
      </c>
      <c r="L192" s="444">
        <f t="shared" ca="1" si="3"/>
        <v>4288178.294438784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4288178.294438784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17777.179128850858</v>
      </c>
      <c r="L193" s="444">
        <f t="shared" ca="1" si="3"/>
        <v>4284300.1700530564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4284300.1700530564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17761.020277243657</v>
      </c>
      <c r="L194" s="444">
        <f t="shared" ca="1" si="3"/>
        <v>4280405.8868157221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4280405.8868157221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17744.794097088099</v>
      </c>
      <c r="L195" s="444">
        <f t="shared" ca="1" si="3"/>
        <v>4276495.377398232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4276495.377398232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17728.500307848557</v>
      </c>
      <c r="L196" s="444">
        <f t="shared" ca="1" si="3"/>
        <v>4272568.5741915023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4272568.5741915023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17712.138627820517</v>
      </c>
      <c r="L197" s="444">
        <f t="shared" ca="1" si="3"/>
        <v>4268625.4093047446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4268625.4093047446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17695.708774125691</v>
      </c>
      <c r="L198" s="444">
        <f t="shared" ca="1" si="3"/>
        <v>4264665.8145642923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4264665.8145642923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17679.210462707142</v>
      </c>
      <c r="L199" s="444">
        <f t="shared" ca="1" si="3"/>
        <v>4260689.721512421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4260689.721512421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17662.643408324344</v>
      </c>
      <c r="L200" s="444">
        <f t="shared" ca="1" si="3"/>
        <v>4256697.0614061672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4256697.0614061672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17646.007324548285</v>
      </c>
      <c r="L201" s="444">
        <f t="shared" ca="1" si="3"/>
        <v>4252687.7652161373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4252687.7652161373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17629.301923756495</v>
      </c>
      <c r="L202" s="444">
        <f t="shared" ca="1" si="3"/>
        <v>4248661.7636253154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4248661.7636253154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17612.526917128071</v>
      </c>
      <c r="L203" s="444">
        <f t="shared" ca="1" si="3"/>
        <v>4244618.9870278649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4244618.9870278649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17595.682014638693</v>
      </c>
      <c r="L204" s="444">
        <f t="shared" ca="1" si="3"/>
        <v>4240559.3655279251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4240559.3655279251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17578.76692505561</v>
      </c>
      <c r="L205" s="444">
        <f t="shared" ca="1" si="3"/>
        <v>4236482.8289384022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4236482.8289384022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17561.781355932599</v>
      </c>
      <c r="L206" s="444">
        <f t="shared" ca="1" si="3"/>
        <v>4232389.3067797562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4232389.3067797562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17544.725013604908</v>
      </c>
      <c r="L207" s="444">
        <f t="shared" ca="1" si="3"/>
        <v>4228278.7282787832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4228278.7282787832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17527.597603184186</v>
      </c>
      <c r="L208" s="444">
        <f t="shared" ca="1" si="3"/>
        <v>4224151.0223673889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4224151.0223673889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17510.398828553378</v>
      </c>
      <c r="L209" s="444">
        <f t="shared" ca="1" si="3"/>
        <v>4220006.1176813636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4220006.1176813636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17493.128392361607</v>
      </c>
      <c r="L210" s="444">
        <f t="shared" ca="1" si="3"/>
        <v>4215843.9425591473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4215843.9425591473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17475.785996019036</v>
      </c>
      <c r="L211" s="444">
        <f t="shared" ca="1" si="3"/>
        <v>4211664.4250405878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4211664.4250405878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17458.371339691705</v>
      </c>
      <c r="L212" s="444">
        <f t="shared" ca="1" si="3"/>
        <v>4207467.4928657003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4207467.4928657003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17440.884122296338</v>
      </c>
      <c r="L213" s="444">
        <f t="shared" ca="1" si="3"/>
        <v>4203253.0734734181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4203253.0734734181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17423.324041495165</v>
      </c>
      <c r="L214" s="444">
        <f t="shared" ca="1" si="3"/>
        <v>4199021.0940003349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4199021.0940003349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17405.69079369065</v>
      </c>
      <c r="L215" s="444">
        <f t="shared" ca="1" si="3"/>
        <v>4194771.4812794467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4194771.4812794467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17387.984074020282</v>
      </c>
      <c r="L216" s="444">
        <f t="shared" ca="1" si="3"/>
        <v>4190504.1618388882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4190504.1618388882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17370.20357635129</v>
      </c>
      <c r="L217" s="444">
        <f t="shared" ca="1" si="3"/>
        <v>4186219.0619006609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4186219.0619006609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17352.34899327534</v>
      </c>
      <c r="L218" s="444">
        <f t="shared" ca="1" si="3"/>
        <v>4181916.1073793573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4181916.1073793573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17334.420016103242</v>
      </c>
      <c r="L219" s="444">
        <f t="shared" ca="1" si="3"/>
        <v>4177595.2238808819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4177595.2238808819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17316.416334859598</v>
      </c>
      <c r="L220" s="444">
        <f t="shared" ca="1" si="3"/>
        <v>4173256.3367011626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4173256.3367011626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17298.337638277433</v>
      </c>
      <c r="L221" s="444">
        <f t="shared" ca="1" si="3"/>
        <v>4168899.3708248613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4168899.3708248613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17280.183613792844</v>
      </c>
      <c r="L222" s="444">
        <f t="shared" ca="1" si="3"/>
        <v>4164524.2509240755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4164524.2509240755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17261.953947539569</v>
      </c>
      <c r="L223" s="444">
        <f t="shared" ca="1" si="3"/>
        <v>4160130.9013570361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4160130.9013570361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17243.648324343572</v>
      </c>
      <c r="L224" s="444">
        <f t="shared" ca="1" si="3"/>
        <v>4155719.2461668006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4155719.2461668006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17225.26642771759</v>
      </c>
      <c r="L225" s="444">
        <f t="shared" ca="1" si="3"/>
        <v>4151289.2090799394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4151289.2090799394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17206.807939855669</v>
      </c>
      <c r="L226" s="444">
        <f t="shared" ca="1" si="3"/>
        <v>4146840.7135052164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4146840.7135052164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17188.272541627655</v>
      </c>
      <c r="L227" s="444">
        <f t="shared" ca="1" si="3"/>
        <v>4142373.6825322653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4142373.6825322653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17169.659912573694</v>
      </c>
      <c r="L228" s="444">
        <f t="shared" ca="1" si="3"/>
        <v>4137888.0389302601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4137888.0389302601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17150.969730898669</v>
      </c>
      <c r="L229" s="444">
        <f t="shared" ca="1" si="3"/>
        <v>4133383.70514658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4133383.70514658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17132.201673466669</v>
      </c>
      <c r="L230" s="444">
        <f t="shared" ca="1" si="3"/>
        <v>4128860.6033054679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4128860.6033054679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17113.355415795373</v>
      </c>
      <c r="L231" s="444">
        <f t="shared" ca="1" si="3"/>
        <v>4124318.6552066845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4124318.6552066845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17094.43063205044</v>
      </c>
      <c r="L232" s="444">
        <f t="shared" ca="1" si="3"/>
        <v>4119757.7823241563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4119757.7823241563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17075.426995039903</v>
      </c>
      <c r="L233" s="444">
        <f t="shared" ca="1" si="3"/>
        <v>4115177.9058046173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4115177.9058046173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17056.344176208495</v>
      </c>
      <c r="L234" s="444">
        <f t="shared" ca="1" si="3"/>
        <v>4110578.9464662471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4110578.9464662471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17037.181845631952</v>
      </c>
      <c r="L235" s="444">
        <f t="shared" ca="1" si="3"/>
        <v>4105960.8247973002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4105960.8247973002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17017.939672011336</v>
      </c>
      <c r="L236" s="444">
        <f t="shared" ca="1" si="3"/>
        <v>4101323.4609547327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4101323.4609547327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16998.617322667309</v>
      </c>
      <c r="L237" s="444">
        <f t="shared" ca="1" si="3"/>
        <v>4096666.7747628214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4096666.7747628214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16979.214463534343</v>
      </c>
      <c r="L238" s="444">
        <f t="shared" ca="1" si="3"/>
        <v>4091990.6857117768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4091990.6857117768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16959.730759154991</v>
      </c>
      <c r="L239" s="444">
        <f t="shared" ca="1" si="3"/>
        <v>4087295.112956353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4087295.112956353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16940.165872674057</v>
      </c>
      <c r="L240" s="444">
        <f t="shared" ca="1" si="3"/>
        <v>4082579.9753144481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4082579.9753144481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16920.519465832789</v>
      </c>
      <c r="L241" s="444">
        <f t="shared" ca="1" si="3"/>
        <v>4077845.1912657022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4077845.1912657022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16900.791198963016</v>
      </c>
      <c r="L242" s="444">
        <f t="shared" ca="1" si="3"/>
        <v>4073090.6789500862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4073090.6789500862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16880.980730981282</v>
      </c>
      <c r="L243" s="444">
        <f t="shared" ca="1" si="3"/>
        <v>4068316.3561664885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4068316.3561664885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16861.087719382958</v>
      </c>
      <c r="L244" s="444">
        <f t="shared" ca="1" si="3"/>
        <v>4063522.1403712928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4063522.1403712928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16841.11182023631</v>
      </c>
      <c r="L245" s="444">
        <f t="shared" ca="1" si="3"/>
        <v>4058707.9486769503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4058707.9486769503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16821.052688176547</v>
      </c>
      <c r="L246" s="444">
        <f t="shared" ca="1" si="3"/>
        <v>4053873.6978505482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4053873.6978505482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16800.909976399871</v>
      </c>
      <c r="L247" s="444">
        <f t="shared" ca="1" si="3"/>
        <v>4049019.3043123693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4049019.3043123693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16780.683336657457</v>
      </c>
      <c r="L248" s="444">
        <f t="shared" ca="1" si="3"/>
        <v>4044144.6841344479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4044144.6841344479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16760.372419249452</v>
      </c>
      <c r="L249" s="444">
        <f t="shared" ca="1" si="3"/>
        <v>4039249.7530391184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4039249.7530391184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16739.976873018913</v>
      </c>
      <c r="L250" s="444">
        <f t="shared" ca="1" si="3"/>
        <v>4034334.4263975583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4034334.4263975583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16719.496345345746</v>
      </c>
      <c r="L251" s="444">
        <f t="shared" ca="1" si="3"/>
        <v>4029398.6192283253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4029398.6192283253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16698.930482140611</v>
      </c>
      <c r="L252" s="444">
        <f t="shared" ca="1" si="3"/>
        <v>4024442.2461958872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4024442.2461958872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16678.278927838786</v>
      </c>
      <c r="L253" s="444">
        <f t="shared" ca="1" si="3"/>
        <v>4019465.2216091473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4019465.2216091473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16657.541325394035</v>
      </c>
      <c r="L254" s="444">
        <f t="shared" ca="1" si="3"/>
        <v>4014467.4594199625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4014467.4594199625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16636.717316272428</v>
      </c>
      <c r="L255" s="444">
        <f t="shared" ca="1" si="3"/>
        <v>4009448.8732216558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4009448.8732216558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16615.806540446152</v>
      </c>
      <c r="L256" s="444">
        <f t="shared" ca="1" si="3"/>
        <v>4004409.3762475234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4004409.3762475234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16594.808636387268</v>
      </c>
      <c r="L257" s="444">
        <f t="shared" ca="1" si="3"/>
        <v>3999348.8813693319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3999348.8813693319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16573.723241061471</v>
      </c>
      <c r="L258" s="444">
        <f t="shared" ca="1" si="3"/>
        <v>3994267.3010958144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3994267.3010958144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16552.549989921816</v>
      </c>
      <c r="L259" s="444">
        <f t="shared" ca="1" si="3"/>
        <v>3989164.5475711576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3989164.5475711576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16531.288516902412</v>
      </c>
      <c r="L260" s="444">
        <f t="shared" ca="1" si="3"/>
        <v>3984040.5325734811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3984040.5325734811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16509.938454412091</v>
      </c>
      <c r="L261" s="444">
        <f t="shared" ca="1" si="3"/>
        <v>3978895.1675133142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3978895.1675133142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16488.499433328063</v>
      </c>
      <c r="L262" s="444">
        <f t="shared" ca="1" si="3"/>
        <v>3973728.3634320633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3973728.3634320633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16466.971082989519</v>
      </c>
      <c r="L263" s="444">
        <f t="shared" ref="L263:L517" ca="1" si="28">I263-J263+K263</f>
        <v>3968540.031000474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3968540.031000474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16445.353031191229</v>
      </c>
      <c r="L264" s="444">
        <f t="shared" ca="1" si="28"/>
        <v>3963330.0805170862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3963330.0805170862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16423.644904177112</v>
      </c>
      <c r="L265" s="444">
        <f t="shared" ca="1" si="28"/>
        <v>3958098.4219066845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3958098.4219066845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16401.846326633775</v>
      </c>
      <c r="L266" s="444">
        <f t="shared" ca="1" si="28"/>
        <v>3952844.9647187395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3952844.9647187395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16379.956921684003</v>
      </c>
      <c r="L267" s="444">
        <f t="shared" ca="1" si="28"/>
        <v>3947569.6181258447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3947569.6181258447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16357.976310880273</v>
      </c>
      <c r="L268" s="444">
        <f t="shared" ca="1" si="28"/>
        <v>3942272.2909221463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3942272.2909221463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16335.9041141982</v>
      </c>
      <c r="L269" s="444">
        <f t="shared" ca="1" si="28"/>
        <v>3936952.8915217659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3936952.8915217659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16313.739950029945</v>
      </c>
      <c r="L270" s="444">
        <f t="shared" ca="1" si="28"/>
        <v>3931611.3279572171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3931611.3279572171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16291.483435177659</v>
      </c>
      <c r="L271" s="444">
        <f t="shared" ca="1" si="28"/>
        <v>3926247.507877816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3926247.507877816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16269.13418484682</v>
      </c>
      <c r="L272" s="444">
        <f t="shared" ca="1" si="28"/>
        <v>3920861.3385480838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3920861.3385480838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16246.691812639603</v>
      </c>
      <c r="L273" s="444">
        <f t="shared" ca="1" si="28"/>
        <v>3915452.7268461445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3915452.7268461445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16224.155930548191</v>
      </c>
      <c r="L274" s="444">
        <f t="shared" ca="1" si="28"/>
        <v>3910021.5792621137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3910021.5792621137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16201.526148948064</v>
      </c>
      <c r="L275" s="444">
        <f t="shared" ca="1" si="28"/>
        <v>3904567.8018964827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3904567.8018964827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16178.802076591264</v>
      </c>
      <c r="L276" s="444">
        <f t="shared" ca="1" si="28"/>
        <v>3899091.300458495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3899091.300458495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16155.983320599649</v>
      </c>
      <c r="L277" s="444">
        <f t="shared" ca="1" si="28"/>
        <v>3893591.9802645156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3893591.9802645156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16133.069486458069</v>
      </c>
      <c r="L278" s="444">
        <f t="shared" ca="1" si="28"/>
        <v>3888069.7462363946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3888069.7462363946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16110.060178007565</v>
      </c>
      <c r="L279" s="444">
        <f t="shared" ca="1" si="28"/>
        <v>3882524.5028998232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3882524.5028998232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16086.954997438517</v>
      </c>
      <c r="L280" s="444">
        <f t="shared" ca="1" si="28"/>
        <v>3876956.1543826829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3876956.1543826829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16063.753545283767</v>
      </c>
      <c r="L281" s="444">
        <f t="shared" ca="1" si="28"/>
        <v>3871364.6044133878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3871364.6044133878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16040.455420411703</v>
      </c>
      <c r="L282" s="444">
        <f t="shared" ca="1" si="28"/>
        <v>3865749.7563192206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3865749.7563192206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16017.060220019341</v>
      </c>
      <c r="L283" s="444">
        <f t="shared" ca="1" si="28"/>
        <v>3860111.5130246612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3860111.5130246612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15993.567539625343</v>
      </c>
      <c r="L284" s="444">
        <f t="shared" ca="1" si="28"/>
        <v>3854449.7770497077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3854449.7770497077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15969.976973063036</v>
      </c>
      <c r="L285" s="444">
        <f t="shared" ca="1" si="28"/>
        <v>3848764.4505081917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3848764.4505081917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15946.288112473387</v>
      </c>
      <c r="L286" s="444">
        <f t="shared" ca="1" si="28"/>
        <v>3843055.4351060861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3843055.4351060861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15922.500548297947</v>
      </c>
      <c r="L287" s="444">
        <f t="shared" ca="1" si="28"/>
        <v>3837322.6321398052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3837322.6321398052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15898.613869271776</v>
      </c>
      <c r="L288" s="444">
        <f t="shared" ca="1" si="28"/>
        <v>3831565.9424944981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3831565.9424944981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15874.627662416329</v>
      </c>
      <c r="L289" s="444">
        <f t="shared" ca="1" si="28"/>
        <v>3825785.2666423358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3825785.2666423358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15850.54151303232</v>
      </c>
      <c r="L290" s="444">
        <f t="shared" ca="1" si="28"/>
        <v>3819980.5046407892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3819980.5046407892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15826.355004692541</v>
      </c>
      <c r="L291" s="444">
        <f t="shared" ca="1" si="28"/>
        <v>3814151.5561309028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3814151.5561309028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15802.067719234683</v>
      </c>
      <c r="L292" s="444">
        <f t="shared" ca="1" si="28"/>
        <v>3808298.3203355586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3808298.3203355586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15777.679236754082</v>
      </c>
      <c r="L293" s="444">
        <f t="shared" ca="1" si="28"/>
        <v>3802420.6960577341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3802420.6960577341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15753.18913559648</v>
      </c>
      <c r="L294" s="444">
        <f t="shared" ca="1" si="28"/>
        <v>3796518.5816787519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3796518.5816787519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15728.59699235072</v>
      </c>
      <c r="L295" s="444">
        <f t="shared" ca="1" si="28"/>
        <v>3790591.8751565237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3790591.8751565237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15703.902381841437</v>
      </c>
      <c r="L296" s="444">
        <f t="shared" ca="1" si="28"/>
        <v>3784640.4740237864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3784640.4740237864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15679.104877121699</v>
      </c>
      <c r="L297" s="444">
        <f t="shared" ca="1" si="28"/>
        <v>3778664.2753863293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3778664.2753863293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15654.204049465627</v>
      </c>
      <c r="L298" s="444">
        <f t="shared" ca="1" si="28"/>
        <v>3772663.1759212161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3772663.1759212161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15629.199468360988</v>
      </c>
      <c r="L299" s="444">
        <f t="shared" ca="1" si="28"/>
        <v>3766637.0718749985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3766637.0718749985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15604.090701501751</v>
      </c>
      <c r="L300" s="444">
        <f t="shared" ca="1" si="28"/>
        <v>3760585.8590619215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3760585.8590619215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15578.877314780593</v>
      </c>
      <c r="L301" s="444">
        <f t="shared" ca="1" si="28"/>
        <v>3754509.432862123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3754509.432862123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15553.558872281435</v>
      </c>
      <c r="L302" s="444">
        <f t="shared" ca="1" si="28"/>
        <v>3748407.6882198257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3748407.6882198257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15528.134936271861</v>
      </c>
      <c r="L303" s="444">
        <f t="shared" ca="1" si="28"/>
        <v>3742280.5196415186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3742280.5196415186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15502.605067195584</v>
      </c>
      <c r="L304" s="444">
        <f t="shared" ca="1" si="28"/>
        <v>3736127.8211941351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3736127.8211941351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15476.968823664818</v>
      </c>
      <c r="L305" s="444">
        <f t="shared" ca="1" si="28"/>
        <v>3729949.4865032211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3729949.4865032211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15451.225762452674</v>
      </c>
      <c r="L306" s="444">
        <f t="shared" ca="1" si="28"/>
        <v>3723745.4087510947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3723745.4087510947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15425.37543848548</v>
      </c>
      <c r="L307" s="444">
        <f t="shared" ca="1" si="28"/>
        <v>3717515.4806750012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3717515.4806750012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15399.417404835094</v>
      </c>
      <c r="L308" s="444">
        <f t="shared" ca="1" si="28"/>
        <v>3711259.5945652574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3711259.5945652574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15373.351212711161</v>
      </c>
      <c r="L309" s="444">
        <f t="shared" ca="1" si="28"/>
        <v>3704977.6422633897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3704977.6422633897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15347.176411453376</v>
      </c>
      <c r="L310" s="444">
        <f t="shared" ca="1" si="28"/>
        <v>3698669.515160264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3698669.515160264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15320.89254852369</v>
      </c>
      <c r="L311" s="444">
        <f t="shared" ca="1" si="28"/>
        <v>3692335.104194209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3692335.104194209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15294.499169498458</v>
      </c>
      <c r="L312" s="444">
        <f t="shared" ca="1" si="28"/>
        <v>3685974.2998491288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3685974.2998491288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15267.995818060625</v>
      </c>
      <c r="L313" s="444">
        <f t="shared" ca="1" si="28"/>
        <v>3679586.9921526108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3679586.9921526108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15241.382035991801</v>
      </c>
      <c r="L314" s="444">
        <f t="shared" ca="1" si="28"/>
        <v>3673173.0706740236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3673173.0706740236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15214.657363164353</v>
      </c>
      <c r="L315" s="444">
        <f t="shared" ca="1" si="28"/>
        <v>3666732.424522609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3666732.424522609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15187.82133753346</v>
      </c>
      <c r="L316" s="444">
        <f t="shared" ca="1" si="28"/>
        <v>3660264.9423455638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3660264.9423455638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15160.873495129106</v>
      </c>
      <c r="L317" s="444">
        <f t="shared" ca="1" si="28"/>
        <v>3653770.5123261139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3653770.5123261139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15133.813370048061</v>
      </c>
      <c r="L318" s="444">
        <f t="shared" ca="1" si="28"/>
        <v>3647249.0221815831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3647249.0221815831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15106.64049444585</v>
      </c>
      <c r="L319" s="444">
        <f t="shared" ca="1" si="28"/>
        <v>3640700.3591614501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3640700.3591614501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15079.354398528629</v>
      </c>
      <c r="L320" s="444">
        <f t="shared" ca="1" si="28"/>
        <v>3634124.4100453998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3634124.4100453998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15051.954610545086</v>
      </c>
      <c r="L321" s="444">
        <f t="shared" ca="1" si="28"/>
        <v>3627521.0611413661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3627521.0611413661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15024.440656778281</v>
      </c>
      <c r="L322" s="444">
        <f t="shared" ca="1" si="28"/>
        <v>3620890.1982835657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3620890.1982835657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14996.812061537445</v>
      </c>
      <c r="L323" s="444">
        <f t="shared" ca="1" si="28"/>
        <v>3614231.7068305244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3614231.7068305244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14969.068347149772</v>
      </c>
      <c r="L324" s="444">
        <f t="shared" ca="1" si="28"/>
        <v>3607545.4716630955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3607545.4716630955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14941.209033952153</v>
      </c>
      <c r="L325" s="444">
        <f t="shared" ca="1" si="28"/>
        <v>3600831.3771824688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3600831.3771824688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14913.233640282877</v>
      </c>
      <c r="L326" s="444">
        <f t="shared" ca="1" si="28"/>
        <v>3594089.3073081728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3594089.3073081728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14885.141682473308</v>
      </c>
      <c r="L327" s="444">
        <f t="shared" ca="1" si="28"/>
        <v>3587319.1454760674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3587319.1454760674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14856.932674839536</v>
      </c>
      <c r="L328" s="444">
        <f t="shared" ca="1" si="28"/>
        <v>3580520.7746363282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3580520.7746363282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14828.606129673955</v>
      </c>
      <c r="L329" s="444">
        <f t="shared" ca="1" si="28"/>
        <v>3573694.0772514232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3573694.0772514232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14800.161557236852</v>
      </c>
      <c r="L330" s="444">
        <f t="shared" ca="1" si="28"/>
        <v>3566838.935294081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3566838.935294081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14771.598465747928</v>
      </c>
      <c r="L331" s="444">
        <f t="shared" ca="1" si="28"/>
        <v>3559955.2302452503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3559955.2302452503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14742.916361377798</v>
      </c>
      <c r="L332" s="444">
        <f t="shared" ca="1" si="28"/>
        <v>3553042.843092049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3553042.843092049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14714.114748239459</v>
      </c>
      <c r="L333" s="444">
        <f t="shared" ca="1" si="28"/>
        <v>3546101.6543257097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3546101.6543257097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14685.193128379709</v>
      </c>
      <c r="L334" s="444">
        <f t="shared" ca="1" si="28"/>
        <v>3539131.5439395104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3539131.5439395104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14656.15100177055</v>
      </c>
      <c r="L335" s="444">
        <f t="shared" ca="1" si="28"/>
        <v>3532132.391426702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3532132.391426702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14626.987866300513</v>
      </c>
      <c r="L336" s="444">
        <f t="shared" ca="1" si="28"/>
        <v>3525104.0757784238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3525104.0757784238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14597.70321776602</v>
      </c>
      <c r="L337" s="444">
        <f t="shared" ca="1" si="28"/>
        <v>3518046.4754816112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3518046.4754816112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14568.296549862633</v>
      </c>
      <c r="L338" s="444">
        <f t="shared" ca="1" si="28"/>
        <v>3510959.4685168951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3510959.4685168951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14538.76735417632</v>
      </c>
      <c r="L339" s="444">
        <f t="shared" ca="1" si="28"/>
        <v>3503842.9323564926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3503842.9323564926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14509.11512017464</v>
      </c>
      <c r="L340" s="444">
        <f t="shared" ca="1" si="28"/>
        <v>3496696.7439620886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3496696.7439620886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14479.339335197958</v>
      </c>
      <c r="L341" s="444">
        <f t="shared" ca="1" si="28"/>
        <v>3489520.7797827078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3489520.7797827078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14449.439484450537</v>
      </c>
      <c r="L342" s="444">
        <f t="shared" ca="1" si="28"/>
        <v>3482314.9157525795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3482314.9157525795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14419.415050991671</v>
      </c>
      <c r="L343" s="444">
        <f t="shared" ca="1" si="28"/>
        <v>3475079.0272889924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3475079.0272889924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14389.265515726724</v>
      </c>
      <c r="L344" s="444">
        <f t="shared" ca="1" si="28"/>
        <v>3467812.9892901401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3467812.9892901401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14358.990357398172</v>
      </c>
      <c r="L345" s="444">
        <f t="shared" ca="1" si="28"/>
        <v>3460516.6761329593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3460516.6761329593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14328.589052576586</v>
      </c>
      <c r="L346" s="444">
        <f t="shared" ca="1" si="28"/>
        <v>3453189.961670957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3453189.961670957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14298.061075651578</v>
      </c>
      <c r="L347" s="444">
        <f t="shared" ca="1" si="28"/>
        <v>3445832.7192320297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3445832.7192320297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14267.405898822712</v>
      </c>
      <c r="L348" s="444">
        <f t="shared" ca="1" si="28"/>
        <v>3438444.8216162738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3438444.8216162738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14236.622992090395</v>
      </c>
      <c r="L349" s="444">
        <f t="shared" ca="1" si="28"/>
        <v>3431026.1410937854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3431026.1410937854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14205.711823246696</v>
      </c>
      <c r="L350" s="444">
        <f t="shared" ca="1" si="28"/>
        <v>3423576.5494024535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3423576.5494024535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14174.671857866144</v>
      </c>
      <c r="L351" s="444">
        <f t="shared" ca="1" si="28"/>
        <v>3416095.9177457406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3416095.9177457406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14143.502559296505</v>
      </c>
      <c r="L352" s="444">
        <f t="shared" ca="1" si="28"/>
        <v>3408584.1167904581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3408584.1167904581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14112.203388649499</v>
      </c>
      <c r="L353" s="444">
        <f t="shared" ca="1" si="28"/>
        <v>3401041.0166645288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3401041.0166645288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14080.773804791459</v>
      </c>
      <c r="L354" s="444">
        <f t="shared" ca="1" si="28"/>
        <v>3393466.4869547412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3393466.4869547412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14049.213264334012</v>
      </c>
      <c r="L355" s="444">
        <f t="shared" ca="1" si="28"/>
        <v>3385860.3967044964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3385860.3967044964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14017.521221624658</v>
      </c>
      <c r="L356" s="444">
        <f t="shared" ca="1" si="28"/>
        <v>3378222.6144115422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3378222.6144115422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13985.697128737347</v>
      </c>
      <c r="L357" s="444">
        <f t="shared" ca="1" si="28"/>
        <v>3370553.0080257007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3370553.0080257007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13953.740435463007</v>
      </c>
      <c r="L358" s="444">
        <f t="shared" ca="1" si="28"/>
        <v>3362851.4449465848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3362851.4449465848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13921.650589300025</v>
      </c>
      <c r="L359" s="444">
        <f t="shared" ca="1" si="28"/>
        <v>3355117.7920213058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3355117.7920213058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13889.427035444694</v>
      </c>
      <c r="L360" s="444">
        <f t="shared" ca="1" si="28"/>
        <v>3347351.9155421718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3347351.9155421718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13857.069216781638</v>
      </c>
      <c r="L361" s="444">
        <f t="shared" ca="1" si="28"/>
        <v>3339553.6812443747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3339553.6812443747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13824.576573874148</v>
      </c>
      <c r="L362" s="444">
        <f t="shared" ca="1" si="28"/>
        <v>3331722.9543036702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3331722.9543036702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13791.948544954545</v>
      </c>
      <c r="L363" s="444">
        <f t="shared" ca="1" si="28"/>
        <v>3323859.5993340458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3323859.5993340458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13759.184565914446</v>
      </c>
      <c r="L364" s="444">
        <f t="shared" ca="1" si="28"/>
        <v>3315963.4803853813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3315963.4803853813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13726.284070295012</v>
      </c>
      <c r="L365" s="444">
        <f t="shared" ca="1" si="28"/>
        <v>3308034.4609410972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3308034.4609410972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13693.246489277159</v>
      </c>
      <c r="L366" s="444">
        <f t="shared" ca="1" si="28"/>
        <v>3300072.4039157955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3300072.4039157955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13660.071251671734</v>
      </c>
      <c r="L367" s="444">
        <f t="shared" ca="1" si="28"/>
        <v>3292077.1716528884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3292077.1716528884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13626.757783909621</v>
      </c>
      <c r="L368" s="444">
        <f t="shared" ca="1" si="28"/>
        <v>3284048.6259222194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3284048.6259222194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13593.305510031836</v>
      </c>
      <c r="L369" s="444">
        <f t="shared" ca="1" si="28"/>
        <v>3275986.6279176725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3275986.6279176725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13559.713851679557</v>
      </c>
      <c r="L370" s="444">
        <f t="shared" ca="1" si="28"/>
        <v>3267891.0382547732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3267891.0382547732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13525.982228084144</v>
      </c>
      <c r="L371" s="444">
        <f t="shared" ca="1" si="28"/>
        <v>3259761.7169682784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3259761.7169682784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13492.110056057081</v>
      </c>
      <c r="L372" s="444">
        <f t="shared" ca="1" si="28"/>
        <v>3251598.5235097567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3251598.5235097567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13458.096749979908</v>
      </c>
      <c r="L373" s="444">
        <f t="shared" ca="1" si="28"/>
        <v>3243401.3167451578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3243401.3167451578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13423.941721794079</v>
      </c>
      <c r="L374" s="444">
        <f t="shared" ca="1" si="28"/>
        <v>3235169.9549523732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3235169.9549523732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13389.644380990809</v>
      </c>
      <c r="L375" s="444">
        <f t="shared" ca="1" si="28"/>
        <v>3226904.2958187852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3226904.2958187852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13355.204134600859</v>
      </c>
      <c r="L376" s="444">
        <f t="shared" ca="1" si="28"/>
        <v>3218604.1964388071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3218604.1964388071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13320.620387184284</v>
      </c>
      <c r="L377" s="444">
        <f t="shared" ca="1" si="28"/>
        <v>3210269.5133114127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3210269.5133114127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13285.892540820141</v>
      </c>
      <c r="L378" s="444">
        <f t="shared" ca="1" si="28"/>
        <v>3201900.1023376537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3201900.1023376537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13251.019995096145</v>
      </c>
      <c r="L379" s="444">
        <f t="shared" ca="1" si="28"/>
        <v>3193495.818818171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3193495.818818171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13216.002147098301</v>
      </c>
      <c r="L380" s="444">
        <f t="shared" ca="1" si="28"/>
        <v>3185056.5174506903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3185056.5174506903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13180.838391400464</v>
      </c>
      <c r="L381" s="444">
        <f t="shared" ca="1" si="28"/>
        <v>3176582.0523275118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3176582.0523275118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13145.528120053887</v>
      </c>
      <c r="L382" s="444">
        <f t="shared" ca="1" si="28"/>
        <v>3168072.2769329869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3168072.2769329869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13110.0707225767</v>
      </c>
      <c r="L383" s="444">
        <f t="shared" ca="1" si="28"/>
        <v>3159527.0441409848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3159527.0441409848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13074.465585943359</v>
      </c>
      <c r="L384" s="444">
        <f t="shared" ca="1" si="28"/>
        <v>3150946.2062123492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3150946.2062123492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13038.712094574043</v>
      </c>
      <c r="L385" s="444">
        <f t="shared" ca="1" si="28"/>
        <v>3142329.6147923446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3142329.6147923446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13002.809630324024</v>
      </c>
      <c r="L386" s="444">
        <f t="shared" ca="1" si="28"/>
        <v>3133677.1209080899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3133677.1209080899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12966.757572472963</v>
      </c>
      <c r="L387" s="444">
        <f t="shared" ca="1" si="28"/>
        <v>3124988.5749659841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3124988.5749659841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12930.555297714189</v>
      </c>
      <c r="L388" s="444">
        <f t="shared" ca="1" si="28"/>
        <v>3116263.8267491194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3116263.8267491194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12894.202180143919</v>
      </c>
      <c r="L389" s="444">
        <f t="shared" ca="1" si="28"/>
        <v>3107502.7254146845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3107502.7254146845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12857.69759125044</v>
      </c>
      <c r="L390" s="444">
        <f t="shared" ca="1" si="28"/>
        <v>3098705.119491356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3098705.119491356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12821.040899903237</v>
      </c>
      <c r="L391" s="444">
        <f t="shared" ca="1" si="28"/>
        <v>3089870.8568766802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3089870.8568766802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12784.23147234209</v>
      </c>
      <c r="L392" s="444">
        <f t="shared" ca="1" si="28"/>
        <v>3080999.7848344436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3080999.7848344436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12747.268672166103</v>
      </c>
      <c r="L393" s="444">
        <f t="shared" ca="1" si="28"/>
        <v>3072091.7499920307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3072091.7499920307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12710.151860322716</v>
      </c>
      <c r="L394" s="444">
        <f t="shared" ca="1" si="28"/>
        <v>3063146.5983377746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3063146.5983377746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12672.880395096648</v>
      </c>
      <c r="L395" s="444">
        <f t="shared" ca="1" si="28"/>
        <v>3054164.1752182925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3054164.1752182925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12635.453632098806</v>
      </c>
      <c r="L396" s="444">
        <f t="shared" ca="1" si="28"/>
        <v>3045144.3253358123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3045144.3253358123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12597.870924255139</v>
      </c>
      <c r="L397" s="444">
        <f t="shared" ca="1" si="28"/>
        <v>3036086.8927454888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3036086.8927454888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12560.131621795457</v>
      </c>
      <c r="L398" s="444">
        <f t="shared" ca="1" si="28"/>
        <v>3026991.7208527052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3026991.7208527052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12522.235072242192</v>
      </c>
      <c r="L399" s="444">
        <f t="shared" ca="1" si="28"/>
        <v>3017858.6524103684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3017858.6524103684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12484.180620399124</v>
      </c>
      <c r="L400" s="444">
        <f t="shared" ca="1" si="28"/>
        <v>3008687.5295161889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3008687.5295161889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12445.967608340041</v>
      </c>
      <c r="L401" s="444">
        <f t="shared" ca="1" si="28"/>
        <v>2999478.1936099501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2999478.1936099501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12407.595375397381</v>
      </c>
      <c r="L402" s="444">
        <f t="shared" ca="1" si="28"/>
        <v>2990230.4854707685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2990230.4854707685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12369.063258150791</v>
      </c>
      <c r="L403" s="444">
        <f t="shared" ca="1" si="28"/>
        <v>2980944.2452143403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2980944.2452143403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12330.370590415672</v>
      </c>
      <c r="L404" s="444">
        <f t="shared" ca="1" si="28"/>
        <v>2971619.3122901772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2971619.3122901772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12291.51670323166</v>
      </c>
      <c r="L405" s="444">
        <f t="shared" ca="1" si="28"/>
        <v>2962255.5254788301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2962255.5254788301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12252.500924851047</v>
      </c>
      <c r="L406" s="444">
        <f t="shared" ca="1" si="28"/>
        <v>2952852.7228891021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2952852.7228891021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12213.322580727179</v>
      </c>
      <c r="L407" s="444">
        <f t="shared" ca="1" si="28"/>
        <v>2943410.7419552505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2943410.7419552505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12173.980993502799</v>
      </c>
      <c r="L408" s="444">
        <f t="shared" ca="1" si="28"/>
        <v>2933929.4194341744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2933929.4194341744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12134.475482998314</v>
      </c>
      <c r="L409" s="444">
        <f t="shared" ca="1" si="28"/>
        <v>2924408.591402594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2924408.591402594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12094.805366200064</v>
      </c>
      <c r="L410" s="444">
        <f t="shared" ca="1" si="28"/>
        <v>2914848.0932542151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2914848.0932542151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12054.969957248484</v>
      </c>
      <c r="L411" s="444">
        <f t="shared" ca="1" si="28"/>
        <v>2905247.7596968845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2905247.7596968845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12014.968567426273</v>
      </c>
      <c r="L412" s="444">
        <f t="shared" ca="1" si="28"/>
        <v>2895607.424749732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2895607.424749732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11974.800505146472</v>
      </c>
      <c r="L413" s="444">
        <f t="shared" ca="1" si="28"/>
        <v>2885926.9217402996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2885926.9217402996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11934.465075940503</v>
      </c>
      <c r="L414" s="444">
        <f t="shared" ca="1" si="28"/>
        <v>2876206.0833016611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2876206.0833016611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11893.961582446176</v>
      </c>
      <c r="L415" s="444">
        <f t="shared" ca="1" si="28"/>
        <v>2866444.7413695282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2866444.7413695282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11853.289324395622</v>
      </c>
      <c r="L416" s="444">
        <f t="shared" ca="1" si="28"/>
        <v>2856642.7271793452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2856642.7271793452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11812.447598603194</v>
      </c>
      <c r="L417" s="444">
        <f t="shared" ca="1" si="28"/>
        <v>2846799.8712633695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2846799.8712633695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11771.435698953293</v>
      </c>
      <c r="L418" s="444">
        <f t="shared" ca="1" si="28"/>
        <v>2836916.0034477441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2836916.0034477441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11730.252916388188</v>
      </c>
      <c r="L419" s="444">
        <f t="shared" ca="1" si="28"/>
        <v>2826990.9528495534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2826990.9528495534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11688.898538895728</v>
      </c>
      <c r="L420" s="444">
        <f t="shared" ca="1" si="28"/>
        <v>2817024.5478738705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2817024.5478738705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11647.371851497048</v>
      </c>
      <c r="L421" s="444">
        <f t="shared" ca="1" si="28"/>
        <v>2807016.6162107885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2807016.6162107885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11605.672136234207</v>
      </c>
      <c r="L422" s="444">
        <f t="shared" ca="1" si="28"/>
        <v>2796966.9848324438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2796966.9848324438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11563.798672157771</v>
      </c>
      <c r="L423" s="444">
        <f t="shared" ca="1" si="28"/>
        <v>2786875.4799900227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2786875.4799900227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11521.75073531435</v>
      </c>
      <c r="L424" s="444">
        <f t="shared" ca="1" si="28"/>
        <v>2776741.9272107584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2776741.9272107584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11479.527598734081</v>
      </c>
      <c r="L425" s="444">
        <f t="shared" ca="1" si="28"/>
        <v>2766566.1512949136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2766566.1512949136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11437.128532418061</v>
      </c>
      <c r="L426" s="444">
        <f t="shared" ca="1" si="28"/>
        <v>2756347.9763127528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2756347.9763127528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11394.552803325725</v>
      </c>
      <c r="L427" s="444">
        <f t="shared" ca="1" si="28"/>
        <v>2746087.2256014999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2746087.2256014999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11351.79967536217</v>
      </c>
      <c r="L428" s="444">
        <f t="shared" ca="1" si="28"/>
        <v>2735783.7217622832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2735783.7217622832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11308.868409365436</v>
      </c>
      <c r="L429" s="444">
        <f t="shared" ca="1" si="28"/>
        <v>2725437.2866570698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2725437.2866570698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11265.758263093712</v>
      </c>
      <c r="L430" s="444">
        <f t="shared" ca="1" si="28"/>
        <v>2715047.7414055848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2715047.7414055848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11222.468491212525</v>
      </c>
      <c r="L431" s="444">
        <f t="shared" ca="1" si="28"/>
        <v>2704614.9063822185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2704614.9063822185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11178.998345281832</v>
      </c>
      <c r="L432" s="444">
        <f t="shared" ca="1" si="28"/>
        <v>2694138.6012129216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2694138.6012129216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11135.347073743094</v>
      </c>
      <c r="L433" s="444">
        <f t="shared" ca="1" si="28"/>
        <v>2683618.6447720858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2683618.6447720858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11091.513921906278</v>
      </c>
      <c r="L434" s="444">
        <f t="shared" ca="1" si="28"/>
        <v>2673054.8551794132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2673054.8551794132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11047.498131936809</v>
      </c>
      <c r="L435" s="444">
        <f t="shared" ca="1" si="28"/>
        <v>2662447.0497967713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2662447.0497967713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11003.298942842468</v>
      </c>
      <c r="L436" s="444">
        <f t="shared" ca="1" si="28"/>
        <v>2651795.0452250349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2651795.0452250349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10958.915590460234</v>
      </c>
      <c r="L437" s="444">
        <f t="shared" ca="1" si="28"/>
        <v>2641098.6573009165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2641098.6573009165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10914.347307443073</v>
      </c>
      <c r="L438" s="444">
        <f t="shared" ca="1" si="28"/>
        <v>2630357.7010937808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2630357.7010937808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10869.593323246674</v>
      </c>
      <c r="L439" s="444">
        <f t="shared" ca="1" si="28"/>
        <v>2619571.9909024485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2619571.9909024485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10824.652864116124</v>
      </c>
      <c r="L440" s="444">
        <f t="shared" ca="1" si="28"/>
        <v>2608741.3402519859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2608741.3402519859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10779.525153072529</v>
      </c>
      <c r="L441" s="444">
        <f t="shared" ca="1" si="28"/>
        <v>2597865.5618904796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2597865.5618904796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10734.209409899586</v>
      </c>
      <c r="L442" s="444">
        <f t="shared" ca="1" si="28"/>
        <v>2586944.4677858003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2586944.4677858003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10688.704851130089</v>
      </c>
      <c r="L443" s="444">
        <f t="shared" ca="1" si="28"/>
        <v>2575977.8691223515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2575977.8691223515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10643.010690032386</v>
      </c>
      <c r="L444" s="444">
        <f t="shared" ca="1" si="28"/>
        <v>2564965.5762978052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2564965.5762978052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10597.126136596777</v>
      </c>
      <c r="L445" s="444">
        <f t="shared" ca="1" si="28"/>
        <v>2553907.3989198231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2553907.3989198231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10551.050397521851</v>
      </c>
      <c r="L446" s="444">
        <f t="shared" ca="1" si="28"/>
        <v>2542803.1458027661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2542803.1458027661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10504.782676200781</v>
      </c>
      <c r="L447" s="444">
        <f t="shared" ca="1" si="28"/>
        <v>2531652.6249643881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2531652.6249643881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10458.322172707538</v>
      </c>
      <c r="L448" s="444">
        <f t="shared" ca="1" si="28"/>
        <v>2520455.6436225167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2520455.6436225167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10411.668083783074</v>
      </c>
      <c r="L449" s="444">
        <f t="shared" ca="1" si="28"/>
        <v>2509212.008191721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2509212.008191721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10364.819602821426</v>
      </c>
      <c r="L450" s="444">
        <f t="shared" ca="1" si="28"/>
        <v>2497921.5242799637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2497921.5242799637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10317.775919855771</v>
      </c>
      <c r="L451" s="444">
        <f t="shared" ca="1" si="28"/>
        <v>2486583.9966852404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2486583.9966852404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10270.536221544424</v>
      </c>
      <c r="L452" s="444">
        <f t="shared" ca="1" si="28"/>
        <v>2475199.2293922058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2475199.2293922058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10223.099691156778</v>
      </c>
      <c r="L453" s="444">
        <f t="shared" ca="1" si="28"/>
        <v>2463767.0255687837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2463767.0255687837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10175.465508559188</v>
      </c>
      <c r="L454" s="444">
        <f t="shared" ca="1" si="28"/>
        <v>2452287.1875627642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2452287.1875627642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10127.632850200773</v>
      </c>
      <c r="L455" s="444">
        <f t="shared" ca="1" si="28"/>
        <v>2440759.5168983862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2440759.5168983862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10079.600889099198</v>
      </c>
      <c r="L456" s="444">
        <f t="shared" ca="1" si="28"/>
        <v>2429183.8142729066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2429183.8142729066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10031.368794826365</v>
      </c>
      <c r="L457" s="444">
        <f t="shared" ca="1" si="28"/>
        <v>2417559.8795531541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2417559.8795531541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9982.9357334940632</v>
      </c>
      <c r="L458" s="444">
        <f t="shared" ca="1" si="28"/>
        <v>2405887.5117720691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2405887.5117720691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9934.3008677395428</v>
      </c>
      <c r="L459" s="444">
        <f t="shared" ca="1" si="28"/>
        <v>2394166.5091252299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2394166.5091252299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9885.4633567110468</v>
      </c>
      <c r="L460" s="444">
        <f t="shared" ca="1" si="28"/>
        <v>2382396.668967362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2382396.668967362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9836.4223560532628</v>
      </c>
      <c r="L461" s="444">
        <f t="shared" ca="1" si="28"/>
        <v>2370577.7878088364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2370577.7878088364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9787.17701789274</v>
      </c>
      <c r="L462" s="444">
        <f t="shared" ca="1" si="28"/>
        <v>2358709.6613121503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2358709.6613121503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9737.7264908232137</v>
      </c>
      <c r="L463" s="444">
        <f t="shared" ca="1" si="28"/>
        <v>2346792.0842883945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2346792.0842883945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9688.0699198908987</v>
      </c>
      <c r="L464" s="444">
        <f t="shared" ca="1" si="28"/>
        <v>2334824.8506937064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2334824.8506937064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9638.2064465796975</v>
      </c>
      <c r="L465" s="444">
        <f t="shared" ca="1" si="28"/>
        <v>2322807.7536257072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2322807.7536257072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9588.1352087963678</v>
      </c>
      <c r="L466" s="444">
        <f t="shared" ca="1" si="28"/>
        <v>2310740.5853199246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2310740.5853199246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9537.8553408556072</v>
      </c>
      <c r="L467" s="444">
        <f t="shared" ca="1" si="28"/>
        <v>2298623.1371462015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2298623.1371462015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9487.3659734650937</v>
      </c>
      <c r="L468" s="444">
        <f t="shared" ca="1" si="28"/>
        <v>2286455.1996050877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2286455.1996050877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9436.6662337104535</v>
      </c>
      <c r="L469" s="444">
        <f t="shared" ca="1" si="28"/>
        <v>2274236.5623242194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2274236.5623242194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9385.755245040169</v>
      </c>
      <c r="L470" s="444">
        <f t="shared" ca="1" si="28"/>
        <v>2261967.0140546807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2261967.0140546807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9334.6321272504247</v>
      </c>
      <c r="L471" s="444">
        <f t="shared" ca="1" si="28"/>
        <v>2249646.3426673524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2249646.3426673524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9283.2959964698894</v>
      </c>
      <c r="L472" s="444">
        <f t="shared" ca="1" si="28"/>
        <v>2237274.3351492435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2237274.3351492435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9231.7459651444351</v>
      </c>
      <c r="L473" s="444">
        <f t="shared" ca="1" si="28"/>
        <v>2224850.7775998092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2224850.7775998092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9179.9811420217939</v>
      </c>
      <c r="L474" s="444">
        <f t="shared" ca="1" si="28"/>
        <v>2212375.4552272521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2212375.4552272521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9128.0006321361379</v>
      </c>
      <c r="L475" s="444">
        <f t="shared" ca="1" si="28"/>
        <v>2199848.1523448094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2199848.1523448094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9075.8035367926277</v>
      </c>
      <c r="L476" s="444">
        <f t="shared" ca="1" si="28"/>
        <v>2187268.6523670233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2187268.6523670233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9023.388953551852</v>
      </c>
      <c r="L477" s="444">
        <f t="shared" ca="1" si="28"/>
        <v>2174636.7378059961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2174636.7378059961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8970.7559762142391</v>
      </c>
      <c r="L478" s="444">
        <f t="shared" ca="1" si="28"/>
        <v>2161952.1902676313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2161952.1902676313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8917.9036948043849</v>
      </c>
      <c r="L479" s="444">
        <f t="shared" ca="1" si="28"/>
        <v>2149214.7904478568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2149214.7904478568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8864.8311955553254</v>
      </c>
      <c r="L480" s="444">
        <f t="shared" ca="1" si="28"/>
        <v>2136424.3181288331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2136424.3181288331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8811.5375608927261</v>
      </c>
      <c r="L481" s="444">
        <f t="shared" ca="1" si="28"/>
        <v>2123580.552175147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2123580.552175147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8758.0218694190335</v>
      </c>
      <c r="L482" s="444">
        <f t="shared" ca="1" si="28"/>
        <v>2110683.2705299873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2110683.2705299873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8704.2831958975348</v>
      </c>
      <c r="L483" s="444">
        <f t="shared" ca="1" si="28"/>
        <v>2097732.2502113059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2097732.2502113059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8650.3206112363623</v>
      </c>
      <c r="L484" s="444">
        <f t="shared" ca="1" si="28"/>
        <v>2084727.2673079635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2084727.2673079635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8596.1331824724366</v>
      </c>
      <c r="L485" s="444">
        <f t="shared" ca="1" si="28"/>
        <v>2071668.0969758572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2071668.0969758572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8541.719972755327</v>
      </c>
      <c r="L486" s="444">
        <f t="shared" ca="1" si="28"/>
        <v>2058554.5134340336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2058554.5134340336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8487.0800413310608</v>
      </c>
      <c r="L487" s="444">
        <f t="shared" ca="1" si="28"/>
        <v>2045386.2899607858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2045386.2899607858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8432.2124435258629</v>
      </c>
      <c r="L488" s="444">
        <f t="shared" ca="1" si="28"/>
        <v>2032163.1988897328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2032163.1988897328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8377.1162307298073</v>
      </c>
      <c r="L489" s="444">
        <f t="shared" ca="1" si="28"/>
        <v>2018885.0116058837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2018885.0116058837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8321.7904503804366</v>
      </c>
      <c r="L490" s="444">
        <f t="shared" ca="1" si="28"/>
        <v>2005551.4985416853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2005551.4985416853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8266.2341459462768</v>
      </c>
      <c r="L491" s="444">
        <f t="shared" ca="1" si="28"/>
        <v>1992162.4291730528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1992162.4291730528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8210.4463569103082</v>
      </c>
      <c r="L492" s="444">
        <f t="shared" ca="1" si="28"/>
        <v>1978717.5720153842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1978717.5720153842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8154.4261187533557</v>
      </c>
      <c r="L493" s="444">
        <f t="shared" ca="1" si="28"/>
        <v>1965216.6946195588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1965216.6946195588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8098.1724629374148</v>
      </c>
      <c r="L494" s="444">
        <f t="shared" ca="1" si="28"/>
        <v>1951659.5635679173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1951659.5635679173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8041.6844168889111</v>
      </c>
      <c r="L495" s="444">
        <f t="shared" ca="1" si="28"/>
        <v>1938045.9444702275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1938045.9444702275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7984.961003981869</v>
      </c>
      <c r="L496" s="444">
        <f t="shared" ca="1" si="28"/>
        <v>1924375.6019596304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1924375.6019596304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7928.0012435210483</v>
      </c>
      <c r="L497" s="444">
        <f t="shared" ca="1" si="28"/>
        <v>1910648.2996885725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1910648.2996885725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7870.8041507249736</v>
      </c>
      <c r="L498" s="444">
        <f t="shared" ca="1" si="28"/>
        <v>1896863.8003247187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1896863.8003247187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7813.368736708916</v>
      </c>
      <c r="L499" s="444">
        <f t="shared" ca="1" si="28"/>
        <v>1883021.8655468489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1883021.8655468489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7755.6940084677926</v>
      </c>
      <c r="L500" s="444">
        <f t="shared" ca="1" si="28"/>
        <v>1869122.2560407377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1869122.2560407377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7697.7789688589955</v>
      </c>
      <c r="L501" s="444">
        <f t="shared" ca="1" si="28"/>
        <v>1855164.7314950179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1855164.7314950179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7639.6226165851631</v>
      </c>
      <c r="L502" s="444">
        <f t="shared" ca="1" si="28"/>
        <v>1841149.0505970242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1841149.0505970242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7581.223946176855</v>
      </c>
      <c r="L503" s="444">
        <f t="shared" ca="1" si="28"/>
        <v>1827074.9710286222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1827074.9710286222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7522.5819479751817</v>
      </c>
      <c r="L504" s="444">
        <f t="shared" ca="1" si="28"/>
        <v>1812942.2494620185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1812942.2494620185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7463.6956081143317</v>
      </c>
      <c r="L505" s="444">
        <f t="shared" ca="1" si="28"/>
        <v>1798750.641555554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1798750.641555554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7404.563908504063</v>
      </c>
      <c r="L506" s="444">
        <f t="shared" ca="1" si="28"/>
        <v>1784499.9019494792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1784499.9019494792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7345.185826812085</v>
      </c>
      <c r="L507" s="444">
        <f t="shared" ca="1" si="28"/>
        <v>1770189.7842617126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1770189.7842617126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7285.5603364463905</v>
      </c>
      <c r="L508" s="444">
        <f t="shared" ca="1" si="28"/>
        <v>1755820.0410835801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1755820.0410835801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7225.6864065375048</v>
      </c>
      <c r="L509" s="444">
        <f t="shared" ca="1" si="28"/>
        <v>1741390.4239755387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1741390.4239755387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7165.5630019206665</v>
      </c>
      <c r="L510" s="444">
        <f t="shared" ca="1" si="28"/>
        <v>1726900.6834628806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1726900.6834628806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7105.1890831179235</v>
      </c>
      <c r="L511" s="444">
        <f t="shared" ca="1" si="28"/>
        <v>1712350.5690314197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1712350.5690314197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7044.5636063201709</v>
      </c>
      <c r="L512" s="444">
        <f t="shared" ca="1" si="28"/>
        <v>1697739.829123161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1697739.829123161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6983.6855233690922</v>
      </c>
      <c r="L513" s="444">
        <f t="shared" ca="1" si="28"/>
        <v>1683068.2111319513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1683068.2111319513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6922.5537817390505</v>
      </c>
      <c r="L514" s="444">
        <f t="shared" ca="1" si="28"/>
        <v>1668335.4613991114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1668335.4613991114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6861.1673245188849</v>
      </c>
      <c r="L515" s="444">
        <f t="shared" ca="1" si="28"/>
        <v>1653541.3252090514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1653541.3252090514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6799.5250903936358</v>
      </c>
      <c r="L516" s="444">
        <f t="shared" ca="1" si="28"/>
        <v>1638685.5467848661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1638685.5467848661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6737.6260136261972</v>
      </c>
      <c r="L517" s="444">
        <f t="shared" ca="1" si="28"/>
        <v>1623767.8692839134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1623767.8692839134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6675.4690240388936</v>
      </c>
      <c r="L518" s="444">
        <f t="shared" ref="L518:L772" ca="1" si="54">I518-J518+K518</f>
        <v>1608788.0347933734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1608788.0347933734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6613.0530469949772</v>
      </c>
      <c r="L519" s="444">
        <f t="shared" ca="1" si="54"/>
        <v>1593745.7843257897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1593745.7843257897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6550.3770033800447</v>
      </c>
      <c r="L520" s="444">
        <f t="shared" ca="1" si="54"/>
        <v>1578640.8578145909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1578640.8578145909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6487.439809583384</v>
      </c>
      <c r="L521" s="444">
        <f t="shared" ca="1" si="54"/>
        <v>1563472.9941095954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1563472.9941095954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6424.2403774792356</v>
      </c>
      <c r="L522" s="444">
        <f t="shared" ca="1" si="54"/>
        <v>1548241.9309724958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1548241.9309724958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6360.7776144079871</v>
      </c>
      <c r="L523" s="444">
        <f t="shared" ca="1" si="54"/>
        <v>1532947.4050723249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1532947.4050723249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6297.050423157275</v>
      </c>
      <c r="L524" s="444">
        <f t="shared" ca="1" si="54"/>
        <v>1517589.1519809032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1517589.1519809032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6233.0577019430184</v>
      </c>
      <c r="L525" s="444">
        <f t="shared" ca="1" si="54"/>
        <v>1502166.9061682674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1502166.9061682674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6168.7983443903686</v>
      </c>
      <c r="L526" s="444">
        <f t="shared" ca="1" si="54"/>
        <v>1486680.400998079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1486680.400998079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6104.2712395145836</v>
      </c>
      <c r="L527" s="444">
        <f t="shared" ca="1" si="54"/>
        <v>1471129.3687230148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1471129.3687230148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6039.4752717018164</v>
      </c>
      <c r="L528" s="444">
        <f t="shared" ca="1" si="54"/>
        <v>1455513.5404801378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1455513.5404801378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5974.4093206898287</v>
      </c>
      <c r="L529" s="444">
        <f t="shared" ca="1" si="54"/>
        <v>1439832.6462862487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1439832.6462862487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5909.0722615486247</v>
      </c>
      <c r="L530" s="444">
        <f t="shared" ca="1" si="54"/>
        <v>1424086.4150332185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1424086.4150332185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5843.4629646609983</v>
      </c>
      <c r="L531" s="444">
        <f t="shared" ca="1" si="54"/>
        <v>1408274.5744833006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1408274.5744833006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5777.5802957030073</v>
      </c>
      <c r="L532" s="444">
        <f t="shared" ca="1" si="54"/>
        <v>1392396.8512644246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1392396.8512644246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5711.4231156243577</v>
      </c>
      <c r="L533" s="444">
        <f t="shared" ca="1" si="54"/>
        <v>1376452.9708654701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1376452.9708654701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5644.9902806287137</v>
      </c>
      <c r="L534" s="444">
        <f t="shared" ca="1" si="54"/>
        <v>1360442.6576315199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1360442.6576315199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5578.2806421539208</v>
      </c>
      <c r="L535" s="444">
        <f t="shared" ca="1" si="54"/>
        <v>1344365.634759095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1344365.634759095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5511.2930468521508</v>
      </c>
      <c r="L536" s="444">
        <f t="shared" ca="1" si="54"/>
        <v>1328221.6242913683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1328221.6242913683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5444.0263365699557</v>
      </c>
      <c r="L537" s="444">
        <f t="shared" ca="1" si="54"/>
        <v>1312010.3471133595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1312010.3471133595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5376.4793483282529</v>
      </c>
      <c r="L538" s="444">
        <f t="shared" ca="1" si="54"/>
        <v>1295731.5229471088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1295731.5229471088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5308.6509143022085</v>
      </c>
      <c r="L539" s="444">
        <f t="shared" ca="1" si="54"/>
        <v>1279384.8703468321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1279384.8703468321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5240.5398618010549</v>
      </c>
      <c r="L540" s="444">
        <f t="shared" ca="1" si="54"/>
        <v>1262970.1066940543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1262970.1066940543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5172.1450132478149</v>
      </c>
      <c r="L541" s="444">
        <f t="shared" ca="1" si="54"/>
        <v>1246486.9481927233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1246486.9481927233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5103.4651861589355</v>
      </c>
      <c r="L542" s="444">
        <f t="shared" ca="1" si="54"/>
        <v>1229935.1098643034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1229935.1098643034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5034.4991931238519</v>
      </c>
      <c r="L543" s="444">
        <f t="shared" ca="1" si="54"/>
        <v>1213314.3055428483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1213314.3055428483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4965.2458417844564</v>
      </c>
      <c r="L544" s="444">
        <f t="shared" ca="1" si="54"/>
        <v>1196624.2478700539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1196624.2478700539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4895.703934814479</v>
      </c>
      <c r="L545" s="444">
        <f t="shared" ca="1" si="54"/>
        <v>1179864.6482902896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1179864.6482902896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4825.8722698987949</v>
      </c>
      <c r="L546" s="444">
        <f t="shared" ca="1" si="54"/>
        <v>1163035.2170456096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1163035.2170456096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4755.7496397126279</v>
      </c>
      <c r="L547" s="444">
        <f t="shared" ca="1" si="54"/>
        <v>1146135.6631707435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1146135.6631707435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4685.3348319006864</v>
      </c>
      <c r="L548" s="444">
        <f t="shared" ca="1" si="54"/>
        <v>1129165.6944880653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1129165.6944880653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4614.6266290561935</v>
      </c>
      <c r="L549" s="444">
        <f t="shared" ca="1" si="54"/>
        <v>1112125.0176025426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1112125.0176025426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4543.6238086998492</v>
      </c>
      <c r="L550" s="444">
        <f t="shared" ca="1" si="54"/>
        <v>1095013.3378966637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1095013.3378966637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4472.3251432586867</v>
      </c>
      <c r="L551" s="444">
        <f t="shared" ca="1" si="54"/>
        <v>1077830.3595253436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1077830.3595253436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4400.7294000448528</v>
      </c>
      <c r="L552" s="444">
        <f t="shared" ca="1" si="54"/>
        <v>1060575.7854108096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1060575.7854108096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4328.835341234294</v>
      </c>
      <c r="L553" s="444">
        <f t="shared" ca="1" si="54"/>
        <v>1043249.3172374651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1043249.3172374651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4256.6417238453596</v>
      </c>
      <c r="L554" s="444">
        <f t="shared" ca="1" si="54"/>
        <v>1025850.6554467317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1025850.6554467317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4184.1472997173032</v>
      </c>
      <c r="L555" s="444">
        <f t="shared" ca="1" si="54"/>
        <v>1008379.4992318702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1008379.4992318702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4111.350815488714</v>
      </c>
      <c r="L556" s="444">
        <f t="shared" ca="1" si="54"/>
        <v>990835.54653278016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990835.54653278016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4038.2510125758386</v>
      </c>
      <c r="L557" s="444">
        <f t="shared" ca="1" si="54"/>
        <v>973218.49403077713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973218.49403077713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3964.846627150826</v>
      </c>
      <c r="L558" s="444">
        <f t="shared" ca="1" si="54"/>
        <v>955528.03714334907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955528.03714334907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3891.1363901198765</v>
      </c>
      <c r="L559" s="444">
        <f t="shared" ca="1" si="54"/>
        <v>937763.87001889024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937763.87001889024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3817.1190271012974</v>
      </c>
      <c r="L560" s="444">
        <f t="shared" ca="1" si="54"/>
        <v>919925.68553141283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919925.68553141283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3742.7932584034747</v>
      </c>
      <c r="L561" s="444">
        <f t="shared" ca="1" si="54"/>
        <v>902013.17527523753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902013.17527523753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3668.1577990027445</v>
      </c>
      <c r="L562" s="444">
        <f t="shared" ca="1" si="54"/>
        <v>884026.0295596614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884026.0295596614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3593.2113585211778</v>
      </c>
      <c r="L563" s="444">
        <f t="shared" ca="1" si="54"/>
        <v>865963.93740360369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865963.93740360369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3517.9526412042701</v>
      </c>
      <c r="L564" s="444">
        <f t="shared" ca="1" si="54"/>
        <v>847826.58653022908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847826.58653022908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3442.3803458985426</v>
      </c>
      <c r="L565" s="444">
        <f t="shared" ca="1" si="54"/>
        <v>829613.6633615488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829613.6633615488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3366.4931660290417</v>
      </c>
      <c r="L566" s="444">
        <f t="shared" ca="1" si="54"/>
        <v>811324.85301299905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811324.85301299905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3290.289789576751</v>
      </c>
      <c r="L567" s="444">
        <f t="shared" ca="1" si="54"/>
        <v>792959.83928799699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792959.83928799699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3213.7688990559091</v>
      </c>
      <c r="L568" s="444">
        <f t="shared" ca="1" si="54"/>
        <v>774518.30467247404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774518.30467247404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3136.9291714912301</v>
      </c>
      <c r="L569" s="444">
        <f t="shared" ca="1" si="54"/>
        <v>755999.93032938638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755999.93032938638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3059.7692783950315</v>
      </c>
      <c r="L570" s="444">
        <f t="shared" ca="1" si="54"/>
        <v>737404.39609320252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737404.39609320252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2982.2878857442652</v>
      </c>
      <c r="L571" s="444">
        <f t="shared" ca="1" si="54"/>
        <v>718731.38046436792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718731.38046436792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2904.4836539574549</v>
      </c>
      <c r="L572" s="444">
        <f t="shared" ca="1" si="54"/>
        <v>699980.56060374668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699980.56060374668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2826.3552378715326</v>
      </c>
      <c r="L573" s="444">
        <f t="shared" ca="1" si="54"/>
        <v>681151.61232703936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681151.61232703936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2747.9012867185861</v>
      </c>
      <c r="L574" s="444">
        <f t="shared" ca="1" si="54"/>
        <v>662244.21009917918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662244.21009917918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2669.120444102502</v>
      </c>
      <c r="L575" s="444">
        <f t="shared" ca="1" si="54"/>
        <v>643258.0270287029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643258.0270287029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2590.0113479755169</v>
      </c>
      <c r="L576" s="444">
        <f t="shared" ca="1" si="54"/>
        <v>624192.73486209952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624192.73486209952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2510.5726306146698</v>
      </c>
      <c r="L577" s="444">
        <f t="shared" ca="1" si="54"/>
        <v>605048.00397813541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605048.00397813541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2430.8029185981527</v>
      </c>
      <c r="L578" s="444">
        <f t="shared" ca="1" si="54"/>
        <v>585823.50338215486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585823.50338215486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2350.700832781567</v>
      </c>
      <c r="L579" s="444">
        <f t="shared" ca="1" si="54"/>
        <v>566518.90070035774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566518.90070035774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2270.2649882740789</v>
      </c>
      <c r="L580" s="444">
        <f t="shared" ca="1" si="54"/>
        <v>547133.86217405298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547133.86217405298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2189.4939944144753</v>
      </c>
      <c r="L581" s="444">
        <f t="shared" ca="1" si="54"/>
        <v>527668.05265388859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527668.05265388859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2108.3864547471239</v>
      </c>
      <c r="L582" s="444">
        <f t="shared" ca="1" si="54"/>
        <v>508121.13559405692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508121.13559405692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2026.9409669978259</v>
      </c>
      <c r="L583" s="444">
        <f t="shared" ca="1" si="54"/>
        <v>488492.77304647595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488492.77304647595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1945.1561230495715</v>
      </c>
      <c r="L584" s="444">
        <f t="shared" ca="1" si="54"/>
        <v>468782.62565494672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468782.62565494672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1863.0305089181998</v>
      </c>
      <c r="L585" s="444">
        <f t="shared" ca="1" si="54"/>
        <v>448990.35264928616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448990.35264928616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1780.5627047279474</v>
      </c>
      <c r="L586" s="444">
        <f t="shared" ca="1" si="54"/>
        <v>429115.6118394353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429115.6118394353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1697.7512846869022</v>
      </c>
      <c r="L587" s="444">
        <f t="shared" ca="1" si="54"/>
        <v>409158.05960954342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409158.05960954342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1614.5948170623526</v>
      </c>
      <c r="L588" s="444">
        <f t="shared" ca="1" si="54"/>
        <v>389117.350912027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389117.350912027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1531.0918641560343</v>
      </c>
      <c r="L589" s="444">
        <f t="shared" ca="1" si="54"/>
        <v>368993.13926160423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368993.13926160423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1447.2409822792727</v>
      </c>
      <c r="L590" s="444">
        <f t="shared" ca="1" si="54"/>
        <v>348785.07672930474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348785.07672930474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1363.0407217280249</v>
      </c>
      <c r="L591" s="444">
        <f t="shared" ca="1" si="54"/>
        <v>328492.81393645395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328492.81393645395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1278.4896267578131</v>
      </c>
      <c r="L592" s="444">
        <f t="shared" ca="1" si="54"/>
        <v>308116.00004863297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308116.00004863297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1193.5862355585591</v>
      </c>
      <c r="L593" s="444">
        <f t="shared" ca="1" si="54"/>
        <v>287654.28276961274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287654.28276961274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1108.3290802293081</v>
      </c>
      <c r="L594" s="444">
        <f t="shared" ca="1" si="54"/>
        <v>267107.30833526328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267107.30833526328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1022.7166867528521</v>
      </c>
      <c r="L595" s="444">
        <f t="shared" ca="1" si="54"/>
        <v>246474.72150743735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246474.72150743735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936.74757497024405</v>
      </c>
      <c r="L596" s="444">
        <f t="shared" ca="1" si="54"/>
        <v>225756.16556782881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225756.16556782881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850.42025855520842</v>
      </c>
      <c r="L597" s="444">
        <f t="shared" ca="1" si="54"/>
        <v>204951.28231180523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204951.28231180523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763.73324498844352</v>
      </c>
      <c r="L598" s="444">
        <f t="shared" ca="1" si="54"/>
        <v>184059.7120422149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184059.7120422149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676.68503553181711</v>
      </c>
      <c r="L599" s="444">
        <f t="shared" ca="1" si="54"/>
        <v>163081.09356316793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163081.09356316793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589.2741252024548</v>
      </c>
      <c r="L600" s="444">
        <f t="shared" ca="1" si="54"/>
        <v>142015.06417379159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142015.06417379159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501.49900274672001</v>
      </c>
      <c r="L601" s="444">
        <f t="shared" ca="1" si="54"/>
        <v>120861.25966195951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120861.25966195951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413.35815061408636</v>
      </c>
      <c r="L602" s="444">
        <f t="shared" ca="1" si="54"/>
        <v>99619.314297994817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99619.314297994817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324.85004493090014</v>
      </c>
      <c r="L603" s="444">
        <f t="shared" ca="1" si="54"/>
        <v>78288.860828346937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78288.860828346937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235.97315547403394</v>
      </c>
      <c r="L604" s="444">
        <f t="shared" ca="1" si="54"/>
        <v>56869.530469242185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56869.530469242185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146.72594564443082</v>
      </c>
      <c r="L605" s="444">
        <f t="shared" ca="1" si="54"/>
        <v>35360.952900307828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35360.952900307828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57.106872440537671</v>
      </c>
      <c r="L606" s="444">
        <f t="shared" ca="1" si="54"/>
        <v>13762.756258169578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13762.756258169578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-32.885613568371696</v>
      </c>
      <c r="L607" s="444">
        <f t="shared" ca="1" si="54"/>
        <v>-7925.4328699775806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-7925.4328699775806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-123.25306826898486</v>
      </c>
      <c r="L608" s="444">
        <f t="shared" ca="1" si="54"/>
        <v>-29703.98945282535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-29703.98945282535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-213.99705403085056</v>
      </c>
      <c r="L609" s="444">
        <f t="shared" ca="1" si="54"/>
        <v>-51573.290021434987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-51573.290021434987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-305.11913973339068</v>
      </c>
      <c r="L610" s="444">
        <f t="shared" ca="1" si="54"/>
        <v>-73533.712675747156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-73533.712675747156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-396.62090079302476</v>
      </c>
      <c r="L611" s="444">
        <f t="shared" ca="1" si="54"/>
        <v>-95585.637091118973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-95585.637091118973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-488.50391919040737</v>
      </c>
      <c r="L612" s="444">
        <f t="shared" ca="1" si="54"/>
        <v>-117729.44452488817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-117729.44452488817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-580.76978349777903</v>
      </c>
      <c r="L613" s="444">
        <f t="shared" ca="1" si="54"/>
        <v>-139965.51782296476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-139965.51782296476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-673.42008890643137</v>
      </c>
      <c r="L614" s="444">
        <f t="shared" ca="1" si="54"/>
        <v>-162294.24142644997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-162294.24142644997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-766.45643725428647</v>
      </c>
      <c r="L615" s="444">
        <f t="shared" ca="1" si="54"/>
        <v>-184716.00137828305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-184716.00137828305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-859.88043705359098</v>
      </c>
      <c r="L616" s="444">
        <f t="shared" ca="1" si="54"/>
        <v>-207231.18532991543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-207231.18532991543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-953.6937035187259</v>
      </c>
      <c r="L617" s="444">
        <f t="shared" ca="1" si="54"/>
        <v>-229840.18254801293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-229840.18254801293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-1047.897858594132</v>
      </c>
      <c r="L618" s="444">
        <f t="shared" ca="1" si="54"/>
        <v>-252543.38392118586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-252543.38392118586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-1142.4945309823527</v>
      </c>
      <c r="L619" s="444">
        <f t="shared" ca="1" si="54"/>
        <v>-275341.18196674698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-275341.18196674698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-1237.4853561721907</v>
      </c>
      <c r="L620" s="444">
        <f t="shared" ca="1" si="54"/>
        <v>-298233.97083749797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-298233.97083749797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-1332.8719764669866</v>
      </c>
      <c r="L621" s="444">
        <f t="shared" ca="1" si="54"/>
        <v>-321222.14632854372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-321222.14632854372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-1428.6560410130105</v>
      </c>
      <c r="L622" s="444">
        <f t="shared" ca="1" si="54"/>
        <v>-344306.10588413553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-344306.10588413553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-1524.8392058279762</v>
      </c>
      <c r="L623" s="444">
        <f t="shared" ca="1" si="54"/>
        <v>-367486.24860454228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-367486.24860454228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-1621.4231338296711</v>
      </c>
      <c r="L624" s="444">
        <f t="shared" ca="1" si="54"/>
        <v>-390762.97525295074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-390762.97525295074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-1718.4094948647064</v>
      </c>
      <c r="L625" s="444">
        <f t="shared" ca="1" si="54"/>
        <v>-414136.68826239422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-414136.68826239422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-1815.7999657373875</v>
      </c>
      <c r="L626" s="444">
        <f t="shared" ca="1" si="54"/>
        <v>-437607.7917427104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-437607.7917427104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-1913.5962302387049</v>
      </c>
      <c r="L627" s="444">
        <f t="shared" ca="1" si="54"/>
        <v>-461176.69148752786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-461176.69148752786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-2011.7999791754444</v>
      </c>
      <c r="L628" s="444">
        <f t="shared" ca="1" si="54"/>
        <v>-484843.79498128209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-484843.79498128209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-2110.4129103994201</v>
      </c>
      <c r="L629" s="444">
        <f t="shared" ca="1" si="54"/>
        <v>-508609.51140626031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-508609.51140626031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-2209.4367288368298</v>
      </c>
      <c r="L630" s="444">
        <f t="shared" ca="1" si="54"/>
        <v>-532474.25164967601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-532474.25164967601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-2308.8731465177279</v>
      </c>
      <c r="L631" s="444">
        <f t="shared" ca="1" si="54"/>
        <v>-556438.42831077252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-556438.42831077252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-2408.72388260563</v>
      </c>
      <c r="L632" s="444">
        <f t="shared" ca="1" si="54"/>
        <v>-580502.45570795692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-580502.45570795692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-2508.990663427232</v>
      </c>
      <c r="L633" s="444">
        <f t="shared" ca="1" si="54"/>
        <v>-604666.74988596293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-604666.74988596293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-2609.6752225022569</v>
      </c>
      <c r="L634" s="444">
        <f t="shared" ca="1" si="54"/>
        <v>-628931.72862304386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-628931.72862304386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-2710.7793005734275</v>
      </c>
      <c r="L635" s="444">
        <f t="shared" ca="1" si="54"/>
        <v>-653297.81143819599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-653297.81143819599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-2812.3046456365614</v>
      </c>
      <c r="L636" s="444">
        <f t="shared" ca="1" si="54"/>
        <v>-677765.4195984113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-677765.4195984113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-2914.253012970792</v>
      </c>
      <c r="L637" s="444">
        <f t="shared" ca="1" si="54"/>
        <v>-702334.97612596094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-702334.97612596094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-3016.6261651689156</v>
      </c>
      <c r="L638" s="444">
        <f t="shared" ca="1" si="54"/>
        <v>-727006.90580570872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-727006.90580570872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-3119.4258721678643</v>
      </c>
      <c r="L639" s="444">
        <f t="shared" ca="1" si="54"/>
        <v>-751781.63519245537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-751781.63519245537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-3222.6539112793089</v>
      </c>
      <c r="L640" s="444">
        <f t="shared" ca="1" si="54"/>
        <v>-776659.59261831339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-776659.59261831339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-3326.3120672203841</v>
      </c>
      <c r="L641" s="444">
        <f t="shared" ca="1" si="54"/>
        <v>-801641.20820011257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-801641.20820011257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-3430.4021321445471</v>
      </c>
      <c r="L642" s="444">
        <f t="shared" ca="1" si="54"/>
        <v>-826726.91384683584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-826726.91384683584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-3534.9259056725605</v>
      </c>
      <c r="L643" s="444">
        <f t="shared" ca="1" si="54"/>
        <v>-851917.14326708717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-851917.14326708717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-3639.8851949236082</v>
      </c>
      <c r="L644" s="444">
        <f t="shared" ca="1" si="54"/>
        <v>-877212.33197658963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-877212.33197658963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-3745.2818145465353</v>
      </c>
      <c r="L645" s="444">
        <f t="shared" ca="1" si="54"/>
        <v>-902612.91730571492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-902612.91730571492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-3851.1175867512238</v>
      </c>
      <c r="L646" s="444">
        <f t="shared" ca="1" si="54"/>
        <v>-928119.338407045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-928119.338407045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-3957.3943413400993</v>
      </c>
      <c r="L647" s="444">
        <f t="shared" ca="1" si="54"/>
        <v>-953732.0362629639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-953732.0362629639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-4064.1139157397611</v>
      </c>
      <c r="L648" s="444">
        <f t="shared" ca="1" si="54"/>
        <v>-979451.45369328256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-979451.45369328256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-4171.2781550327554</v>
      </c>
      <c r="L649" s="444">
        <f t="shared" ca="1" si="54"/>
        <v>-1005278.0353628942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-1005278.0353628942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-4278.8889119894711</v>
      </c>
      <c r="L650" s="444">
        <f t="shared" ca="1" si="54"/>
        <v>-1031212.2277894625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-1031212.2277894625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-4386.9480471001725</v>
      </c>
      <c r="L651" s="444">
        <f t="shared" ca="1" si="54"/>
        <v>-1057254.4793511415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-1057254.4793511415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-4495.4574286071684</v>
      </c>
      <c r="L652" s="444">
        <f t="shared" ca="1" si="54"/>
        <v>-1083405.2402943275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-1083405.2402943275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-4604.4189325371099</v>
      </c>
      <c r="L653" s="444">
        <f t="shared" ca="1" si="54"/>
        <v>-1109664.9627414434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-1109664.9627414434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-4713.8344427334259</v>
      </c>
      <c r="L654" s="444">
        <f t="shared" ca="1" si="54"/>
        <v>-1136034.1006987556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-1136034.1006987556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-4823.7058508888931</v>
      </c>
      <c r="L655" s="444">
        <f t="shared" ca="1" si="54"/>
        <v>-1162513.1100642234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-1162513.1100642234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-4934.0350565783428</v>
      </c>
      <c r="L656" s="444">
        <f t="shared" ca="1" si="54"/>
        <v>-1189102.4486353805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-1189102.4486353805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-5044.823967291497</v>
      </c>
      <c r="L657" s="444">
        <f t="shared" ca="1" si="54"/>
        <v>-1215802.5761172508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-1215802.5761172508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-5156.0744984659568</v>
      </c>
      <c r="L658" s="444">
        <f t="shared" ca="1" si="54"/>
        <v>-1242613.9541302957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-1242613.9541302957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-5267.7885735203108</v>
      </c>
      <c r="L659" s="444">
        <f t="shared" ca="1" si="54"/>
        <v>-1269537.0462183948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-1269537.0462183948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-5379.96812388739</v>
      </c>
      <c r="L660" s="444">
        <f t="shared" ca="1" si="54"/>
        <v>-1296572.317856861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-1296572.317856861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-5492.6150890476665</v>
      </c>
      <c r="L661" s="444">
        <f t="shared" ca="1" si="54"/>
        <v>-1323720.2364604876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-1323720.2364604876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-5605.7314165627768</v>
      </c>
      <c r="L662" s="444">
        <f t="shared" ca="1" si="54"/>
        <v>-1350981.2713916292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-1350981.2713916292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-5719.3190621091999</v>
      </c>
      <c r="L663" s="444">
        <f t="shared" ca="1" si="54"/>
        <v>-1378355.8939683172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-1378355.8939683172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-5833.3799895120665</v>
      </c>
      <c r="L664" s="444">
        <f t="shared" ca="1" si="54"/>
        <v>-1405844.5774724081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-1405844.5774724081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-5947.9161707791118</v>
      </c>
      <c r="L665" s="444">
        <f t="shared" ca="1" si="54"/>
        <v>-1433447.7971577661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-1433447.7971577661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-6062.92958613477</v>
      </c>
      <c r="L666" s="444">
        <f t="shared" ca="1" si="54"/>
        <v>-1461166.0302584798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-1461166.0302584798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-6178.4222240544104</v>
      </c>
      <c r="L667" s="444">
        <f t="shared" ca="1" si="54"/>
        <v>-1488999.755997113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-1488999.755997113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-6294.3960812987161</v>
      </c>
      <c r="L668" s="444">
        <f t="shared" ca="1" si="54"/>
        <v>-1516949.4555929906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-1516949.4555929906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-6410.8531629482059</v>
      </c>
      <c r="L669" s="444">
        <f t="shared" ca="1" si="54"/>
        <v>-1545015.6122705177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-1545015.6122705177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-6527.7954824379021</v>
      </c>
      <c r="L670" s="444">
        <f t="shared" ca="1" si="54"/>
        <v>-1573198.7112675344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-1573198.7112675344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-6645.2250615921384</v>
      </c>
      <c r="L671" s="444">
        <f t="shared" ca="1" si="54"/>
        <v>-1601499.2398437054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-1601499.2398437054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-6763.1439306595175</v>
      </c>
      <c r="L672" s="444">
        <f t="shared" ca="1" si="54"/>
        <v>-1629917.6872889439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-1629917.6872889439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-6881.5541283480115</v>
      </c>
      <c r="L673" s="444">
        <f t="shared" ca="1" si="54"/>
        <v>-1658454.5449318707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-1658454.5449318707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-7000.4577018602058</v>
      </c>
      <c r="L674" s="444">
        <f t="shared" ca="1" si="54"/>
        <v>-1687110.3061483097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-1687110.3061483097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-7119.8567069287028</v>
      </c>
      <c r="L675" s="444">
        <f t="shared" ca="1" si="54"/>
        <v>-1715885.4663698173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-1715885.4663698173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-7239.7532078516506</v>
      </c>
      <c r="L676" s="444">
        <f t="shared" ca="1" si="54"/>
        <v>-1744780.5230922478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-1744780.5230922478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-7360.1492775284441</v>
      </c>
      <c r="L677" s="444">
        <f t="shared" ca="1" si="54"/>
        <v>-1773795.9758843551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-1773795.9758843551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-7481.0469974955586</v>
      </c>
      <c r="L678" s="444">
        <f t="shared" ca="1" si="54"/>
        <v>-1802932.3263964294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-1802932.3263964294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-7602.4484579625341</v>
      </c>
      <c r="L679" s="444">
        <f t="shared" ca="1" si="54"/>
        <v>-1832190.0783689709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-1832190.0783689709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-7724.3557578481241</v>
      </c>
      <c r="L680" s="444">
        <f t="shared" ca="1" si="54"/>
        <v>-1861569.7376413979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-1861569.7376413979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-7846.7710048165691</v>
      </c>
      <c r="L681" s="444">
        <f t="shared" ca="1" si="54"/>
        <v>-1891071.8121607932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-1891071.8121607932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-7969.6963153140505</v>
      </c>
      <c r="L682" s="444">
        <f t="shared" ca="1" si="54"/>
        <v>-1920696.8119906862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-1920696.8119906862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-8093.1338146052713</v>
      </c>
      <c r="L683" s="444">
        <f t="shared" ca="1" si="54"/>
        <v>-1950445.2493198703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-1950445.2493198703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-8217.085636810205</v>
      </c>
      <c r="L684" s="444">
        <f t="shared" ca="1" si="54"/>
        <v>-1980317.6384712593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-1980317.6384712593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-8341.5539249409921</v>
      </c>
      <c r="L685" s="444">
        <f t="shared" ca="1" si="54"/>
        <v>-2010314.4959107791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-2010314.4959107791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-8466.5408309389932</v>
      </c>
      <c r="L686" s="444">
        <f t="shared" ca="1" si="54"/>
        <v>-2040436.340256297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-2040436.340256297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-8592.048515711982</v>
      </c>
      <c r="L687" s="444">
        <f t="shared" ca="1" si="54"/>
        <v>-2070683.6922865878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-2070683.6922865878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-8718.0791491715281</v>
      </c>
      <c r="L688" s="444">
        <f t="shared" ca="1" si="54"/>
        <v>-2101057.0749503383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-2101057.0749503383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-8844.634910270488</v>
      </c>
      <c r="L689" s="444">
        <f t="shared" ca="1" si="54"/>
        <v>-2131557.0133751878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-2131557.0133751878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-8971.7179870406944</v>
      </c>
      <c r="L690" s="444">
        <f t="shared" ca="1" si="54"/>
        <v>-2162184.0348768071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-2162184.0348768071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-9099.3305766307749</v>
      </c>
      <c r="L691" s="444">
        <f t="shared" ca="1" si="54"/>
        <v>-2192938.6689680167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-2192938.6689680167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-9227.4748853441488</v>
      </c>
      <c r="L692" s="444">
        <f t="shared" ca="1" si="54"/>
        <v>-2223821.4473679396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-2223821.4473679396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-9356.1531286771606</v>
      </c>
      <c r="L693" s="444">
        <f t="shared" ca="1" si="54"/>
        <v>-2254832.9040111955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-2254832.9040111955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-9485.3675313573931</v>
      </c>
      <c r="L694" s="444">
        <f t="shared" ca="1" si="54"/>
        <v>-2285973.5750571317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-2285973.5750571317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-9615.1203273821266</v>
      </c>
      <c r="L695" s="444">
        <f t="shared" ca="1" si="54"/>
        <v>-2317243.9988990929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-2317243.9988990929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-9745.4137600569647</v>
      </c>
      <c r="L696" s="444">
        <f t="shared" ca="1" si="54"/>
        <v>-2348644.7161737289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-2348644.7161737289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-9876.2500820346158</v>
      </c>
      <c r="L697" s="444">
        <f t="shared" ca="1" si="54"/>
        <v>-2380176.2697703424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-2380176.2697703424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-10007.631555353839</v>
      </c>
      <c r="L698" s="444">
        <f t="shared" ca="1" si="54"/>
        <v>-2411839.204840275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-2411839.204840275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-10139.560451478557</v>
      </c>
      <c r="L699" s="444">
        <f t="shared" ca="1" si="54"/>
        <v>-2443634.0688063325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-2443634.0688063325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-10272.039051337131</v>
      </c>
      <c r="L700" s="444">
        <f t="shared" ca="1" si="54"/>
        <v>-2475561.4113722485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-2475561.4113722485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-10405.06964536178</v>
      </c>
      <c r="L701" s="444">
        <f t="shared" ca="1" si="54"/>
        <v>-2507621.7845321894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-2507621.7845321894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-10538.654533528201</v>
      </c>
      <c r="L702" s="444">
        <f t="shared" ca="1" si="54"/>
        <v>-2539815.7425802965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-2539815.7425802965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-10672.796025395313</v>
      </c>
      <c r="L703" s="444">
        <f t="shared" ca="1" si="54"/>
        <v>-2572143.8421202707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-2572143.8421202707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-10807.496440145207</v>
      </c>
      <c r="L704" s="444">
        <f t="shared" ca="1" si="54"/>
        <v>-2604606.6420749947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-2604606.6420749947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-10942.758106623223</v>
      </c>
      <c r="L705" s="444">
        <f t="shared" ca="1" si="54"/>
        <v>-2637204.7036961969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-2637204.7036961969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-11078.583363378231</v>
      </c>
      <c r="L706" s="444">
        <f t="shared" ca="1" si="54"/>
        <v>-2669938.5905741542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-2669938.5905741542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-11214.974558703054</v>
      </c>
      <c r="L707" s="444">
        <f t="shared" ca="1" si="54"/>
        <v>-2702808.8686474361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-2702808.8686474361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-11351.934050675063</v>
      </c>
      <c r="L708" s="444">
        <f t="shared" ca="1" si="54"/>
        <v>-2735816.10621269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-2735816.10621269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-11489.464207196954</v>
      </c>
      <c r="L709" s="444">
        <f t="shared" ca="1" si="54"/>
        <v>-2768960.8739344659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-2768960.8739344659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-11627.567406037686</v>
      </c>
      <c r="L710" s="444">
        <f t="shared" ca="1" si="54"/>
        <v>-2802243.7448550826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-2802243.7448550826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-11766.246034873589</v>
      </c>
      <c r="L711" s="444">
        <f t="shared" ca="1" si="54"/>
        <v>-2835665.2944045351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-2835665.2944045351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-11905.502491329642</v>
      </c>
      <c r="L712" s="444">
        <f t="shared" ca="1" si="54"/>
        <v>-2869226.1004104437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-2869226.1004104437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-12045.339183020928</v>
      </c>
      <c r="L713" s="444">
        <f t="shared" ca="1" si="54"/>
        <v>-2902926.7431080434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-2902926.7431080434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-12185.75852759426</v>
      </c>
      <c r="L714" s="444">
        <f t="shared" ca="1" si="54"/>
        <v>-2936767.8051502164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-2936767.8051502164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-12326.762952769981</v>
      </c>
      <c r="L715" s="444">
        <f t="shared" ca="1" si="54"/>
        <v>-2970749.8716175654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-2970749.8716175654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-12468.354896383935</v>
      </c>
      <c r="L716" s="444">
        <f t="shared" ca="1" si="54"/>
        <v>-3004873.5300285281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-3004873.5300285281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-12610.536806429613</v>
      </c>
      <c r="L717" s="444">
        <f t="shared" ca="1" si="54"/>
        <v>-3039139.3703495366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-3039139.3703495366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-12753.311141100481</v>
      </c>
      <c r="L718" s="444">
        <f t="shared" ca="1" si="54"/>
        <v>-3073547.9850052162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-3073547.9850052162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-12896.68036883248</v>
      </c>
      <c r="L719" s="444">
        <f t="shared" ca="1" si="54"/>
        <v>-3108099.9688886274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-3108099.9688886274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-13040.646968346693</v>
      </c>
      <c r="L720" s="444">
        <f t="shared" ca="1" si="54"/>
        <v>-3142795.9193715528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-3142795.9193715528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-13185.213428692216</v>
      </c>
      <c r="L721" s="444">
        <f t="shared" ca="1" si="54"/>
        <v>-3177636.436314824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-3177636.436314824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-13330.382249289178</v>
      </c>
      <c r="L722" s="444">
        <f t="shared" ca="1" si="54"/>
        <v>-3212622.1220786921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-3212622.1220786921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-13476.155939971963</v>
      </c>
      <c r="L723" s="444">
        <f t="shared" ca="1" si="54"/>
        <v>-3247753.5815332429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-3247753.5815332429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-13622.537021032591</v>
      </c>
      <c r="L724" s="444">
        <f t="shared" ca="1" si="54"/>
        <v>-3283031.4220688543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-3283031.4220688543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-13769.528023264304</v>
      </c>
      <c r="L725" s="444">
        <f t="shared" ca="1" si="54"/>
        <v>-3318456.2536066975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-3318456.2536066975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-13917.131488005318</v>
      </c>
      <c r="L726" s="444">
        <f t="shared" ca="1" si="54"/>
        <v>-3354028.6886092816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-3354028.6886092816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-14065.349967182754</v>
      </c>
      <c r="L727" s="444">
        <f t="shared" ca="1" si="54"/>
        <v>-3389749.342091043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-3389749.342091043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-14214.186023356757</v>
      </c>
      <c r="L728" s="444">
        <f t="shared" ca="1" si="54"/>
        <v>-3425618.8316289787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-3425618.8316289787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-14363.642229764822</v>
      </c>
      <c r="L729" s="444">
        <f t="shared" ca="1" si="54"/>
        <v>-3461637.7773733223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-3461637.7773733223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-14513.721170366254</v>
      </c>
      <c r="L730" s="444">
        <f t="shared" ca="1" si="54"/>
        <v>-3497806.8020582674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-3497806.8020582674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-14664.42543988686</v>
      </c>
      <c r="L731" s="444">
        <f t="shared" ca="1" si="54"/>
        <v>-3534126.531012733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-3534126.531012733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-14815.757643863801</v>
      </c>
      <c r="L732" s="444">
        <f t="shared" ca="1" si="54"/>
        <v>-3570597.5921711759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-3570597.5921711759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-14967.720398690642</v>
      </c>
      <c r="L733" s="444">
        <f t="shared" ca="1" si="54"/>
        <v>-3607220.6160844453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-3607220.6160844453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-15120.3163316626</v>
      </c>
      <c r="L734" s="444">
        <f t="shared" ca="1" si="54"/>
        <v>-3643996.2359306868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-3643996.2359306868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-15273.54808102194</v>
      </c>
      <c r="L735" s="444">
        <f t="shared" ca="1" si="54"/>
        <v>-3680925.0875262874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-3680925.0875262874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-15427.418296003611</v>
      </c>
      <c r="L736" s="444">
        <f t="shared" ca="1" si="54"/>
        <v>-3718007.80933687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-3718007.80933687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-15581.929636881034</v>
      </c>
      <c r="L737" s="444">
        <f t="shared" ca="1" si="54"/>
        <v>-3755245.04248833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-3755245.04248833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-15737.084775012119</v>
      </c>
      <c r="L738" s="444">
        <f t="shared" ca="1" si="54"/>
        <v>-3792637.4307779209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-3792637.4307779209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-15892.886392885415</v>
      </c>
      <c r="L739" s="444">
        <f t="shared" ca="1" si="54"/>
        <v>-3830185.6206853851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-3830185.6206853851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-16049.337184166518</v>
      </c>
      <c r="L740" s="444">
        <f t="shared" ca="1" si="54"/>
        <v>-3867890.2613841305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-3867890.2613841305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-16206.439853744621</v>
      </c>
      <c r="L741" s="444">
        <f t="shared" ca="1" si="54"/>
        <v>-3905752.0047524539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-3905752.0047524539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-16364.197117779302</v>
      </c>
      <c r="L742" s="444">
        <f t="shared" ca="1" si="54"/>
        <v>-3943771.5053848121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-3943771.5053848121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-16522.611703747461</v>
      </c>
      <c r="L743" s="444">
        <f t="shared" ca="1" si="54"/>
        <v>-3981949.4206031384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-3981949.4206031384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-16681.686350490487</v>
      </c>
      <c r="L744" s="444">
        <f t="shared" ca="1" si="54"/>
        <v>-4020286.4104682077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-4020286.4104682077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-16841.423808261614</v>
      </c>
      <c r="L745" s="444">
        <f t="shared" ca="1" si="54"/>
        <v>-4058783.1377910483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-4058783.1377910483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-17001.826838773446</v>
      </c>
      <c r="L746" s="444">
        <f t="shared" ca="1" si="54"/>
        <v>-4097440.2681444008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-4097440.2681444008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-17162.898215245747</v>
      </c>
      <c r="L747" s="444">
        <f t="shared" ca="1" si="54"/>
        <v>-4136258.4698742256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-4136258.4698742256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-17324.64072245335</v>
      </c>
      <c r="L748" s="444">
        <f t="shared" ca="1" si="54"/>
        <v>-4175238.4141112575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-4175238.4141112575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-17487.057156774317</v>
      </c>
      <c r="L749" s="444">
        <f t="shared" ca="1" si="54"/>
        <v>-4214380.7747826101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-4214380.7747826101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-17650.150326238287</v>
      </c>
      <c r="L750" s="444">
        <f t="shared" ca="1" si="54"/>
        <v>-4253686.2286234265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-4253686.2286234265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-17813.92305057502</v>
      </c>
      <c r="L751" s="444">
        <f t="shared" ca="1" si="54"/>
        <v>-4293155.4551885799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-4293155.4551885799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-17978.378161263157</v>
      </c>
      <c r="L752" s="444">
        <f t="shared" ca="1" si="54"/>
        <v>-4332789.136864421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-4332789.136864421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-18143.518501579165</v>
      </c>
      <c r="L753" s="444">
        <f t="shared" ca="1" si="54"/>
        <v>-4372587.9588805782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-4372587.9588805782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-18309.346926646485</v>
      </c>
      <c r="L754" s="444">
        <f t="shared" ca="1" si="54"/>
        <v>-4412552.6093218029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-4412552.6093218029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-18475.866303484923</v>
      </c>
      <c r="L755" s="444">
        <f t="shared" ca="1" si="54"/>
        <v>-4452683.7791398661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-4452683.7791398661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-18643.079511060187</v>
      </c>
      <c r="L756" s="444">
        <f t="shared" ca="1" si="54"/>
        <v>-4492982.1621655049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-4492982.1621655049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-18810.98944033368</v>
      </c>
      <c r="L757" s="444">
        <f t="shared" ca="1" si="54"/>
        <v>-4533448.4551204173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-4533448.4551204173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-18979.59899431248</v>
      </c>
      <c r="L758" s="444">
        <f t="shared" ca="1" si="54"/>
        <v>-4574083.3576293085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-4574083.3576293085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-19148.911088099529</v>
      </c>
      <c r="L759" s="444">
        <f t="shared" ca="1" si="54"/>
        <v>-4614887.5722319866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-4614887.5722319866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-19318.92864894402</v>
      </c>
      <c r="L760" s="444">
        <f t="shared" ca="1" si="54"/>
        <v>-4655861.804395509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-4655861.804395509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-19489.654616292031</v>
      </c>
      <c r="L761" s="444">
        <f t="shared" ca="1" si="54"/>
        <v>-4697006.762526379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-4697006.762526379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-19661.091941837323</v>
      </c>
      <c r="L762" s="444">
        <f t="shared" ca="1" si="54"/>
        <v>-4738323.1579827946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-4738323.1579827946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-19833.243589572387</v>
      </c>
      <c r="L763" s="444">
        <f t="shared" ca="1" si="54"/>
        <v>-4779811.7050869456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-4779811.7050869456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-20006.112535839682</v>
      </c>
      <c r="L764" s="444">
        <f t="shared" ca="1" si="54"/>
        <v>-4821473.1211373638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-4821473.1211373638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-20179.701769383093</v>
      </c>
      <c r="L765" s="444">
        <f t="shared" ca="1" si="54"/>
        <v>-4863308.1264213249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-4863308.1264213249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-20354.014291399595</v>
      </c>
      <c r="L766" s="444">
        <f t="shared" ca="1" si="54"/>
        <v>-4905317.4442273024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-4905317.4442273024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-20529.05311559117</v>
      </c>
      <c r="L767" s="444">
        <f t="shared" ca="1" si="54"/>
        <v>-4947501.8008574722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-4947501.8008574722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-20704.821268216878</v>
      </c>
      <c r="L768" s="444">
        <f t="shared" ca="1" si="54"/>
        <v>-4989861.9256402673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-4989861.9256402673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-20881.321788145189</v>
      </c>
      <c r="L769" s="444">
        <f t="shared" ca="1" si="54"/>
        <v>-5032398.5509429909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-5032398.5509429909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-21058.55772690654</v>
      </c>
      <c r="L770" s="444">
        <f t="shared" ca="1" si="54"/>
        <v>-5075112.4121844759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-5075112.4121844759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-21236.532148746061</v>
      </c>
      <c r="L771" s="444">
        <f t="shared" ca="1" si="54"/>
        <v>-5118004.2478478001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-5118004.2478478001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-21415.248130676577</v>
      </c>
      <c r="L772" s="444">
        <f t="shared" ca="1" si="54"/>
        <v>-5161074.7994930549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-5161074.7994930549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-21594.708762531805</v>
      </c>
      <c r="L773" s="444">
        <f t="shared" ref="L773:L1027" ca="1" si="80">I773-J773+K773</f>
        <v>-5204324.8117701653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-5204324.8117701653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-21774.917147019765</v>
      </c>
      <c r="L774" s="444">
        <f t="shared" ca="1" si="80"/>
        <v>-5247755.0324317636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-5247755.0324317636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-21955.876399776425</v>
      </c>
      <c r="L775" s="444">
        <f t="shared" ca="1" si="80"/>
        <v>-5291366.2123461179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-5291366.2123461179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-22137.589649419569</v>
      </c>
      <c r="L776" s="444">
        <f t="shared" ca="1" si="80"/>
        <v>-5335159.1055101156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-5335159.1055101156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-22320.060037602892</v>
      </c>
      <c r="L777" s="444">
        <f t="shared" ca="1" si="80"/>
        <v>-5379134.4690622967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-5379134.4690622967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-22503.290719070312</v>
      </c>
      <c r="L778" s="444">
        <f t="shared" ca="1" si="80"/>
        <v>-5423293.0632959455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-5423293.0632959455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-22687.284861710516</v>
      </c>
      <c r="L779" s="444">
        <f t="shared" ca="1" si="80"/>
        <v>-5467635.6516722348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-5467635.6516722348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-22872.045646611721</v>
      </c>
      <c r="L780" s="444">
        <f t="shared" ca="1" si="80"/>
        <v>-5512163.0008334247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-5512163.0008334247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-23057.576268116678</v>
      </c>
      <c r="L781" s="444">
        <f t="shared" ca="1" si="80"/>
        <v>-5556875.8806161201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-5556875.8806161201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-23243.87993387791</v>
      </c>
      <c r="L782" s="444">
        <f t="shared" ca="1" si="80"/>
        <v>-5601775.0640645763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-5601775.0640645763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-23430.959864913144</v>
      </c>
      <c r="L783" s="444">
        <f t="shared" ca="1" si="80"/>
        <v>-5646861.3274440682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-5646861.3274440682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-23618.819295661026</v>
      </c>
      <c r="L784" s="444">
        <f t="shared" ca="1" si="80"/>
        <v>-5692135.4502543071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-5692135.4502543071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-23807.461474037023</v>
      </c>
      <c r="L785" s="444">
        <f t="shared" ca="1" si="80"/>
        <v>-5737598.2152429223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-5737598.2152429223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-23996.889661489586</v>
      </c>
      <c r="L786" s="444">
        <f t="shared" ca="1" si="80"/>
        <v>-5783250.4084189907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-5783250.4084189907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-24187.107133056539</v>
      </c>
      <c r="L787" s="444">
        <f t="shared" ca="1" si="80"/>
        <v>-5829092.819066626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-5829092.819066626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-24378.117177421685</v>
      </c>
      <c r="L788" s="444">
        <f t="shared" ca="1" si="80"/>
        <v>-5875126.2397586256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-5875126.2397586256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-24569.923096971685</v>
      </c>
      <c r="L789" s="444">
        <f t="shared" ca="1" si="80"/>
        <v>-5921351.4663701756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-5921351.4663701756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-24762.528207853142</v>
      </c>
      <c r="L790" s="444">
        <f t="shared" ca="1" si="80"/>
        <v>-5967769.2980926074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-5967769.2980926074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-24955.935840029939</v>
      </c>
      <c r="L791" s="444">
        <f t="shared" ca="1" si="80"/>
        <v>-6014380.537447216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-6014380.537447216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-25150.149337340808</v>
      </c>
      <c r="L792" s="444">
        <f t="shared" ca="1" si="80"/>
        <v>-6061185.9902991354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-6061185.9902991354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-25345.172057557142</v>
      </c>
      <c r="L793" s="444">
        <f t="shared" ca="1" si="80"/>
        <v>-6108186.4658712707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-6108186.4658712707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-25541.007372441039</v>
      </c>
      <c r="L794" s="444">
        <f t="shared" ca="1" si="80"/>
        <v>-6155382.7767582899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-6155382.7767582899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-25737.658667803618</v>
      </c>
      <c r="L795" s="444">
        <f t="shared" ca="1" si="80"/>
        <v>-6202775.738940672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-6202775.738940672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-25935.129343563542</v>
      </c>
      <c r="L796" s="444">
        <f t="shared" ca="1" si="80"/>
        <v>-6250366.1717988141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-6250366.1717988141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-26133.422813805802</v>
      </c>
      <c r="L797" s="444">
        <f t="shared" ca="1" si="80"/>
        <v>-6298154.8981271982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-6298154.8981271982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-26332.542506840735</v>
      </c>
      <c r="L798" s="444">
        <f t="shared" ca="1" si="80"/>
        <v>-6346142.7441486176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-6346142.7441486176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-26532.491865263317</v>
      </c>
      <c r="L799" s="444">
        <f t="shared" ca="1" si="80"/>
        <v>-6394330.5395284593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-6394330.5395284593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-26733.274346012655</v>
      </c>
      <c r="L800" s="444">
        <f t="shared" ca="1" si="80"/>
        <v>-6442719.1173890503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-6442719.1173890503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-26934.893420431785</v>
      </c>
      <c r="L801" s="444">
        <f t="shared" ca="1" si="80"/>
        <v>-6491309.3143240605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-6491309.3143240605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-27137.352574327662</v>
      </c>
      <c r="L802" s="444">
        <f t="shared" ca="1" si="80"/>
        <v>-6540101.9704129668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-6540101.9704129668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-27340.655308031437</v>
      </c>
      <c r="L803" s="444">
        <f t="shared" ca="1" si="80"/>
        <v>-6589097.9292355767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-6589097.9292355767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-27544.805136458977</v>
      </c>
      <c r="L804" s="444">
        <f t="shared" ca="1" si="80"/>
        <v>-6638298.037886614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-6638298.037886614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-27749.805589171636</v>
      </c>
      <c r="L805" s="444">
        <f t="shared" ca="1" si="80"/>
        <v>-6687703.1469903644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-6687703.1469903644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-27955.660210437258</v>
      </c>
      <c r="L806" s="444">
        <f t="shared" ca="1" si="80"/>
        <v>-6737314.1107153799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-6737314.1107153799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-28162.372559291489</v>
      </c>
      <c r="L807" s="444">
        <f t="shared" ca="1" si="80"/>
        <v>-6787131.7867892496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-6787131.7867892496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-28369.946209599279</v>
      </c>
      <c r="L808" s="444">
        <f t="shared" ca="1" si="80"/>
        <v>-6837157.0365134273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-6837157.0365134273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-28578.384750116689</v>
      </c>
      <c r="L809" s="444">
        <f t="shared" ca="1" si="80"/>
        <v>-6887390.7247781223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-6887390.7247781223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-28787.691784552913</v>
      </c>
      <c r="L810" s="444">
        <f t="shared" ca="1" si="80"/>
        <v>-6937833.7200772539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-6937833.7200772539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-28997.870931632635</v>
      </c>
      <c r="L811" s="444">
        <f t="shared" ca="1" si="80"/>
        <v>-6988486.8945234651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-6988486.8945234651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-29208.925825158509</v>
      </c>
      <c r="L812" s="444">
        <f t="shared" ca="1" si="80"/>
        <v>-7039351.1238632016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-7039351.1238632016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-29420.860114074079</v>
      </c>
      <c r="L813" s="444">
        <f t="shared" ca="1" si="80"/>
        <v>-7090427.2874918543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-7090427.2874918543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-29633.677462526801</v>
      </c>
      <c r="L814" s="444">
        <f t="shared" ca="1" si="80"/>
        <v>-7141716.2684689593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-7141716.2684689593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-29847.381549931404</v>
      </c>
      <c r="L815" s="444">
        <f t="shared" ca="1" si="80"/>
        <v>-7193218.9535334688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-7193218.9535334688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-30061.976071033529</v>
      </c>
      <c r="L816" s="444">
        <f t="shared" ca="1" si="80"/>
        <v>-7244936.2331190808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-7244936.2331190808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-30277.464735973579</v>
      </c>
      <c r="L817" s="444">
        <f t="shared" ca="1" si="80"/>
        <v>-7296869.0013696328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-7296869.0013696328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-30493.851270350879</v>
      </c>
      <c r="L818" s="444">
        <f t="shared" ca="1" si="80"/>
        <v>-7349018.1561545618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-7349018.1561545618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-30711.139415288086</v>
      </c>
      <c r="L819" s="444">
        <f t="shared" ca="1" si="80"/>
        <v>-7401384.5990844285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-7401384.5990844285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-30929.332927495863</v>
      </c>
      <c r="L820" s="444">
        <f t="shared" ca="1" si="80"/>
        <v>-7453969.2355265031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-7453969.2355265031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-31148.435579337838</v>
      </c>
      <c r="L821" s="444">
        <f t="shared" ca="1" si="80"/>
        <v>-7506772.9746204196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-7506772.9746204196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-31368.451158895823</v>
      </c>
      <c r="L822" s="444">
        <f t="shared" ca="1" si="80"/>
        <v>-7559796.729293894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-7559796.729293894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-31589.383470035304</v>
      </c>
      <c r="L823" s="444">
        <f t="shared" ca="1" si="80"/>
        <v>-7613041.4162785076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-7613041.4162785076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-31811.236332471191</v>
      </c>
      <c r="L824" s="444">
        <f t="shared" ca="1" si="80"/>
        <v>-7666507.9561255574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-7666507.9561255574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-32034.0135818339</v>
      </c>
      <c r="L825" s="444">
        <f t="shared" ca="1" si="80"/>
        <v>-7720197.2732219696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-7720197.2732219696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-32257.719069735613</v>
      </c>
      <c r="L826" s="444">
        <f t="shared" ca="1" si="80"/>
        <v>-7774110.2958062831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-7774110.2958062831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-32482.356663836919</v>
      </c>
      <c r="L827" s="444">
        <f t="shared" ca="1" si="80"/>
        <v>-7828247.9559846986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-7828247.9559846986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-32707.930247913653</v>
      </c>
      <c r="L828" s="444">
        <f t="shared" ca="1" si="80"/>
        <v>-7882611.189747191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-7882611.189747191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-32934.443721924035</v>
      </c>
      <c r="L829" s="444">
        <f t="shared" ca="1" si="80"/>
        <v>-7937200.9369836934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-7937200.9369836934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-33161.901002076127</v>
      </c>
      <c r="L830" s="444">
        <f t="shared" ca="1" si="80"/>
        <v>-7992018.1415003482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-7992018.1415003482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-33390.306020895528</v>
      </c>
      <c r="L831" s="444">
        <f t="shared" ca="1" si="80"/>
        <v>-8047063.7510358226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-8047063.7510358226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-33619.662727293333</v>
      </c>
      <c r="L832" s="444">
        <f t="shared" ca="1" si="80"/>
        <v>-8102338.7172776945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-8102338.7172776945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-33849.975086634469</v>
      </c>
      <c r="L833" s="444">
        <f t="shared" ca="1" si="80"/>
        <v>-8157843.9958789069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-8157843.9958789069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-34081.247080806192</v>
      </c>
      <c r="L834" s="444">
        <f t="shared" ca="1" si="80"/>
        <v>-8213580.5464742919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-8213580.5464742919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-34313.48270828696</v>
      </c>
      <c r="L835" s="444">
        <f t="shared" ca="1" si="80"/>
        <v>-8269549.3326971568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-8269549.3326971568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-34546.685984215561</v>
      </c>
      <c r="L836" s="444">
        <f t="shared" ca="1" si="80"/>
        <v>-8325751.3221959509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-8325751.3221959509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-34780.860940460538</v>
      </c>
      <c r="L837" s="444">
        <f t="shared" ca="1" si="80"/>
        <v>-8382187.4866509894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-8382187.4866509894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-35016.011625689862</v>
      </c>
      <c r="L838" s="444">
        <f t="shared" ca="1" si="80"/>
        <v>-8438858.8017912582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-8438858.8017912582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-35252.142105440988</v>
      </c>
      <c r="L839" s="444">
        <f t="shared" ca="1" si="80"/>
        <v>-8495766.247411279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-8495766.247411279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-35489.256462191079</v>
      </c>
      <c r="L840" s="444">
        <f t="shared" ca="1" si="80"/>
        <v>-8552910.8073880486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-8552910.8073880486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-35727.358795427615</v>
      </c>
      <c r="L841" s="444">
        <f t="shared" ca="1" si="80"/>
        <v>-8610293.4696980547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-8610293.4696980547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-35966.453221719305</v>
      </c>
      <c r="L842" s="444">
        <f t="shared" ca="1" si="80"/>
        <v>-8667915.2264343537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-8667915.2264343537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-36206.543874787218</v>
      </c>
      <c r="L843" s="444">
        <f t="shared" ca="1" si="80"/>
        <v>-8725777.0738237202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-8725777.0738237202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-36447.634905576248</v>
      </c>
      <c r="L844" s="444">
        <f t="shared" ca="1" si="80"/>
        <v>-8783880.0122438762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-8783880.0122438762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-36689.730482326901</v>
      </c>
      <c r="L845" s="444">
        <f t="shared" ca="1" si="80"/>
        <v>-8842225.0462407824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-8842225.0462407824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-36932.834790647343</v>
      </c>
      <c r="L846" s="444">
        <f t="shared" ca="1" si="80"/>
        <v>-8900813.1845460087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-8900813.1845460087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-37176.952033585781</v>
      </c>
      <c r="L847" s="444">
        <f t="shared" ca="1" si="80"/>
        <v>-8959645.440094173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-8959645.440094173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-37422.086431703137</v>
      </c>
      <c r="L848" s="444">
        <f t="shared" ca="1" si="80"/>
        <v>-9018722.8300404549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-9018722.8300404549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-37668.242223145979</v>
      </c>
      <c r="L849" s="444">
        <f t="shared" ca="1" si="80"/>
        <v>-9078046.3757781796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-9078046.3757781796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-37915.423663719826</v>
      </c>
      <c r="L850" s="444">
        <f t="shared" ca="1" si="80"/>
        <v>-9137617.1029564794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-9137617.1029564794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-38163.635026962744</v>
      </c>
      <c r="L851" s="444">
        <f t="shared" ca="1" si="80"/>
        <v>-9197436.0414980222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-9197436.0414980222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-38412.880604219172</v>
      </c>
      <c r="L852" s="444">
        <f t="shared" ca="1" si="80"/>
        <v>-9257504.2256168202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-9257504.2256168202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-38663.164704714167</v>
      </c>
      <c r="L853" s="444">
        <f t="shared" ca="1" si="80"/>
        <v>-9317822.6938361134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-9317822.6938361134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-38914.491655627884</v>
      </c>
      <c r="L854" s="444">
        <f t="shared" ca="1" si="80"/>
        <v>-9378392.48900632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-9378392.48900632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-39166.86580217041</v>
      </c>
      <c r="L855" s="444">
        <f t="shared" ca="1" si="80"/>
        <v>-9439214.65832307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-9439214.65832307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-39420.291507656875</v>
      </c>
      <c r="L856" s="444">
        <f t="shared" ca="1" si="80"/>
        <v>-9500290.253345307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-9500290.253345307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-39674.773153582857</v>
      </c>
      <c r="L857" s="444">
        <f t="shared" ca="1" si="80"/>
        <v>-9561620.3300134689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-9561620.3300134689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-39930.3151397002</v>
      </c>
      <c r="L858" s="444">
        <f t="shared" ca="1" si="80"/>
        <v>-9623205.9486677479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-9623205.9486677479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-40186.921884093026</v>
      </c>
      <c r="L859" s="444">
        <f t="shared" ca="1" si="80"/>
        <v>-9685048.1740664206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-9685048.1740664206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-40444.597823254167</v>
      </c>
      <c r="L860" s="444">
        <f t="shared" ca="1" si="80"/>
        <v>-9747148.0754042547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-9747148.0754042547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-40703.347412161806</v>
      </c>
      <c r="L861" s="444">
        <f t="shared" ca="1" si="80"/>
        <v>-9809506.7263309956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-9809506.7263309956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-40963.17512435656</v>
      </c>
      <c r="L862" s="444">
        <f t="shared" ca="1" si="80"/>
        <v>-9872125.2049699314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-9872125.2049699314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-41224.085452018793</v>
      </c>
      <c r="L863" s="444">
        <f t="shared" ca="1" si="80"/>
        <v>-9935004.593936529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-9935004.593936529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-41486.082906046286</v>
      </c>
      <c r="L864" s="444">
        <f t="shared" ca="1" si="80"/>
        <v>-9998145.9803571552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-9998145.9803571552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-41749.17201613223</v>
      </c>
      <c r="L865" s="444">
        <f t="shared" ca="1" si="80"/>
        <v>-10061550.455887867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-10061550.455887867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-42013.35733084353</v>
      </c>
      <c r="L866" s="444">
        <f t="shared" ca="1" si="80"/>
        <v>-10125219.11673329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-10125219.11673329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-42278.643417699459</v>
      </c>
      <c r="L867" s="444">
        <f t="shared" ca="1" si="80"/>
        <v>-10189153.063665569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-10189153.063665569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-42545.034863250614</v>
      </c>
      <c r="L868" s="444">
        <f t="shared" ca="1" si="80"/>
        <v>-10253353.402043398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-10253353.402043398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-42812.536273158243</v>
      </c>
      <c r="L869" s="444">
        <f t="shared" ca="1" si="80"/>
        <v>-10317821.241831137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-10317821.241831137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-43081.152272273815</v>
      </c>
      <c r="L870" s="444">
        <f t="shared" ca="1" si="80"/>
        <v>-10382557.697617991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-10382557.697617991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-43350.887504719045</v>
      </c>
      <c r="L871" s="444">
        <f t="shared" ca="1" si="80"/>
        <v>-10447563.888637289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-10447563.888637289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-43621.746633966119</v>
      </c>
      <c r="L872" s="444">
        <f t="shared" ca="1" si="80"/>
        <v>-10512840.938785834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-10512840.938785834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-43893.734342918389</v>
      </c>
      <c r="L873" s="444">
        <f t="shared" ca="1" si="80"/>
        <v>-10578389.976643331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-10578389.976643331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-44166.855333991291</v>
      </c>
      <c r="L874" s="444">
        <f t="shared" ca="1" si="80"/>
        <v>-10644212.135491902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-10644212.135491902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-44441.114329193675</v>
      </c>
      <c r="L875" s="444">
        <f t="shared" ca="1" si="80"/>
        <v>-10710308.553335674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-10710308.553335674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-44716.516070209385</v>
      </c>
      <c r="L876" s="444">
        <f t="shared" ca="1" si="80"/>
        <v>-10776680.372920463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-10776680.372920463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-44993.065318479341</v>
      </c>
      <c r="L877" s="444">
        <f t="shared" ca="1" si="80"/>
        <v>-10843328.741753522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-10843328.741753522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-45270.766855283757</v>
      </c>
      <c r="L878" s="444">
        <f t="shared" ca="1" si="80"/>
        <v>-10910254.812123386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-10910254.812123386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-45549.625481824856</v>
      </c>
      <c r="L879" s="444">
        <f t="shared" ca="1" si="80"/>
        <v>-10977459.741119791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-10977459.741119791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-45829.646019309876</v>
      </c>
      <c r="L880" s="444">
        <f t="shared" ca="1" si="80"/>
        <v>-11044944.69065368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-11044944.69065368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-46110.833309034409</v>
      </c>
      <c r="L881" s="444">
        <f t="shared" ca="1" si="80"/>
        <v>-11112710.827477293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-11112710.827477293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-46393.192212466136</v>
      </c>
      <c r="L882" s="444">
        <f t="shared" ca="1" si="80"/>
        <v>-11180759.323204339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-11180759.323204339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-46676.727611328824</v>
      </c>
      <c r="L883" s="444">
        <f t="shared" ca="1" si="80"/>
        <v>-11249091.354330247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-11249091.354330247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-46961.44440768678</v>
      </c>
      <c r="L884" s="444">
        <f t="shared" ca="1" si="80"/>
        <v>-11317708.102252513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-11317708.102252513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-47247.347524029552</v>
      </c>
      <c r="L885" s="444">
        <f t="shared" ca="1" si="80"/>
        <v>-11386610.753291123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-11386610.753291123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-47534.441903357088</v>
      </c>
      <c r="L886" s="444">
        <f t="shared" ca="1" si="80"/>
        <v>-11455800.498709058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-11455800.498709058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-47822.732509265159</v>
      </c>
      <c r="L887" s="444">
        <f t="shared" ca="1" si="80"/>
        <v>-11525278.534732902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-11525278.534732902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-48112.224326031173</v>
      </c>
      <c r="L888" s="444">
        <f t="shared" ca="1" si="80"/>
        <v>-11595046.062573513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-11595046.062573513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-48402.922358700387</v>
      </c>
      <c r="L889" s="444">
        <f t="shared" ca="1" si="80"/>
        <v>-11665104.288446793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-11665104.288446793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-48694.831633172384</v>
      </c>
      <c r="L890" s="444">
        <f t="shared" ca="1" si="80"/>
        <v>-11735454.423594546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-11735454.423594546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-48987.957196288022</v>
      </c>
      <c r="L891" s="444">
        <f t="shared" ca="1" si="80"/>
        <v>-11806097.684305413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-11806097.684305413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-49282.304115916631</v>
      </c>
      <c r="L892" s="444">
        <f t="shared" ca="1" si="80"/>
        <v>-11877035.29193591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-11877035.29193591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-49577.877481043703</v>
      </c>
      <c r="L893" s="444">
        <f t="shared" ca="1" si="80"/>
        <v>-11948268.472931532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-11948268.472931532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-49874.682401858794</v>
      </c>
      <c r="L894" s="444">
        <f t="shared" ca="1" si="80"/>
        <v>-12019798.45884797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-12019798.45884797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-50172.724009843951</v>
      </c>
      <c r="L895" s="444">
        <f t="shared" ca="1" si="80"/>
        <v>-12091626.486372393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-12091626.486372393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-50472.007457862383</v>
      </c>
      <c r="L896" s="444">
        <f t="shared" ca="1" si="80"/>
        <v>-12163753.797344834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-12163753.797344834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-50772.537920247552</v>
      </c>
      <c r="L897" s="444">
        <f t="shared" ca="1" si="80"/>
        <v>-12236181.638779661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-12236181.638779661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-51074.320592892669</v>
      </c>
      <c r="L898" s="444">
        <f t="shared" ca="1" si="80"/>
        <v>-12308911.262887133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-12308911.262887133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-51377.360693340466</v>
      </c>
      <c r="L899" s="444">
        <f t="shared" ca="1" si="80"/>
        <v>-12381943.927095054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-12381943.927095054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-51681.663460873468</v>
      </c>
      <c r="L900" s="444">
        <f t="shared" ca="1" si="80"/>
        <v>-12455280.894070506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-12455280.894070506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-51987.234156604522</v>
      </c>
      <c r="L901" s="444">
        <f t="shared" ca="1" si="80"/>
        <v>-12528923.43174169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-12528923.43174169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-52294.078063567787</v>
      </c>
      <c r="L902" s="444">
        <f t="shared" ca="1" si="80"/>
        <v>-12602872.813319838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-12602872.813319838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-52602.20048681007</v>
      </c>
      <c r="L903" s="444">
        <f t="shared" ca="1" si="80"/>
        <v>-12677130.317321228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-12677130.317321228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-52911.606753482527</v>
      </c>
      <c r="L904" s="444">
        <f t="shared" ca="1" si="80"/>
        <v>-12751697.227589291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-12751697.227589291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-53222.302212932787</v>
      </c>
      <c r="L905" s="444">
        <f t="shared" ca="1" si="80"/>
        <v>-12826574.833316803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-12826574.833316803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-53534.292236797424</v>
      </c>
      <c r="L906" s="444">
        <f t="shared" ca="1" si="80"/>
        <v>-12901764.42906818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-12901764.42906818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-53847.582219094831</v>
      </c>
      <c r="L907" s="444">
        <f t="shared" ca="1" si="80"/>
        <v>-12977267.314801853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-12977267.314801853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-54162.177576318471</v>
      </c>
      <c r="L908" s="444">
        <f t="shared" ca="1" si="80"/>
        <v>-13053084.795892751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-13053084.795892751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-54478.083747530531</v>
      </c>
      <c r="L909" s="444">
        <f t="shared" ca="1" si="80"/>
        <v>-13129218.183154861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-13129218.183154861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-54795.306194456003</v>
      </c>
      <c r="L910" s="444">
        <f t="shared" ca="1" si="80"/>
        <v>-13205668.792863896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-13205668.792863896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-55113.850401576979</v>
      </c>
      <c r="L911" s="444">
        <f t="shared" ca="1" si="80"/>
        <v>-13282437.946780052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-13282437.946780052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-55433.721876227632</v>
      </c>
      <c r="L912" s="444">
        <f t="shared" ca="1" si="80"/>
        <v>-13359526.97217086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-13359526.97217086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-55754.92614868933</v>
      </c>
      <c r="L913" s="444">
        <f t="shared" ca="1" si="80"/>
        <v>-13436937.201834127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-13436937.201834127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-56077.46877228628</v>
      </c>
      <c r="L914" s="444">
        <f t="shared" ca="1" si="80"/>
        <v>-13514669.974120993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-13514669.974120993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-56401.355323481548</v>
      </c>
      <c r="L915" s="444">
        <f t="shared" ca="1" si="80"/>
        <v>-13592726.632959055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-13592726.632959055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-56726.591401973477</v>
      </c>
      <c r="L916" s="444">
        <f t="shared" ca="1" si="80"/>
        <v>-13671108.527875608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-13671108.527875608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-57053.182630792442</v>
      </c>
      <c r="L917" s="444">
        <f t="shared" ca="1" si="80"/>
        <v>-13749817.014020979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-13749817.014020979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-57381.134656398172</v>
      </c>
      <c r="L918" s="444">
        <f t="shared" ca="1" si="80"/>
        <v>-13828853.452191956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-13828853.452191956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-57710.45314877724</v>
      </c>
      <c r="L919" s="444">
        <f t="shared" ca="1" si="80"/>
        <v>-13908219.208855312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-13908219.208855312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-58041.143801541213</v>
      </c>
      <c r="L920" s="444">
        <f t="shared" ca="1" si="80"/>
        <v>-13987915.656171434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-13987915.656171434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-58373.212332025047</v>
      </c>
      <c r="L921" s="444">
        <f t="shared" ca="1" si="80"/>
        <v>-14067944.172018038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-14067944.172018038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-58706.664481385902</v>
      </c>
      <c r="L922" s="444">
        <f t="shared" ca="1" si="80"/>
        <v>-14148306.140014004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-14148306.140014004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-59041.506014702427</v>
      </c>
      <c r="L923" s="444">
        <f t="shared" ca="1" si="80"/>
        <v>-14229002.949543286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-14229002.949543286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-59377.742721074435</v>
      </c>
      <c r="L924" s="444">
        <f t="shared" ca="1" si="80"/>
        <v>-14310035.995778941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-14310035.995778941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-59715.380413722996</v>
      </c>
      <c r="L925" s="444">
        <f t="shared" ca="1" si="80"/>
        <v>-14391406.679707242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-14391406.679707242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-60054.424930090921</v>
      </c>
      <c r="L926" s="444">
        <f t="shared" ca="1" si="80"/>
        <v>-14473116.408151912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-14473116.408151912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-60394.882131943712</v>
      </c>
      <c r="L927" s="444">
        <f t="shared" ca="1" si="80"/>
        <v>-14555166.593798434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-14555166.593798434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-60736.757905470899</v>
      </c>
      <c r="L928" s="444">
        <f t="shared" ca="1" si="80"/>
        <v>-14637558.655218484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-14637558.655218484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-61080.058161387766</v>
      </c>
      <c r="L929" s="444">
        <f t="shared" ca="1" si="80"/>
        <v>-14720294.01689445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-14720294.01689445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-61424.788835037623</v>
      </c>
      <c r="L930" s="444">
        <f t="shared" ca="1" si="80"/>
        <v>-14803374.109244067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-14803374.109244067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-61770.955886494361</v>
      </c>
      <c r="L931" s="444">
        <f t="shared" ca="1" si="80"/>
        <v>-14886800.368645141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-14886800.368645141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-62118.565300665497</v>
      </c>
      <c r="L932" s="444">
        <f t="shared" ca="1" si="80"/>
        <v>-14970574.237460386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-14970574.237460386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-62467.623087395696</v>
      </c>
      <c r="L933" s="444">
        <f t="shared" ca="1" si="80"/>
        <v>-15054697.16406236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-15054697.16406236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-62818.135281570583</v>
      </c>
      <c r="L934" s="444">
        <f t="shared" ca="1" si="80"/>
        <v>-15139170.60285851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-15139170.60285851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-63170.107943221214</v>
      </c>
      <c r="L935" s="444">
        <f t="shared" ca="1" si="80"/>
        <v>-15223996.014316311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-15223996.014316311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-63523.547157628709</v>
      </c>
      <c r="L936" s="444">
        <f t="shared" ca="1" si="80"/>
        <v>-15309174.864988519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-15309174.864988519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-63878.459035429565</v>
      </c>
      <c r="L937" s="444">
        <f t="shared" ca="1" si="80"/>
        <v>-15394708.627538528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-15394708.627538528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-64234.849712721283</v>
      </c>
      <c r="L938" s="444">
        <f t="shared" ca="1" si="80"/>
        <v>-15480598.78076583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-15480598.78076583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-64592.725351168367</v>
      </c>
      <c r="L939" s="444">
        <f t="shared" ca="1" si="80"/>
        <v>-15566846.809631577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-15566846.809631577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-64952.092138108979</v>
      </c>
      <c r="L940" s="444">
        <f t="shared" ca="1" si="80"/>
        <v>-15653454.205284266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-15653454.205284266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-65312.956286661851</v>
      </c>
      <c r="L941" s="444">
        <f t="shared" ca="1" si="80"/>
        <v>-15740422.465085506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-15740422.465085506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-65675.324035833677</v>
      </c>
      <c r="L942" s="444">
        <f t="shared" ca="1" si="80"/>
        <v>-15827753.09263592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-15827753.09263592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-66039.201650627074</v>
      </c>
      <c r="L943" s="444">
        <f t="shared" ca="1" si="80"/>
        <v>-15915447.597801127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-15915447.597801127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-66404.595422148763</v>
      </c>
      <c r="L944" s="444">
        <f t="shared" ca="1" si="80"/>
        <v>-16003507.496737855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-16003507.496737855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-66771.511667718471</v>
      </c>
      <c r="L945" s="444">
        <f t="shared" ca="1" si="80"/>
        <v>-16091934.311920153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-16091934.311920153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-67139.956730978054</v>
      </c>
      <c r="L946" s="444">
        <f t="shared" ca="1" si="80"/>
        <v>-16180729.572165711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-16180729.572165711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-67509.936982001222</v>
      </c>
      <c r="L947" s="444">
        <f t="shared" ca="1" si="80"/>
        <v>-16269894.812662292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-16269894.812662292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-67881.458817403633</v>
      </c>
      <c r="L948" s="444">
        <f t="shared" ca="1" si="80"/>
        <v>-16359431.574994275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-16359431.574994275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-68254.528660453565</v>
      </c>
      <c r="L949" s="444">
        <f t="shared" ca="1" si="80"/>
        <v>-16449341.407169309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-16449341.407169309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-68629.152961182859</v>
      </c>
      <c r="L950" s="444">
        <f t="shared" ca="1" si="80"/>
        <v>-16539625.863645071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-16539625.863645071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-69005.338196498546</v>
      </c>
      <c r="L951" s="444">
        <f t="shared" ca="1" si="80"/>
        <v>-16630286.50535615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-16630286.50535615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-69383.090870294705</v>
      </c>
      <c r="L952" s="444">
        <f t="shared" ca="1" si="80"/>
        <v>-16721324.899741024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-16721324.899741024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-69762.417513565015</v>
      </c>
      <c r="L953" s="444">
        <f t="shared" ca="1" si="80"/>
        <v>-16812742.620769169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-16812742.620769169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-70143.32468451561</v>
      </c>
      <c r="L954" s="444">
        <f t="shared" ca="1" si="80"/>
        <v>-16904541.248968262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-16904541.248968262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-70525.818968678504</v>
      </c>
      <c r="L955" s="444">
        <f t="shared" ca="1" si="80"/>
        <v>-16996722.371451519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-16996722.371451519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-70909.9069790254</v>
      </c>
      <c r="L956" s="444">
        <f t="shared" ca="1" si="80"/>
        <v>-17089287.581945121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-17089287.581945121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-71295.595356082078</v>
      </c>
      <c r="L957" s="444">
        <f t="shared" ca="1" si="80"/>
        <v>-17182238.480815779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-17182238.480815779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-71682.890768043158</v>
      </c>
      <c r="L958" s="444">
        <f t="shared" ca="1" si="80"/>
        <v>-17275576.675098401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-17275576.675098401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-72071.799910887406</v>
      </c>
      <c r="L959" s="444">
        <f t="shared" ca="1" si="80"/>
        <v>-17369303.778523866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-17369303.778523866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-72462.329508493509</v>
      </c>
      <c r="L960" s="444">
        <f t="shared" ca="1" si="80"/>
        <v>-17463421.411546938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-17463421.411546938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-72854.486312756315</v>
      </c>
      <c r="L961" s="444">
        <f t="shared" ca="1" si="80"/>
        <v>-17557931.20137427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-17557931.20137427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-73248.277103703527</v>
      </c>
      <c r="L962" s="444">
        <f t="shared" ca="1" si="80"/>
        <v>-17652834.781992551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-17652834.781992551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-73643.708689613035</v>
      </c>
      <c r="L963" s="444">
        <f t="shared" ca="1" si="80"/>
        <v>-17748133.79419674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-17748133.79419674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-74040.787907130492</v>
      </c>
      <c r="L964" s="444">
        <f t="shared" ca="1" si="80"/>
        <v>-17843829.885618448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-17843829.885618448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-74439.521621387612</v>
      </c>
      <c r="L965" s="444">
        <f t="shared" ca="1" si="80"/>
        <v>-17939924.710754413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-17939924.710754413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-74839.916726120791</v>
      </c>
      <c r="L966" s="444">
        <f t="shared" ca="1" si="80"/>
        <v>-18036419.93099511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-18036419.93099511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-75241.980143790366</v>
      </c>
      <c r="L967" s="444">
        <f t="shared" ca="1" si="80"/>
        <v>-18133317.214653477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-18133317.214653477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-75645.718825700227</v>
      </c>
      <c r="L968" s="444">
        <f t="shared" ca="1" si="80"/>
        <v>-18230618.236993756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-18230618.236993756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-76051.139752118062</v>
      </c>
      <c r="L969" s="444">
        <f t="shared" ca="1" si="80"/>
        <v>-18328324.680260453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-18328324.680260453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-76458.249932395964</v>
      </c>
      <c r="L970" s="444">
        <f t="shared" ca="1" si="80"/>
        <v>-18426438.233707428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-18426438.233707428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-76867.056405091687</v>
      </c>
      <c r="L971" s="444">
        <f t="shared" ca="1" si="80"/>
        <v>-18524960.593627099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-18524960.593627099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-77277.566238090323</v>
      </c>
      <c r="L972" s="444">
        <f t="shared" ca="1" si="80"/>
        <v>-18623893.463379767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-18623893.463379767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-77689.786528726429</v>
      </c>
      <c r="L973" s="444">
        <f t="shared" ca="1" si="80"/>
        <v>-18723238.553423069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-18723238.553423069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-78103.724403906861</v>
      </c>
      <c r="L974" s="444">
        <f t="shared" ca="1" si="80"/>
        <v>-18822997.581341553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-18822997.581341553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-78519.387020233873</v>
      </c>
      <c r="L975" s="444">
        <f t="shared" ca="1" si="80"/>
        <v>-18923172.271876365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-18923172.271876365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-78936.78156412892</v>
      </c>
      <c r="L976" s="444">
        <f t="shared" ca="1" si="80"/>
        <v>-19023764.35695507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-19023764.35695507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-79355.91525195686</v>
      </c>
      <c r="L977" s="444">
        <f t="shared" ca="1" si="80"/>
        <v>-19124775.575721603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-19124775.575721603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-79776.795330150751</v>
      </c>
      <c r="L978" s="444">
        <f t="shared" ca="1" si="80"/>
        <v>-19226207.674566332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-19226207.674566332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-80199.429075337117</v>
      </c>
      <c r="L979" s="444">
        <f t="shared" ca="1" si="80"/>
        <v>-19328062.407156248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-19328062.407156248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-80623.823794461772</v>
      </c>
      <c r="L980" s="444">
        <f t="shared" ca="1" si="80"/>
        <v>-19430341.534465287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-19430341.534465287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-81049.986824916094</v>
      </c>
      <c r="L981" s="444">
        <f t="shared" ca="1" si="80"/>
        <v>-19533046.824804779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-19533046.824804779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-81477.925534663984</v>
      </c>
      <c r="L982" s="444">
        <f t="shared" ca="1" si="80"/>
        <v>-19636180.053854022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-19636180.053854022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-81907.647322369157</v>
      </c>
      <c r="L983" s="444">
        <f t="shared" ca="1" si="80"/>
        <v>-19739743.004690968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-19739743.004690968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-82339.15961752311</v>
      </c>
      <c r="L984" s="444">
        <f t="shared" ca="1" si="80"/>
        <v>-19843737.46782307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-19843737.46782307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-82772.469880573524</v>
      </c>
      <c r="L985" s="444">
        <f t="shared" ca="1" si="80"/>
        <v>-19948165.24121822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-19948165.24121822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-83207.585603053318</v>
      </c>
      <c r="L986" s="444">
        <f t="shared" ca="1" si="80"/>
        <v>-20053028.130335853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-20053028.130335853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-83644.514307710124</v>
      </c>
      <c r="L987" s="444">
        <f t="shared" ca="1" si="80"/>
        <v>-20158327.948158141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-20158327.948158141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-84083.263548636329</v>
      </c>
      <c r="L988" s="444">
        <f t="shared" ca="1" si="80"/>
        <v>-20264066.515221354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-20264066.515221354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-84523.840911399719</v>
      </c>
      <c r="L989" s="444">
        <f t="shared" ca="1" si="80"/>
        <v>-20370245.659647331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-20370245.659647331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-84966.254013174621</v>
      </c>
      <c r="L990" s="444">
        <f t="shared" ca="1" si="80"/>
        <v>-20476867.217175081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-20476867.217175081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-85410.510502873571</v>
      </c>
      <c r="L991" s="444">
        <f t="shared" ca="1" si="80"/>
        <v>-20583933.031192534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-20583933.031192534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-85856.618061279631</v>
      </c>
      <c r="L992" s="444">
        <f t="shared" ca="1" si="80"/>
        <v>-20691444.952768389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-20691444.952768389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-86304.584401179032</v>
      </c>
      <c r="L993" s="444">
        <f t="shared" ca="1" si="80"/>
        <v>-20799404.840684146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-20799404.840684146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-86754.417267494675</v>
      </c>
      <c r="L994" s="444">
        <f t="shared" ca="1" si="80"/>
        <v>-20907814.561466217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-20907814.561466217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-87206.124437419974</v>
      </c>
      <c r="L995" s="444">
        <f t="shared" ca="1" si="80"/>
        <v>-21016675.989418216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-21016675.989418216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-87659.713720553307</v>
      </c>
      <c r="L996" s="444">
        <f t="shared" ca="1" si="80"/>
        <v>-21125991.006653346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-21125991.006653346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-88115.192959033011</v>
      </c>
      <c r="L997" s="444">
        <f t="shared" ca="1" si="80"/>
        <v>-21235761.503126957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-21235761.503126957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-88572.570027673064</v>
      </c>
      <c r="L998" s="444">
        <f t="shared" ca="1" si="80"/>
        <v>-21345989.376669206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-21345989.376669206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-89031.852834099089</v>
      </c>
      <c r="L999" s="444">
        <f t="shared" ca="1" si="80"/>
        <v>-21456676.533017881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-21456676.533017881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-89493.049318885242</v>
      </c>
      <c r="L1000" s="444">
        <f t="shared" ca="1" si="80"/>
        <v>-21567824.885851342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-21567824.885851342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-89956.167455691335</v>
      </c>
      <c r="L1001" s="444">
        <f t="shared" ca="1" si="80"/>
        <v>-21679436.356821612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-21679436.356821612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-90421.21525140079</v>
      </c>
      <c r="L1002" s="444">
        <f t="shared" ca="1" si="80"/>
        <v>-21791512.87558759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-21791512.87558759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-90888.200746259026</v>
      </c>
      <c r="L1003" s="444">
        <f t="shared" ca="1" si="80"/>
        <v>-21904056.379848428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-21904056.379848428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-91357.132014012517</v>
      </c>
      <c r="L1004" s="444">
        <f t="shared" ca="1" si="80"/>
        <v>-22017068.815377019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-22017068.815377019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-91828.017162048316</v>
      </c>
      <c r="L1005" s="444">
        <f t="shared" ca="1" si="80"/>
        <v>-22130552.136053644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-22130552.136053644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-92300.864331534249</v>
      </c>
      <c r="L1006" s="444">
        <f t="shared" ca="1" si="80"/>
        <v>-22244508.303899758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-22244508.303899758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-92775.681697559732</v>
      </c>
      <c r="L1007" s="444">
        <f t="shared" ca="1" si="80"/>
        <v>-22358939.289111894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-22358939.289111894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-93252.477469276957</v>
      </c>
      <c r="L1008" s="444">
        <f t="shared" ca="1" si="80"/>
        <v>-22473847.070095748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-22473847.070095748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-93731.259890043017</v>
      </c>
      <c r="L1009" s="444">
        <f t="shared" ca="1" si="80"/>
        <v>-22589233.633500367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-22589233.633500367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-94212.037237562268</v>
      </c>
      <c r="L1010" s="444">
        <f t="shared" ca="1" si="80"/>
        <v>-22705100.974252507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-22705100.974252507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-94694.817824029524</v>
      </c>
      <c r="L1011" s="444">
        <f t="shared" ca="1" si="80"/>
        <v>-22821451.095591113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-22821451.095591113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-95179.609996273706</v>
      </c>
      <c r="L1012" s="444">
        <f t="shared" ca="1" si="80"/>
        <v>-22938286.009101965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-22938286.009101965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-95666.422135902263</v>
      </c>
      <c r="L1013" s="444">
        <f t="shared" ca="1" si="80"/>
        <v>-23055607.734752443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-23055607.734752443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-96155.262659445914</v>
      </c>
      <c r="L1014" s="444">
        <f t="shared" ca="1" si="80"/>
        <v>-23173418.300926466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-23173418.300926466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-96646.140018504346</v>
      </c>
      <c r="L1015" s="444">
        <f t="shared" ca="1" si="80"/>
        <v>-23291719.744459547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-23291719.744459547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-97139.06269989218</v>
      </c>
      <c r="L1016" s="444">
        <f t="shared" ca="1" si="80"/>
        <v>-23410514.110674016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-23410514.110674016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-97634.039225785804</v>
      </c>
      <c r="L1017" s="444">
        <f t="shared" ca="1" si="80"/>
        <v>-23529803.453414381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-23529803.453414381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-98131.078153870651</v>
      </c>
      <c r="L1018" s="444">
        <f t="shared" ca="1" si="80"/>
        <v>-23649589.835082829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-23649589.835082829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-98630.188077489191</v>
      </c>
      <c r="L1019" s="444">
        <f t="shared" ca="1" si="80"/>
        <v>-23769875.326674897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-23769875.326674897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-99131.377625789479</v>
      </c>
      <c r="L1020" s="444">
        <f t="shared" ca="1" si="80"/>
        <v>-23890662.007815264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-23890662.007815264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-99634.65546387434</v>
      </c>
      <c r="L1021" s="444">
        <f t="shared" ca="1" si="80"/>
        <v>-24011951.966793716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-24011951.966793716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-100140.03029295123</v>
      </c>
      <c r="L1022" s="444">
        <f t="shared" ca="1" si="80"/>
        <v>-24133747.300601244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-24133747.300601244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-100647.51085048259</v>
      </c>
      <c r="L1023" s="444">
        <f t="shared" ca="1" si="80"/>
        <v>-24256050.114966303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-24256050.114966303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-101157.10591033701</v>
      </c>
      <c r="L1024" s="444">
        <f t="shared" ca="1" si="80"/>
        <v>-24378862.524391219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-24378862.524391219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-101668.82428294081</v>
      </c>
      <c r="L1025" s="444">
        <f t="shared" ca="1" si="80"/>
        <v>-24502186.652188737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-24502186.652188737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-102182.67481543048</v>
      </c>
      <c r="L1026" s="444">
        <f t="shared" ca="1" si="80"/>
        <v>-24626024.630518746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-24626024.630518746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-102698.66639180551</v>
      </c>
      <c r="L1027" s="444">
        <f t="shared" ca="1" si="80"/>
        <v>-24750378.600425128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-24750378.600425128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-103216.80793308211</v>
      </c>
      <c r="L1028" s="444">
        <f t="shared" ref="L1028:L1282" ca="1" si="104">I1028-J1028+K1028</f>
        <v>-24875250.711872786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-24875250.711872786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-103737.10839744734</v>
      </c>
      <c r="L1029" s="444">
        <f t="shared" ca="1" si="104"/>
        <v>-25000643.12378481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-25000643.12378481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-104259.57678041412</v>
      </c>
      <c r="L1030" s="444">
        <f t="shared" ca="1" si="104"/>
        <v>-25126558.0040798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-25126558.0040798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-104784.22211497657</v>
      </c>
      <c r="L1031" s="444">
        <f t="shared" ca="1" si="104"/>
        <v>-25252997.529709354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-25252997.529709354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-105311.05347176638</v>
      </c>
      <c r="L1032" s="444">
        <f t="shared" ca="1" si="104"/>
        <v>-25379963.886695698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-25379963.886695698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-105840.07995920948</v>
      </c>
      <c r="L1033" s="444">
        <f t="shared" ca="1" si="104"/>
        <v>-25507459.270169485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-25507459.270169485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-106371.31072368359</v>
      </c>
      <c r="L1034" s="444">
        <f t="shared" ca="1" si="104"/>
        <v>-25635485.884407748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-25635485.884407748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-106904.75494967635</v>
      </c>
      <c r="L1035" s="444">
        <f t="shared" ca="1" si="104"/>
        <v>-25764045.942872003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-25764045.942872003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-107440.42185994408</v>
      </c>
      <c r="L1036" s="444">
        <f t="shared" ca="1" si="104"/>
        <v>-25893141.668246523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-25893141.668246523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-107978.32071567125</v>
      </c>
      <c r="L1037" s="444">
        <f t="shared" ca="1" si="104"/>
        <v>-26022775.29247677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-26022775.29247677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-108518.46081663061</v>
      </c>
      <c r="L1038" s="444">
        <f t="shared" ca="1" si="104"/>
        <v>-26152949.056807976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-26152949.056807976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-109060.85150134396</v>
      </c>
      <c r="L1039" s="444">
        <f t="shared" ca="1" si="104"/>
        <v>-26283665.211823899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-26283665.211823899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-109605.50214724365</v>
      </c>
      <c r="L1040" s="444">
        <f t="shared" ca="1" si="104"/>
        <v>-26414926.017485719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-26414926.017485719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-110152.42217083457</v>
      </c>
      <c r="L1041" s="444">
        <f t="shared" ca="1" si="104"/>
        <v>-26546733.743171129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-26546733.743171129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-110701.62102785711</v>
      </c>
      <c r="L1042" s="444">
        <f t="shared" ca="1" si="104"/>
        <v>-26679090.667713564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-26679090.667713564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-111253.10821345059</v>
      </c>
      <c r="L1043" s="444">
        <f t="shared" ca="1" si="104"/>
        <v>-26811999.079441592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-26811999.079441592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-111806.89326231738</v>
      </c>
      <c r="L1044" s="444">
        <f t="shared" ca="1" si="104"/>
        <v>-26945461.276218485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-26945461.276218485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-112362.98574888776</v>
      </c>
      <c r="L1045" s="444">
        <f t="shared" ca="1" si="104"/>
        <v>-27079479.56548195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-27079479.56548195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-112921.39528748553</v>
      </c>
      <c r="L1046" s="444">
        <f t="shared" ca="1" si="104"/>
        <v>-27214056.264284011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-27214056.264284011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-113482.13153249411</v>
      </c>
      <c r="L1047" s="444">
        <f t="shared" ca="1" si="104"/>
        <v>-27349193.699331082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-27349193.699331082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-114045.20417852359</v>
      </c>
      <c r="L1048" s="444">
        <f t="shared" ca="1" si="104"/>
        <v>-27484894.207024183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-27484894.207024183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-114610.62296057816</v>
      </c>
      <c r="L1049" s="444">
        <f t="shared" ca="1" si="104"/>
        <v>-27621160.133499339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-27621160.133499339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-115178.39765422465</v>
      </c>
      <c r="L1050" s="444">
        <f t="shared" ca="1" si="104"/>
        <v>-27757993.834668141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-27757993.834668141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-115748.53807576133</v>
      </c>
      <c r="L1051" s="444">
        <f t="shared" ca="1" si="104"/>
        <v>-27895397.676258478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-27895397.676258478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-116321.05408238771</v>
      </c>
      <c r="L1052" s="444">
        <f t="shared" ca="1" si="104"/>
        <v>-28033374.033855442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-28033374.033855442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-116895.95557237508</v>
      </c>
      <c r="L1053" s="444">
        <f t="shared" ca="1" si="104"/>
        <v>-28171925.292942394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-28171925.292942394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-117473.25248523738</v>
      </c>
      <c r="L1054" s="444">
        <f t="shared" ca="1" si="104"/>
        <v>-28311053.848942209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-28311053.848942209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-118052.95480190328</v>
      </c>
      <c r="L1055" s="444">
        <f t="shared" ca="1" si="104"/>
        <v>-28450762.107258689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-28450762.107258689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-118635.07254488862</v>
      </c>
      <c r="L1056" s="444">
        <f t="shared" ca="1" si="104"/>
        <v>-28591052.483318154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-28591052.483318154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-119219.61577846971</v>
      </c>
      <c r="L1057" s="444">
        <f t="shared" ca="1" si="104"/>
        <v>-28731927.4026112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-28731927.4026112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-119806.5946088574</v>
      </c>
      <c r="L1058" s="444">
        <f t="shared" ca="1" si="104"/>
        <v>-28873389.300734635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-28873389.300734635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-120396.01918437172</v>
      </c>
      <c r="L1059" s="444">
        <f t="shared" ca="1" si="104"/>
        <v>-29015440.623433586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-29015440.623433586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-120987.89969561735</v>
      </c>
      <c r="L1060" s="444">
        <f t="shared" ca="1" si="104"/>
        <v>-29158083.82664378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-29158083.82664378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-121582.24637565982</v>
      </c>
      <c r="L1061" s="444">
        <f t="shared" ca="1" si="104"/>
        <v>-29301321.376534019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-29301321.376534019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-122179.0695002025</v>
      </c>
      <c r="L1062" s="444">
        <f t="shared" ca="1" si="104"/>
        <v>-29445155.7495488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-29445155.7495488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-122778.37938776407</v>
      </c>
      <c r="L1063" s="444">
        <f t="shared" ca="1" si="104"/>
        <v>-29589589.43245114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-29589589.43245114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-123380.18639985715</v>
      </c>
      <c r="L1064" s="444">
        <f t="shared" ca="1" si="104"/>
        <v>-29734624.922365576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-29734624.922365576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-123984.50094116729</v>
      </c>
      <c r="L1065" s="444">
        <f t="shared" ca="1" si="104"/>
        <v>-29880264.726821322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-29880264.726821322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-124591.33345973292</v>
      </c>
      <c r="L1066" s="444">
        <f t="shared" ca="1" si="104"/>
        <v>-30026511.363795631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-30026511.363795631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-125200.69444712588</v>
      </c>
      <c r="L1067" s="444">
        <f t="shared" ca="1" si="104"/>
        <v>-30173367.361757334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-30173367.361757334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-125812.59443863296</v>
      </c>
      <c r="L1068" s="444">
        <f t="shared" ca="1" si="104"/>
        <v>-30320835.259710547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-30320835.259710547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-126427.04401343802</v>
      </c>
      <c r="L1069" s="444">
        <f t="shared" ca="1" si="104"/>
        <v>-30468917.607238561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-30468917.607238561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-127044.05379480474</v>
      </c>
      <c r="L1070" s="444">
        <f t="shared" ca="1" si="104"/>
        <v>-30617616.964547943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-30617616.964547943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-127663.63445026051</v>
      </c>
      <c r="L1071" s="444">
        <f t="shared" ca="1" si="104"/>
        <v>-30766935.902512781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-30766935.902512781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-128285.79669178066</v>
      </c>
      <c r="L1072" s="444">
        <f t="shared" ca="1" si="104"/>
        <v>-30916877.002719138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-30916877.002719138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-128910.5512759738</v>
      </c>
      <c r="L1073" s="444">
        <f t="shared" ca="1" si="104"/>
        <v>-31067442.857509688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-31067442.857509688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-129537.90900426777</v>
      </c>
      <c r="L1074" s="444">
        <f t="shared" ca="1" si="104"/>
        <v>-31218636.070028532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-31218636.070028532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-130167.88072309628</v>
      </c>
      <c r="L1075" s="444">
        <f t="shared" ca="1" si="104"/>
        <v>-31370459.254266206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-31370459.254266206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-130800.47732408659</v>
      </c>
      <c r="L1076" s="444">
        <f t="shared" ca="1" si="104"/>
        <v>-31522915.035104871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-31522915.035104871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-131435.7097442477</v>
      </c>
      <c r="L1077" s="444">
        <f t="shared" ca="1" si="104"/>
        <v>-31676006.048363697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-31676006.048363697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-132073.58896615947</v>
      </c>
      <c r="L1078" s="444">
        <f t="shared" ca="1" si="104"/>
        <v>-31829734.940844435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-31829734.940844435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-132714.12601816255</v>
      </c>
      <c r="L1079" s="444">
        <f t="shared" ca="1" si="104"/>
        <v>-31984104.370377176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-31984104.370377176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-133357.33197454896</v>
      </c>
      <c r="L1080" s="444">
        <f t="shared" ca="1" si="104"/>
        <v>-32139117.0058663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-32139117.0058663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-134003.21795575364</v>
      </c>
      <c r="L1081" s="444">
        <f t="shared" ca="1" si="104"/>
        <v>-32294775.527336631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-32294775.527336631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-134651.79512854671</v>
      </c>
      <c r="L1082" s="444">
        <f t="shared" ca="1" si="104"/>
        <v>-32451082.625979755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-32451082.625979755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-135303.07470622638</v>
      </c>
      <c r="L1083" s="444">
        <f t="shared" ca="1" si="104"/>
        <v>-32608041.004200559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-32608041.004200559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-135957.06794881306</v>
      </c>
      <c r="L1084" s="444">
        <f t="shared" ca="1" si="104"/>
        <v>-32765653.375663951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-32765653.375663951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-136613.78616324387</v>
      </c>
      <c r="L1085" s="444">
        <f t="shared" ca="1" si="104"/>
        <v>-32923922.465341773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-32923922.465341773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-137273.24070356812</v>
      </c>
      <c r="L1086" s="444">
        <f t="shared" ca="1" si="104"/>
        <v>-33082851.009559918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-33082851.009559918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-137935.44297114373</v>
      </c>
      <c r="L1087" s="444">
        <f t="shared" ca="1" si="104"/>
        <v>-33242441.75604564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-33242441.75604564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-138600.40441483422</v>
      </c>
      <c r="L1088" s="444">
        <f t="shared" ca="1" si="104"/>
        <v>-33402697.46397505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-33402697.46397505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-139268.13653120678</v>
      </c>
      <c r="L1089" s="444">
        <f t="shared" ca="1" si="104"/>
        <v>-33563620.904020831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-33563620.904020831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-139938.65086473088</v>
      </c>
      <c r="L1090" s="444">
        <f t="shared" ca="1" si="104"/>
        <v>-33725214.858400136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-33725214.858400136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-140611.95900797797</v>
      </c>
      <c r="L1091" s="444">
        <f t="shared" ca="1" si="104"/>
        <v>-33887482.120922692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-33887482.120922692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-141288.07260182194</v>
      </c>
      <c r="L1092" s="444">
        <f t="shared" ca="1" si="104"/>
        <v>-34050425.497039095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-34050425.497039095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-141967.0033356403</v>
      </c>
      <c r="L1093" s="444">
        <f t="shared" ca="1" si="104"/>
        <v>-34214047.803889312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-34214047.803889312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-142648.7629475162</v>
      </c>
      <c r="L1094" s="444">
        <f t="shared" ca="1" si="104"/>
        <v>-34378351.870351404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-34378351.870351404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-143333.36322444159</v>
      </c>
      <c r="L1095" s="444">
        <f t="shared" ca="1" si="104"/>
        <v>-34543340.537090421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-34543340.537090421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-144020.81600252082</v>
      </c>
      <c r="L1096" s="444">
        <f t="shared" ca="1" si="104"/>
        <v>-34709016.656607516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-34709016.656607516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-144711.1331671754</v>
      </c>
      <c r="L1097" s="444">
        <f t="shared" ca="1" si="104"/>
        <v>-34875383.093289271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-34875383.093289271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-145404.32665334936</v>
      </c>
      <c r="L1098" s="444">
        <f t="shared" ca="1" si="104"/>
        <v>-35042442.723457195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-35042442.723457195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-146100.40844571573</v>
      </c>
      <c r="L1099" s="444">
        <f t="shared" ca="1" si="104"/>
        <v>-35210198.435417488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-35210198.435417488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-146799.39057888361</v>
      </c>
      <c r="L1100" s="444">
        <f t="shared" ca="1" si="104"/>
        <v>-35378653.129510947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-35378653.129510947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-147501.28513760635</v>
      </c>
      <c r="L1101" s="444">
        <f t="shared" ca="1" si="104"/>
        <v>-35547809.718163133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-35547809.718163133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-148206.10425699045</v>
      </c>
      <c r="L1102" s="444">
        <f t="shared" ca="1" si="104"/>
        <v>-35717671.125934698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-35717671.125934698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-148913.86012270532</v>
      </c>
      <c r="L1103" s="444">
        <f t="shared" ca="1" si="104"/>
        <v>-35888240.289571978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-35888240.289571978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-149624.56497119399</v>
      </c>
      <c r="L1104" s="444">
        <f t="shared" ca="1" si="104"/>
        <v>-36059520.158057749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-36059520.158057749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-150338.23108988471</v>
      </c>
      <c r="L1105" s="444">
        <f t="shared" ca="1" si="104"/>
        <v>-36231513.692662209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-36231513.692662209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-151054.87081740328</v>
      </c>
      <c r="L1106" s="444">
        <f t="shared" ca="1" si="104"/>
        <v>-36404223.866994187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-36404223.866994187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-151774.49654378652</v>
      </c>
      <c r="L1107" s="444">
        <f t="shared" ca="1" si="104"/>
        <v>-36577653.667052552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-36577653.667052552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-152497.12071069638</v>
      </c>
      <c r="L1108" s="444">
        <f t="shared" ca="1" si="104"/>
        <v>-36751806.091277823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-36751806.091277823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-153222.755811635</v>
      </c>
      <c r="L1109" s="444">
        <f t="shared" ca="1" si="104"/>
        <v>-36926684.150604032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-36926684.150604032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-153951.41439216086</v>
      </c>
      <c r="L1110" s="444">
        <f t="shared" ca="1" si="104"/>
        <v>-37102290.868510768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-37102290.868510768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-154683.10905010562</v>
      </c>
      <c r="L1111" s="444">
        <f t="shared" ca="1" si="104"/>
        <v>-37278629.281075448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-37278629.281075448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-155417.85243579178</v>
      </c>
      <c r="L1112" s="444">
        <f t="shared" ca="1" si="104"/>
        <v>-37455702.437025815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-37455702.437025815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-156155.65725225164</v>
      </c>
      <c r="L1113" s="444">
        <f t="shared" ca="1" si="104"/>
        <v>-37633513.397792645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-37633513.397792645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-156896.53625544676</v>
      </c>
      <c r="L1114" s="444">
        <f t="shared" ca="1" si="104"/>
        <v>-37812065.237562671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-37812065.237562671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-157640.50225448853</v>
      </c>
      <c r="L1115" s="444">
        <f t="shared" ca="1" si="104"/>
        <v>-37991361.043331735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-37991361.043331735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-158387.56811185964</v>
      </c>
      <c r="L1116" s="444">
        <f t="shared" ca="1" si="104"/>
        <v>-38171403.914958172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-38171403.914958172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-159137.74674363644</v>
      </c>
      <c r="L1117" s="444">
        <f t="shared" ca="1" si="104"/>
        <v>-38352196.965216383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-38352196.965216383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-159891.05111971233</v>
      </c>
      <c r="L1118" s="444">
        <f t="shared" ca="1" si="104"/>
        <v>-38533743.319850676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-38533743.319850676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-160647.49426402189</v>
      </c>
      <c r="L1119" s="444">
        <f t="shared" ca="1" si="104"/>
        <v>-38716046.117629275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-38716046.117629275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-161407.08925476606</v>
      </c>
      <c r="L1120" s="444">
        <f t="shared" ca="1" si="104"/>
        <v>-38899108.510398619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-38899108.510398619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-162169.84922463831</v>
      </c>
      <c r="L1121" s="444">
        <f t="shared" ca="1" si="104"/>
        <v>-39082933.663137838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-39082933.663137838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-162935.78736105174</v>
      </c>
      <c r="L1122" s="444">
        <f t="shared" ca="1" si="104"/>
        <v>-39267524.754013464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-39267524.754013464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-163704.91690636682</v>
      </c>
      <c r="L1123" s="444">
        <f t="shared" ca="1" si="104"/>
        <v>-39452884.974434406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-39452884.974434406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-164477.25115812075</v>
      </c>
      <c r="L1124" s="444">
        <f t="shared" ca="1" si="104"/>
        <v>-39639017.529107101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-39639017.529107101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-165252.80346925699</v>
      </c>
      <c r="L1125" s="444">
        <f t="shared" ca="1" si="104"/>
        <v>-39825925.636090934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-39825925.636090934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-166031.58724835629</v>
      </c>
      <c r="L1126" s="444">
        <f t="shared" ca="1" si="104"/>
        <v>-40013612.526853867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-40013612.526853867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-166813.6159598685</v>
      </c>
      <c r="L1127" s="444">
        <f t="shared" ca="1" si="104"/>
        <v>-40202081.446328312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-40202081.446328312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-167598.90312434538</v>
      </c>
      <c r="L1128" s="444">
        <f t="shared" ca="1" si="104"/>
        <v>-40391335.652967237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-40391335.652967237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-168387.46231867422</v>
      </c>
      <c r="L1129" s="444">
        <f t="shared" ca="1" si="104"/>
        <v>-40581378.418800488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-40581378.418800488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-169179.30717631278</v>
      </c>
      <c r="L1130" s="444">
        <f t="shared" ca="1" si="104"/>
        <v>-40772213.02949138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-40772213.02949138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-169974.45138752481</v>
      </c>
      <c r="L1131" s="444">
        <f t="shared" ca="1" si="104"/>
        <v>-40963842.784393482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-40963842.784393482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-170772.90869961691</v>
      </c>
      <c r="L1132" s="444">
        <f t="shared" ca="1" si="104"/>
        <v>-41156270.996607676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-41156270.996607676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-171574.69291717606</v>
      </c>
      <c r="L1133" s="444">
        <f t="shared" ca="1" si="104"/>
        <v>-41349500.993039429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-41349500.993039429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-172379.81790230836</v>
      </c>
      <c r="L1134" s="444">
        <f t="shared" ca="1" si="104"/>
        <v>-41543536.114456318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-41543536.114456318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-173188.29757487873</v>
      </c>
      <c r="L1135" s="444">
        <f t="shared" ca="1" si="104"/>
        <v>-41738379.715545774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-41738379.715545774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-174000.14591275147</v>
      </c>
      <c r="L1136" s="444">
        <f t="shared" ca="1" si="104"/>
        <v>-41934035.164973103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-41934035.164973103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-174815.37695203201</v>
      </c>
      <c r="L1137" s="444">
        <f t="shared" ca="1" si="104"/>
        <v>-42130505.84543971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-42130505.84543971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-175634.00478730953</v>
      </c>
      <c r="L1138" s="444">
        <f t="shared" ca="1" si="104"/>
        <v>-42327795.153741598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-42327795.153741598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-176456.04357190072</v>
      </c>
      <c r="L1139" s="444">
        <f t="shared" ca="1" si="104"/>
        <v>-42525906.50082808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-42525906.50082808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-177281.50751809441</v>
      </c>
      <c r="L1140" s="444">
        <f t="shared" ca="1" si="104"/>
        <v>-42724843.311860755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-42724843.311860755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-178110.4108973972</v>
      </c>
      <c r="L1141" s="444">
        <f t="shared" ca="1" si="104"/>
        <v>-42924609.026272729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-42924609.026272729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-178942.76804078044</v>
      </c>
      <c r="L1142" s="444">
        <f t="shared" ca="1" si="104"/>
        <v>-43125207.09782809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-43125207.09782809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-179778.59333892778</v>
      </c>
      <c r="L1143" s="444">
        <f t="shared" ca="1" si="104"/>
        <v>-43326640.994681597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-43326640.994681597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-180617.90124248405</v>
      </c>
      <c r="L1144" s="444">
        <f t="shared" ca="1" si="104"/>
        <v>-43528914.199438661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-43528914.199438661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-181460.70626230515</v>
      </c>
      <c r="L1145" s="444">
        <f t="shared" ca="1" si="104"/>
        <v>-43732030.209215544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-43732030.209215544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-182307.02296970884</v>
      </c>
      <c r="L1146" s="444">
        <f t="shared" ca="1" si="104"/>
        <v>-43935992.535699829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-43935992.535699829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-183156.8659967267</v>
      </c>
      <c r="L1147" s="444">
        <f t="shared" ca="1" si="104"/>
        <v>-44140804.705211133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-44140804.705211133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-184010.25003635712</v>
      </c>
      <c r="L1148" s="444">
        <f t="shared" ca="1" si="104"/>
        <v>-44346470.258762069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-44346470.258762069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-184867.18984281935</v>
      </c>
      <c r="L1149" s="444">
        <f t="shared" ca="1" si="104"/>
        <v>-44552992.752119467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-44552992.752119467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-185727.70023180853</v>
      </c>
      <c r="L1150" s="444">
        <f t="shared" ca="1" si="104"/>
        <v>-44760375.75586585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-44760375.75586585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-186591.79608075178</v>
      </c>
      <c r="L1151" s="444">
        <f t="shared" ca="1" si="104"/>
        <v>-44968622.85546118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-44968622.85546118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-187459.49232906566</v>
      </c>
      <c r="L1152" s="444">
        <f t="shared" ca="1" si="104"/>
        <v>-45177737.651304826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-45177737.651304826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-188330.80397841419</v>
      </c>
      <c r="L1153" s="444">
        <f t="shared" ca="1" si="104"/>
        <v>-45387723.758797817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-45387723.758797817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-189205.7460929683</v>
      </c>
      <c r="L1154" s="444">
        <f t="shared" ca="1" si="104"/>
        <v>-45598584.808405362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-45598584.808405362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-190084.3337996664</v>
      </c>
      <c r="L1155" s="444">
        <f t="shared" ca="1" si="104"/>
        <v>-45810324.445719607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-45810324.445719607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-190966.58228847577</v>
      </c>
      <c r="L1156" s="444">
        <f t="shared" ca="1" si="104"/>
        <v>-46022946.331522658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-46022946.331522658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-191852.50681265513</v>
      </c>
      <c r="L1157" s="444">
        <f t="shared" ca="1" si="104"/>
        <v>-46236454.14184989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-46236454.14184989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-192742.12268901861</v>
      </c>
      <c r="L1158" s="444">
        <f t="shared" ca="1" si="104"/>
        <v>-46450851.568053484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-46450851.568053484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-193635.44529820024</v>
      </c>
      <c r="L1159" s="444">
        <f t="shared" ca="1" si="104"/>
        <v>-46666142.316866264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-46666142.316866264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-194532.49008492017</v>
      </c>
      <c r="L1160" s="444">
        <f t="shared" ca="1" si="104"/>
        <v>-46882330.110465765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-46882330.110465765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-195433.27255825142</v>
      </c>
      <c r="L1161" s="444">
        <f t="shared" ca="1" si="104"/>
        <v>-47099418.686538592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-47099418.686538592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-196337.80829188821</v>
      </c>
      <c r="L1162" s="444">
        <f t="shared" ca="1" si="104"/>
        <v>-47317411.798345059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-47317411.798345059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-197246.11292441515</v>
      </c>
      <c r="L1163" s="444">
        <f t="shared" ca="1" si="104"/>
        <v>-47536313.214784048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-47536313.214784048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-198158.2021595776</v>
      </c>
      <c r="L1164" s="444">
        <f t="shared" ca="1" si="104"/>
        <v>-47756126.720458202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-47756126.720458202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-199074.09176655323</v>
      </c>
      <c r="L1165" s="444">
        <f t="shared" ca="1" si="104"/>
        <v>-47976856.115739331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-47976856.115739331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-199993.79758022461</v>
      </c>
      <c r="L1166" s="444">
        <f t="shared" ca="1" si="104"/>
        <v>-48198505.216834135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-48198505.216834135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-200917.33550145297</v>
      </c>
      <c r="L1167" s="444">
        <f t="shared" ca="1" si="104"/>
        <v>-48421077.855850168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-48421077.855850168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-201844.72149735311</v>
      </c>
      <c r="L1168" s="444">
        <f t="shared" ca="1" si="104"/>
        <v>-48644577.880862094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-48644577.880862094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-202685.74117025873</v>
      </c>
      <c r="L1169" s="444">
        <f t="shared" ca="1" si="104"/>
        <v>-48847263.622032352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-48847263.622032352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-203530.26509180147</v>
      </c>
      <c r="L1170" s="444">
        <f t="shared" ca="1" si="104"/>
        <v>-49050793.887124151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-49050793.887124151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-204378.30786301728</v>
      </c>
      <c r="L1171" s="444">
        <f t="shared" ca="1" si="104"/>
        <v>-49255172.19498717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-49255172.19498717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-205229.88414577988</v>
      </c>
      <c r="L1172" s="444">
        <f t="shared" ca="1" si="104"/>
        <v>-49460402.079132952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-49460402.079132952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-206085.00866305397</v>
      </c>
      <c r="L1173" s="444">
        <f t="shared" ca="1" si="104"/>
        <v>-49666487.087796003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-49666487.087796003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-206943.69619915</v>
      </c>
      <c r="L1174" s="444">
        <f t="shared" ca="1" si="104"/>
        <v>-49873430.783995152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-49873430.783995152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-207805.96159997978</v>
      </c>
      <c r="L1175" s="444">
        <f t="shared" ca="1" si="104"/>
        <v>-50081236.745595135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-50081236.745595135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-208671.81977331307</v>
      </c>
      <c r="L1176" s="444">
        <f t="shared" ca="1" si="104"/>
        <v>-50289908.565368451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-50289908.565368451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-209541.2856890352</v>
      </c>
      <c r="L1177" s="444">
        <f t="shared" ca="1" si="104"/>
        <v>-50499449.851057485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-50499449.851057485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-210414.37437940619</v>
      </c>
      <c r="L1178" s="444">
        <f t="shared" ca="1" si="104"/>
        <v>-50709864.225436889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-50709864.225436889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-211291.10093932037</v>
      </c>
      <c r="L1179" s="444">
        <f t="shared" ca="1" si="104"/>
        <v>-50921155.326376207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-50921155.326376207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-212171.48052656752</v>
      </c>
      <c r="L1180" s="444">
        <f t="shared" ca="1" si="104"/>
        <v>-51133326.806902774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-51133326.806902774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-213055.52836209489</v>
      </c>
      <c r="L1181" s="444">
        <f t="shared" ca="1" si="104"/>
        <v>-51346382.335264869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-51346382.335264869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-213943.25973027028</v>
      </c>
      <c r="L1182" s="444">
        <f t="shared" ca="1" si="104"/>
        <v>-51560325.594995141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-51560325.594995141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-214834.68997914641</v>
      </c>
      <c r="L1183" s="444">
        <f t="shared" ca="1" si="104"/>
        <v>-51775160.284974284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-51775160.284974284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-215729.83452072617</v>
      </c>
      <c r="L1184" s="444">
        <f t="shared" ca="1" si="104"/>
        <v>-51990890.119495012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-51990890.119495012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-216628.70883122922</v>
      </c>
      <c r="L1185" s="444">
        <f t="shared" ca="1" si="104"/>
        <v>-52207518.82832624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-52207518.82832624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-217531.32845135932</v>
      </c>
      <c r="L1186" s="444">
        <f t="shared" ca="1" si="104"/>
        <v>-52425050.156777598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-52425050.156777598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-218437.70898657333</v>
      </c>
      <c r="L1187" s="444">
        <f t="shared" ca="1" si="104"/>
        <v>-52643487.865764171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-52643487.865764171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-219347.86610735071</v>
      </c>
      <c r="L1188" s="444">
        <f t="shared" ca="1" si="104"/>
        <v>-52862835.731871523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-52862835.731871523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-220261.81554946466</v>
      </c>
      <c r="L1189" s="444">
        <f t="shared" ca="1" si="104"/>
        <v>-53083097.547420986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-53083097.547420986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-221179.5731142541</v>
      </c>
      <c r="L1190" s="444">
        <f t="shared" ca="1" si="104"/>
        <v>-53304277.12053524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-53304277.12053524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-222101.15466889684</v>
      </c>
      <c r="L1191" s="444">
        <f t="shared" ca="1" si="104"/>
        <v>-53526378.275204137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-53526378.275204137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-223026.57614668389</v>
      </c>
      <c r="L1192" s="444">
        <f t="shared" ca="1" si="104"/>
        <v>-53749404.851350822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-53749404.851350822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-223955.85354729506</v>
      </c>
      <c r="L1193" s="444">
        <f t="shared" ca="1" si="104"/>
        <v>-53973360.704898119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-53973360.704898119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-224889.00293707548</v>
      </c>
      <c r="L1194" s="444">
        <f t="shared" ca="1" si="104"/>
        <v>-54198249.707835197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-54198249.707835197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-225826.04044931332</v>
      </c>
      <c r="L1195" s="444">
        <f t="shared" ca="1" si="104"/>
        <v>-54424075.748284511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-54424075.748284511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-226766.98228451877</v>
      </c>
      <c r="L1196" s="444">
        <f t="shared" ca="1" si="104"/>
        <v>-54650842.730569027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-54650842.730569027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-227711.84471070426</v>
      </c>
      <c r="L1197" s="444">
        <f t="shared" ca="1" si="104"/>
        <v>-54878554.575279735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-54878554.575279735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-228660.64406366556</v>
      </c>
      <c r="L1198" s="444">
        <f t="shared" ca="1" si="104"/>
        <v>-55107215.219343401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-55107215.219343401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-229613.39674726417</v>
      </c>
      <c r="L1199" s="444">
        <f t="shared" ca="1" si="104"/>
        <v>-55336828.616090663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-55336828.616090663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-230570.1192337111</v>
      </c>
      <c r="L1200" s="444">
        <f t="shared" ca="1" si="104"/>
        <v>-55567398.735324375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-55567398.735324375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-231530.82806385154</v>
      </c>
      <c r="L1201" s="444">
        <f t="shared" ca="1" si="104"/>
        <v>-55798929.563388228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-55798929.563388228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-232495.53984745094</v>
      </c>
      <c r="L1202" s="444">
        <f t="shared" ca="1" si="104"/>
        <v>-56031425.103235677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-56031425.103235677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-233464.27126348196</v>
      </c>
      <c r="L1203" s="444">
        <f t="shared" ca="1" si="104"/>
        <v>-56264889.374499157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-56264889.374499157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-234437.03906041317</v>
      </c>
      <c r="L1204" s="444">
        <f t="shared" ca="1" si="104"/>
        <v>-56499326.413559571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-56499326.413559571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-235413.8600564982</v>
      </c>
      <c r="L1205" s="444">
        <f t="shared" ca="1" si="104"/>
        <v>-56734740.273616068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-56734740.273616068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-236394.75114006695</v>
      </c>
      <c r="L1206" s="444">
        <f t="shared" ca="1" si="104"/>
        <v>-56971135.024756134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-56971135.024756134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-237379.72926981718</v>
      </c>
      <c r="L1207" s="444">
        <f t="shared" ca="1" si="104"/>
        <v>-57208514.754025951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-57208514.754025951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-238368.81147510812</v>
      </c>
      <c r="L1208" s="444">
        <f t="shared" ca="1" si="104"/>
        <v>-57446883.565501057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-57446883.565501057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-239362.01485625436</v>
      </c>
      <c r="L1209" s="444">
        <f t="shared" ca="1" si="104"/>
        <v>-57686245.580357313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-57686245.580357313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-240359.35658482209</v>
      </c>
      <c r="L1210" s="444">
        <f t="shared" ca="1" si="104"/>
        <v>-57926604.936942138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-57926604.936942138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-241360.85390392557</v>
      </c>
      <c r="L1211" s="444">
        <f t="shared" ca="1" si="104"/>
        <v>-58167965.790846065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-58167965.790846065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-242366.52412852526</v>
      </c>
      <c r="L1212" s="444">
        <f t="shared" ca="1" si="104"/>
        <v>-58410332.314974591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-58410332.314974591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-243376.38464572749</v>
      </c>
      <c r="L1213" s="444">
        <f t="shared" ca="1" si="104"/>
        <v>-58653708.699620321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-58653708.699620321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-244390.45291508469</v>
      </c>
      <c r="L1214" s="444">
        <f t="shared" ca="1" si="104"/>
        <v>-58898099.152535409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-58898099.152535409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-245408.74646889753</v>
      </c>
      <c r="L1215" s="444">
        <f t="shared" ca="1" si="104"/>
        <v>-59143507.899004303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-59143507.899004303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-246431.2829125179</v>
      </c>
      <c r="L1216" s="444">
        <f t="shared" ca="1" si="104"/>
        <v>-59389939.181916818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-59389939.181916818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-247458.0799246534</v>
      </c>
      <c r="L1217" s="444">
        <f t="shared" ca="1" si="104"/>
        <v>-59637397.261841469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-59637397.261841469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-248489.15525767277</v>
      </c>
      <c r="L1218" s="444">
        <f t="shared" ca="1" si="104"/>
        <v>-59885886.417099141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-59885886.417099141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-249524.52673791308</v>
      </c>
      <c r="L1219" s="444">
        <f t="shared" ca="1" si="104"/>
        <v>-60135410.943837054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-60135410.943837054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-250564.21226598774</v>
      </c>
      <c r="L1220" s="444">
        <f t="shared" ca="1" si="104"/>
        <v>-60385975.156103045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-60385975.156103045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-251608.22981709606</v>
      </c>
      <c r="L1221" s="444">
        <f t="shared" ca="1" si="104"/>
        <v>-60637583.385920137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-60637583.385920137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-252656.5974413339</v>
      </c>
      <c r="L1222" s="444">
        <f t="shared" ca="1" si="104"/>
        <v>-60890239.983361468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-60890239.983361468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-253709.3332640061</v>
      </c>
      <c r="L1223" s="444">
        <f t="shared" ca="1" si="104"/>
        <v>-61143949.316625476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-61143949.316625476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-254766.45548593948</v>
      </c>
      <c r="L1224" s="444">
        <f t="shared" ca="1" si="104"/>
        <v>-61398715.772111416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-61398715.772111416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-255827.98238379756</v>
      </c>
      <c r="L1225" s="444">
        <f t="shared" ca="1" si="104"/>
        <v>-61654543.754495211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-61654543.754495211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-256893.93231039672</v>
      </c>
      <c r="L1226" s="444">
        <f t="shared" ca="1" si="104"/>
        <v>-61911437.686805606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-61911437.686805606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-257964.32369502334</v>
      </c>
      <c r="L1227" s="444">
        <f t="shared" ca="1" si="104"/>
        <v>-62169402.010500632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-62169402.010500632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-259039.17504375259</v>
      </c>
      <c r="L1228" s="444">
        <f t="shared" ca="1" si="104"/>
        <v>-62428441.185544387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-62428441.185544387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-260118.50493976826</v>
      </c>
      <c r="L1229" s="444">
        <f t="shared" ca="1" si="104"/>
        <v>-62688559.690484151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-62688559.690484151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-261202.33204368397</v>
      </c>
      <c r="L1230" s="444">
        <f t="shared" ca="1" si="104"/>
        <v>-62949762.022527836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-62949762.022527836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-262290.67509386595</v>
      </c>
      <c r="L1231" s="444">
        <f t="shared" ca="1" si="104"/>
        <v>-63212052.697621703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-63212052.697621703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-263383.5529067571</v>
      </c>
      <c r="L1232" s="444">
        <f t="shared" ca="1" si="104"/>
        <v>-63475436.250528462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-63475436.250528462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-264480.98437720194</v>
      </c>
      <c r="L1233" s="444">
        <f t="shared" ca="1" si="104"/>
        <v>-63739917.234905668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-63739917.234905668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-265582.98847877362</v>
      </c>
      <c r="L1234" s="444">
        <f t="shared" ca="1" si="104"/>
        <v>-64005500.22338444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-64005500.22338444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-266689.58426410181</v>
      </c>
      <c r="L1235" s="444">
        <f t="shared" ca="1" si="104"/>
        <v>-64272189.80764854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-64272189.80764854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-267800.79086520226</v>
      </c>
      <c r="L1236" s="444">
        <f t="shared" ca="1" si="104"/>
        <v>-64539990.598513745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-64539990.598513745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-268916.62749380729</v>
      </c>
      <c r="L1237" s="444">
        <f t="shared" ca="1" si="104"/>
        <v>-64808907.226007551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-64808907.226007551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-270037.11344169814</v>
      </c>
      <c r="L1238" s="444">
        <f t="shared" ca="1" si="104"/>
        <v>-65078944.339449249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-65078944.339449249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-271162.26808103855</v>
      </c>
      <c r="L1239" s="444">
        <f t="shared" ca="1" si="104"/>
        <v>-65350106.607530288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-65350106.607530288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-272292.11086470954</v>
      </c>
      <c r="L1240" s="444">
        <f t="shared" ca="1" si="104"/>
        <v>-65622398.718394995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-65622398.718394995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-273426.66132664582</v>
      </c>
      <c r="L1241" s="444">
        <f t="shared" ca="1" si="104"/>
        <v>-65895825.379721642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-65895825.379721642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-274565.93908217346</v>
      </c>
      <c r="L1242" s="444">
        <f t="shared" ca="1" si="104"/>
        <v>-66170391.318803817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-66170391.318803817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-275709.96382834925</v>
      </c>
      <c r="L1243" s="444">
        <f t="shared" ca="1" si="104"/>
        <v>-66446101.282632165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-66446101.282632165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-276858.75534430071</v>
      </c>
      <c r="L1244" s="444">
        <f t="shared" ca="1" si="104"/>
        <v>-66722960.037976466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-66722960.037976466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-278012.33349156863</v>
      </c>
      <c r="L1245" s="444">
        <f t="shared" ca="1" si="104"/>
        <v>-67000972.371468037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-67000972.371468037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-279170.71821445017</v>
      </c>
      <c r="L1246" s="444">
        <f t="shared" ca="1" si="104"/>
        <v>-67280143.08968249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-67280143.08968249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-280333.9295403437</v>
      </c>
      <c r="L1247" s="444">
        <f t="shared" ca="1" si="104"/>
        <v>-67560477.019222841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-67560477.019222841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-281501.98758009518</v>
      </c>
      <c r="L1248" s="444">
        <f t="shared" ca="1" si="104"/>
        <v>-67841979.006802931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-67841979.006802931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-282674.91252834554</v>
      </c>
      <c r="L1249" s="444">
        <f t="shared" ca="1" si="104"/>
        <v>-68124653.919331282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-68124653.919331282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-283852.72466388036</v>
      </c>
      <c r="L1250" s="444">
        <f t="shared" ca="1" si="104"/>
        <v>-68408506.643995166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-68408506.643995166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-285035.44434997987</v>
      </c>
      <c r="L1251" s="444">
        <f t="shared" ca="1" si="104"/>
        <v>-68693542.08834514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-68693542.08834514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-286223.0920347714</v>
      </c>
      <c r="L1252" s="444">
        <f t="shared" ca="1" si="104"/>
        <v>-68979765.180379912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-68979765.180379912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-287415.68825158296</v>
      </c>
      <c r="L1253" s="444">
        <f t="shared" ca="1" si="104"/>
        <v>-69267180.868631497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-69267180.868631497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-288613.25361929787</v>
      </c>
      <c r="L1254" s="444">
        <f t="shared" ca="1" si="104"/>
        <v>-69555794.122250795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-69555794.122250795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-289815.80884271162</v>
      </c>
      <c r="L1255" s="444">
        <f t="shared" ca="1" si="104"/>
        <v>-69845609.931093514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-69845609.931093514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-291023.37471288966</v>
      </c>
      <c r="L1256" s="444">
        <f t="shared" ca="1" si="104"/>
        <v>-70136633.305806398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-70136633.305806398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-292235.97210752667</v>
      </c>
      <c r="L1257" s="444">
        <f t="shared" ca="1" si="104"/>
        <v>-70428869.277913928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-70428869.277913928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-293453.62199130806</v>
      </c>
      <c r="L1258" s="444">
        <f t="shared" ca="1" si="104"/>
        <v>-70722322.899905235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-70722322.899905235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-294676.34541627183</v>
      </c>
      <c r="L1259" s="444">
        <f t="shared" ca="1" si="104"/>
        <v>-71016999.245321512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-71016999.245321512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-295904.16352217295</v>
      </c>
      <c r="L1260" s="444">
        <f t="shared" ca="1" si="104"/>
        <v>-71312903.408843681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-71312903.408843681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-297137.09753684868</v>
      </c>
      <c r="L1261" s="444">
        <f t="shared" ca="1" si="104"/>
        <v>-71610040.506380528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-71610040.506380528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-298375.16877658555</v>
      </c>
      <c r="L1262" s="444">
        <f t="shared" ca="1" si="104"/>
        <v>-71908415.675157115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-71908415.675157115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-299618.39864648797</v>
      </c>
      <c r="L1263" s="444">
        <f t="shared" ca="1" si="104"/>
        <v>-72208034.073803604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-72208034.073803604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-300866.80864084832</v>
      </c>
      <c r="L1264" s="444">
        <f t="shared" ca="1" si="104"/>
        <v>-72508900.882444456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-72508900.882444456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-302120.42034351855</v>
      </c>
      <c r="L1265" s="444">
        <f t="shared" ca="1" si="104"/>
        <v>-72811021.302787974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-72811021.302787974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-303379.25542828324</v>
      </c>
      <c r="L1266" s="444">
        <f t="shared" ca="1" si="104"/>
        <v>-73114400.558216259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-73114400.558216259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-304643.33565923444</v>
      </c>
      <c r="L1267" s="444">
        <f t="shared" ca="1" si="104"/>
        <v>-73419043.893875495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-73419043.893875495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-305912.68289114791</v>
      </c>
      <c r="L1268" s="444">
        <f t="shared" ca="1" si="104"/>
        <v>-73724956.57676664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-73724956.57676664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-307187.31906986097</v>
      </c>
      <c r="L1269" s="444">
        <f t="shared" ca="1" si="104"/>
        <v>-74032143.895836502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-74032143.895836502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-308467.26623265207</v>
      </c>
      <c r="L1270" s="444">
        <f t="shared" ca="1" si="104"/>
        <v>-74340611.162069157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-74340611.162069157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-309752.54650862148</v>
      </c>
      <c r="L1271" s="444">
        <f t="shared" ca="1" si="104"/>
        <v>-74650363.708577782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-74650363.708577782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-311043.1821190741</v>
      </c>
      <c r="L1272" s="444">
        <f t="shared" ca="1" si="104"/>
        <v>-74961406.890696853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-74961406.890696853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-312339.19537790352</v>
      </c>
      <c r="L1273" s="444">
        <f t="shared" ca="1" si="104"/>
        <v>-75273746.086074755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-75273746.086074755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-313640.60869197815</v>
      </c>
      <c r="L1274" s="444">
        <f t="shared" ca="1" si="104"/>
        <v>-75587386.69476673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-75587386.69476673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-314947.44456152804</v>
      </c>
      <c r="L1275" s="444">
        <f t="shared" ca="1" si="104"/>
        <v>-75902334.139328256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-75902334.139328256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-316259.72558053437</v>
      </c>
      <c r="L1276" s="444">
        <f t="shared" ca="1" si="104"/>
        <v>-76218593.864908785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-76218593.864908785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-317577.4744371199</v>
      </c>
      <c r="L1277" s="444">
        <f t="shared" ca="1" si="104"/>
        <v>-76536171.339345902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-76536171.339345902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-318900.71391394123</v>
      </c>
      <c r="L1278" s="444">
        <f t="shared" ca="1" si="104"/>
        <v>-76855072.05325985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-76855072.05325985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-320229.46688858268</v>
      </c>
      <c r="L1279" s="444">
        <f t="shared" ca="1" si="104"/>
        <v>-77175301.520148426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-77175301.520148426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-321563.75633395178</v>
      </c>
      <c r="L1280" s="444">
        <f t="shared" ca="1" si="104"/>
        <v>-77496865.276482373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-77496865.276482373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-322903.60531867656</v>
      </c>
      <c r="L1281" s="444">
        <f t="shared" ca="1" si="104"/>
        <v>-77819768.881801054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-77819768.881801054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-324249.03700750438</v>
      </c>
      <c r="L1282" s="444">
        <f t="shared" ca="1" si="104"/>
        <v>-78144017.918808565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-78144017.918808565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-325600.07466170233</v>
      </c>
      <c r="L1283" s="444">
        <f t="shared" ref="L1283:L1537" ca="1" si="109">I1283-J1283+K1283</f>
        <v>-78469617.993470266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-78469617.993470266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-326956.74163945945</v>
      </c>
      <c r="L1284" s="444">
        <f t="shared" ca="1" si="109"/>
        <v>-78796574.735109732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-78796574.735109732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-328319.06139629055</v>
      </c>
      <c r="L1285" s="444">
        <f t="shared" ca="1" si="109"/>
        <v>-79124893.796506017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-79124893.796506017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-329687.05748544174</v>
      </c>
      <c r="L1286" s="444">
        <f t="shared" ca="1" si="109"/>
        <v>-79454580.853991464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-79454580.853991464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-331060.75355829776</v>
      </c>
      <c r="L1287" s="444">
        <f t="shared" ca="1" si="109"/>
        <v>-79785641.607549757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-79785641.607549757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-332440.17336479062</v>
      </c>
      <c r="L1288" s="444">
        <f t="shared" ca="1" si="109"/>
        <v>-80118081.780914545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-80118081.780914545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-333825.3407538106</v>
      </c>
      <c r="L1289" s="444">
        <f t="shared" ca="1" si="109"/>
        <v>-80451907.121668354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-80451907.121668354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-335216.27967361815</v>
      </c>
      <c r="L1290" s="444">
        <f t="shared" ca="1" si="109"/>
        <v>-80787123.401341975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-80787123.401341975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-336613.0141722582</v>
      </c>
      <c r="L1291" s="444">
        <f t="shared" ca="1" si="109"/>
        <v>-81123736.415514231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-81123736.415514231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-338015.56839797593</v>
      </c>
      <c r="L1292" s="444">
        <f t="shared" ca="1" si="109"/>
        <v>-81461751.9839122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-81461751.9839122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-339423.96659963415</v>
      </c>
      <c r="L1293" s="444">
        <f t="shared" ca="1" si="109"/>
        <v>-81801175.950511828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-81801175.950511828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-340838.23312713264</v>
      </c>
      <c r="L1294" s="444">
        <f t="shared" ca="1" si="109"/>
        <v>-82142014.18363896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-82142014.18363896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-342258.39243182901</v>
      </c>
      <c r="L1295" s="444">
        <f t="shared" ca="1" si="109"/>
        <v>-82484272.576070786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-82484272.576070786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-343684.46906696161</v>
      </c>
      <c r="L1296" s="444">
        <f t="shared" ca="1" si="109"/>
        <v>-82827957.045137748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-82827957.045137748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-345116.48768807395</v>
      </c>
      <c r="L1297" s="444">
        <f t="shared" ca="1" si="109"/>
        <v>-83173073.532825828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-83173073.532825828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-346554.47305344092</v>
      </c>
      <c r="L1298" s="444">
        <f t="shared" ca="1" si="109"/>
        <v>-83519628.005879268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-83519628.005879268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-347998.45002449694</v>
      </c>
      <c r="L1299" s="444">
        <f t="shared" ca="1" si="109"/>
        <v>-83867626.455903769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-83867626.455903769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-349448.44356626569</v>
      </c>
      <c r="L1300" s="444">
        <f t="shared" ca="1" si="109"/>
        <v>-84217074.899470031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-84217074.899470031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-350904.47874779179</v>
      </c>
      <c r="L1301" s="444">
        <f t="shared" ca="1" si="109"/>
        <v>-84567979.378217816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-84567979.378217816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-352366.58074257424</v>
      </c>
      <c r="L1302" s="444">
        <f t="shared" ca="1" si="109"/>
        <v>-84920345.958960384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-84920345.958960384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-353834.77482900157</v>
      </c>
      <c r="L1303" s="444">
        <f t="shared" ca="1" si="109"/>
        <v>-85274180.733789384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-85274180.733789384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-355309.08639078907</v>
      </c>
      <c r="L1304" s="444">
        <f t="shared" ca="1" si="109"/>
        <v>-85629489.820180178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-85629489.820180178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-356789.54091741738</v>
      </c>
      <c r="L1305" s="444">
        <f t="shared" ca="1" si="109"/>
        <v>-85986279.361097589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-85986279.361097589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-358276.16400457331</v>
      </c>
      <c r="L1306" s="444">
        <f t="shared" ca="1" si="109"/>
        <v>-86344555.525102168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-86344555.525102168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-359768.98135459237</v>
      </c>
      <c r="L1307" s="444">
        <f t="shared" ca="1" si="109"/>
        <v>-86704324.506456763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-86704324.506456763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-361268.01877690316</v>
      </c>
      <c r="L1308" s="444">
        <f t="shared" ca="1" si="109"/>
        <v>-87065592.525233671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-87065592.525233671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-362773.30218847364</v>
      </c>
      <c r="L1309" s="444">
        <f t="shared" ca="1" si="109"/>
        <v>-87428365.827422142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-87428365.827422142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-364284.85761425894</v>
      </c>
      <c r="L1310" s="444">
        <f t="shared" ca="1" si="109"/>
        <v>-87792650.685036406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-87792650.685036406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-365802.71118765167</v>
      </c>
      <c r="L1311" s="444">
        <f t="shared" ca="1" si="109"/>
        <v>-88158453.396224052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-88158453.396224052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-367326.88915093354</v>
      </c>
      <c r="L1312" s="444">
        <f t="shared" ca="1" si="109"/>
        <v>-88525780.285374984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-88525780.285374984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-368857.41785572912</v>
      </c>
      <c r="L1313" s="444">
        <f t="shared" ca="1" si="109"/>
        <v>-88894637.703230709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-88894637.703230709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-370394.32376346126</v>
      </c>
      <c r="L1314" s="444">
        <f t="shared" ca="1" si="109"/>
        <v>-89265032.026994169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-89265032.026994169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-371937.63344580901</v>
      </c>
      <c r="L1315" s="444">
        <f t="shared" ca="1" si="109"/>
        <v>-89636969.660439983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-89636969.660439983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-373487.37358516658</v>
      </c>
      <c r="L1316" s="444">
        <f t="shared" ca="1" si="109"/>
        <v>-90010457.034025148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-90010457.034025148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-375043.57097510475</v>
      </c>
      <c r="L1317" s="444">
        <f t="shared" ca="1" si="109"/>
        <v>-90385500.605000257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-90385500.605000257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-376606.25252083439</v>
      </c>
      <c r="L1318" s="444">
        <f t="shared" ca="1" si="109"/>
        <v>-90762106.857521087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-90762106.857521087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-378175.44523967121</v>
      </c>
      <c r="L1319" s="444">
        <f t="shared" ca="1" si="109"/>
        <v>-91140282.302760765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-91140282.302760765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-379751.17626150319</v>
      </c>
      <c r="L1320" s="444">
        <f t="shared" ca="1" si="109"/>
        <v>-91520033.479022264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-91520033.479022264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-381333.47282925941</v>
      </c>
      <c r="L1321" s="444">
        <f t="shared" ca="1" si="109"/>
        <v>-91901366.951851517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-91901366.951851517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-382922.36229938129</v>
      </c>
      <c r="L1322" s="444">
        <f t="shared" ca="1" si="109"/>
        <v>-92284289.3141509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-92284289.3141509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-384517.87214229541</v>
      </c>
      <c r="L1323" s="444">
        <f t="shared" ca="1" si="109"/>
        <v>-92668807.1862932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-92668807.1862932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-386120.0299428883</v>
      </c>
      <c r="L1324" s="444">
        <f t="shared" ca="1" si="109"/>
        <v>-93054927.216236085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-93054927.216236085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-387728.86340098368</v>
      </c>
      <c r="L1325" s="444">
        <f t="shared" ca="1" si="109"/>
        <v>-93442656.079637066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-93442656.079637066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-389344.40033182112</v>
      </c>
      <c r="L1326" s="444">
        <f t="shared" ca="1" si="109"/>
        <v>-93832000.479968891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-93832000.479968891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-390966.66866653704</v>
      </c>
      <c r="L1327" s="444">
        <f t="shared" ca="1" si="109"/>
        <v>-94222967.148635432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-94222967.148635432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-392595.69645264762</v>
      </c>
      <c r="L1328" s="444">
        <f t="shared" ca="1" si="109"/>
        <v>-94615562.84508808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-94615562.84508808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-394231.51185453369</v>
      </c>
      <c r="L1329" s="444">
        <f t="shared" ca="1" si="109"/>
        <v>-95009794.356942609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-95009794.356942609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-395874.14315392752</v>
      </c>
      <c r="L1330" s="444">
        <f t="shared" ca="1" si="109"/>
        <v>-95405668.50009653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-95405668.50009653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-397523.61875040218</v>
      </c>
      <c r="L1331" s="444">
        <f t="shared" ca="1" si="109"/>
        <v>-95803192.118846938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-95803192.118846938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-399179.96716186224</v>
      </c>
      <c r="L1332" s="444">
        <f t="shared" ca="1" si="109"/>
        <v>-96202372.086008802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-96202372.086008802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-400843.21702503669</v>
      </c>
      <c r="L1333" s="444">
        <f t="shared" ca="1" si="109"/>
        <v>-96603215.303033844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-96603215.303033844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-402513.39709597436</v>
      </c>
      <c r="L1334" s="444">
        <f t="shared" ca="1" si="109"/>
        <v>-97005728.700129822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-97005728.700129822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-404190.53625054093</v>
      </c>
      <c r="L1335" s="444">
        <f t="shared" ca="1" si="109"/>
        <v>-97409919.236380368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-97409919.236380368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-405874.66348491819</v>
      </c>
      <c r="L1336" s="444">
        <f t="shared" ca="1" si="109"/>
        <v>-97815793.899865285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-97815793.899865285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-407565.80791610538</v>
      </c>
      <c r="L1337" s="444">
        <f t="shared" ca="1" si="109"/>
        <v>-98223359.707781389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-98223359.707781389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-409263.99878242245</v>
      </c>
      <c r="L1338" s="444">
        <f t="shared" ca="1" si="109"/>
        <v>-98632623.706563815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-98632623.706563815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-410969.26544401591</v>
      </c>
      <c r="L1339" s="444">
        <f t="shared" ca="1" si="109"/>
        <v>-99043592.972007826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-99043592.972007826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-412681.63738336595</v>
      </c>
      <c r="L1340" s="444">
        <f t="shared" ca="1" si="109"/>
        <v>-99456274.609391198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-99456274.609391198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-414401.14420579665</v>
      </c>
      <c r="L1341" s="444">
        <f t="shared" ca="1" si="109"/>
        <v>-99870675.753596991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-99870675.753596991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-416127.81563998747</v>
      </c>
      <c r="L1342" s="444">
        <f t="shared" ca="1" si="109"/>
        <v>-100286803.56923698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-100286803.56923698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-417861.68153848744</v>
      </c>
      <c r="L1343" s="444">
        <f t="shared" ca="1" si="109"/>
        <v>-100704665.25077547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-100704665.25077547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-419602.77187823114</v>
      </c>
      <c r="L1344" s="444">
        <f t="shared" ca="1" si="109"/>
        <v>-101124268.0226537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-101124268.0226537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-421351.11676105706</v>
      </c>
      <c r="L1345" s="444">
        <f t="shared" ca="1" si="109"/>
        <v>-101545619.13941476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-101545619.13941476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-423106.74641422817</v>
      </c>
      <c r="L1346" s="444">
        <f t="shared" ca="1" si="109"/>
        <v>-101968725.88582899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-101968725.88582899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-424869.69119095412</v>
      </c>
      <c r="L1347" s="444">
        <f t="shared" ca="1" si="109"/>
        <v>-102393595.57701994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-102393595.57701994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-426639.98157091642</v>
      </c>
      <c r="L1348" s="444">
        <f t="shared" ca="1" si="109"/>
        <v>-102820235.55859086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-102820235.55859086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-428417.64816079522</v>
      </c>
      <c r="L1349" s="444">
        <f t="shared" ca="1" si="109"/>
        <v>-103248653.20675166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-103248653.20675166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-430202.72169479856</v>
      </c>
      <c r="L1350" s="444">
        <f t="shared" ca="1" si="109"/>
        <v>-103678855.92844646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-103678855.92844646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-431995.23303519358</v>
      </c>
      <c r="L1351" s="444">
        <f t="shared" ca="1" si="109"/>
        <v>-104110851.16148165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-104110851.16148165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-433795.21317284019</v>
      </c>
      <c r="L1352" s="444">
        <f t="shared" ca="1" si="109"/>
        <v>-104544646.37465449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-104544646.37465449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-435602.69322772708</v>
      </c>
      <c r="L1353" s="444">
        <f t="shared" ca="1" si="109"/>
        <v>-104980249.06788221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-104980249.06788221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-437417.70444950921</v>
      </c>
      <c r="L1354" s="444">
        <f t="shared" ca="1" si="109"/>
        <v>-105417666.77233171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-105417666.77233171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-439240.27821804874</v>
      </c>
      <c r="L1355" s="444">
        <f t="shared" ca="1" si="109"/>
        <v>-105856907.05054976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-105856907.05054976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-441070.44604395732</v>
      </c>
      <c r="L1356" s="444">
        <f t="shared" ca="1" si="109"/>
        <v>-106297977.49659371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-106297977.49659371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-442908.23956914048</v>
      </c>
      <c r="L1357" s="444">
        <f t="shared" ca="1" si="109"/>
        <v>-106740885.73616286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-106740885.73616286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-444753.6905673453</v>
      </c>
      <c r="L1358" s="444">
        <f t="shared" ca="1" si="109"/>
        <v>-107185639.4267302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-107185639.4267302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-446606.83094470919</v>
      </c>
      <c r="L1359" s="444">
        <f t="shared" ca="1" si="109"/>
        <v>-107632246.2576749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-107632246.2576749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-448467.69274031208</v>
      </c>
      <c r="L1360" s="444">
        <f t="shared" ca="1" si="109"/>
        <v>-108080713.95041521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-108080713.95041521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-450336.30812673003</v>
      </c>
      <c r="L1361" s="444">
        <f t="shared" ca="1" si="109"/>
        <v>-108531050.25854194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-108531050.25854194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-452212.70941059134</v>
      </c>
      <c r="L1362" s="444">
        <f t="shared" ca="1" si="109"/>
        <v>-108983262.96795253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-108983262.96795253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-454096.92903313553</v>
      </c>
      <c r="L1363" s="444">
        <f t="shared" ca="1" si="109"/>
        <v>-109437359.89698566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-109437359.89698566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-455988.99957077362</v>
      </c>
      <c r="L1364" s="444">
        <f t="shared" ca="1" si="109"/>
        <v>-109893348.89655644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-109893348.89655644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-457888.95373565186</v>
      </c>
      <c r="L1365" s="444">
        <f t="shared" ca="1" si="109"/>
        <v>-110351237.85029209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-110351237.85029209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-459796.82437621709</v>
      </c>
      <c r="L1366" s="444">
        <f t="shared" ca="1" si="109"/>
        <v>-110811034.6746683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-110811034.6746683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-461712.64447778458</v>
      </c>
      <c r="L1367" s="444">
        <f t="shared" ca="1" si="109"/>
        <v>-111272747.31914608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-111272747.31914608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-463636.44716310868</v>
      </c>
      <c r="L1368" s="444">
        <f t="shared" ca="1" si="109"/>
        <v>-111736383.76630919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-111736383.76630919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-465568.26569295494</v>
      </c>
      <c r="L1369" s="444">
        <f t="shared" ca="1" si="109"/>
        <v>-112201952.03200214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-112201952.03200214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-467508.13346667564</v>
      </c>
      <c r="L1370" s="444">
        <f t="shared" ca="1" si="109"/>
        <v>-112669460.16546881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-112669460.16546881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-469456.0840227867</v>
      </c>
      <c r="L1371" s="444">
        <f t="shared" ca="1" si="109"/>
        <v>-113138916.2494916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-113138916.2494916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-471412.15103954833</v>
      </c>
      <c r="L1372" s="444">
        <f t="shared" ca="1" si="109"/>
        <v>-113610328.40053116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-113610328.40053116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-473376.36833554646</v>
      </c>
      <c r="L1373" s="444">
        <f t="shared" ca="1" si="109"/>
        <v>-114083704.7688667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-114083704.7688667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-475348.7698702779</v>
      </c>
      <c r="L1374" s="444">
        <f t="shared" ca="1" si="109"/>
        <v>-114559053.53873698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-114559053.53873698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-477329.38974473742</v>
      </c>
      <c r="L1375" s="444">
        <f t="shared" ca="1" si="109"/>
        <v>-115036382.92848173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-115036382.92848173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-479318.26220200717</v>
      </c>
      <c r="L1376" s="444">
        <f t="shared" ca="1" si="109"/>
        <v>-115515701.19068374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-115515701.19068374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-481315.42162784882</v>
      </c>
      <c r="L1377" s="444">
        <f t="shared" ca="1" si="109"/>
        <v>-115997016.61231159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-115997016.61231159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-483320.9025512982</v>
      </c>
      <c r="L1378" s="444">
        <f t="shared" ca="1" si="109"/>
        <v>-116480337.51486288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-116480337.51486288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-485334.73964526202</v>
      </c>
      <c r="L1379" s="444">
        <f t="shared" ca="1" si="109"/>
        <v>-116965672.25450814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-116965672.25450814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-487356.96772711724</v>
      </c>
      <c r="L1380" s="444">
        <f t="shared" ca="1" si="109"/>
        <v>-117453029.22223526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-117453029.22223526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-489387.62175931357</v>
      </c>
      <c r="L1381" s="444">
        <f t="shared" ca="1" si="109"/>
        <v>-117942416.84399457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-117942416.84399457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-491426.7368499774</v>
      </c>
      <c r="L1382" s="444">
        <f t="shared" ca="1" si="109"/>
        <v>-118433843.58084455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-118433843.58084455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-493474.34825351898</v>
      </c>
      <c r="L1383" s="444">
        <f t="shared" ca="1" si="109"/>
        <v>-118927317.92909807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-118927317.92909807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-495530.49137124192</v>
      </c>
      <c r="L1384" s="444">
        <f t="shared" ca="1" si="109"/>
        <v>-119422848.42046931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-119422848.42046931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-497595.20175195555</v>
      </c>
      <c r="L1385" s="444">
        <f t="shared" ca="1" si="109"/>
        <v>-119920443.62222128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-119920443.62222128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-499668.51509258873</v>
      </c>
      <c r="L1386" s="444">
        <f t="shared" ca="1" si="109"/>
        <v>-120420112.13731386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-120420112.13731386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-501750.46723880776</v>
      </c>
      <c r="L1387" s="444">
        <f t="shared" ca="1" si="109"/>
        <v>-120921862.60455267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-120921862.60455267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-503841.09418563615</v>
      </c>
      <c r="L1388" s="444">
        <f t="shared" ca="1" si="109"/>
        <v>-121425703.69873831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-121425703.69873831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-505940.43207807629</v>
      </c>
      <c r="L1389" s="444">
        <f t="shared" ca="1" si="109"/>
        <v>-121931644.13081639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-121931644.13081639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-508048.51721173484</v>
      </c>
      <c r="L1390" s="444">
        <f t="shared" ca="1" si="109"/>
        <v>-122439692.64802812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-122439692.64802812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-510165.38603345049</v>
      </c>
      <c r="L1391" s="444">
        <f t="shared" ca="1" si="109"/>
        <v>-122949858.03406157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-122949858.03406157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-512291.07514192321</v>
      </c>
      <c r="L1392" s="444">
        <f t="shared" ca="1" si="109"/>
        <v>-123462149.10920349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-123462149.10920349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-514425.62128834787</v>
      </c>
      <c r="L1393" s="444">
        <f t="shared" ca="1" si="109"/>
        <v>-123976574.73049183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-123976574.73049183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-516569.06137704931</v>
      </c>
      <c r="L1394" s="444">
        <f t="shared" ca="1" si="109"/>
        <v>-124493143.79186888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-124493143.79186888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-518721.4324661204</v>
      </c>
      <c r="L1395" s="444">
        <f t="shared" ca="1" si="109"/>
        <v>-125011865.224335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-125011865.224335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-520882.77176806249</v>
      </c>
      <c r="L1396" s="444">
        <f t="shared" ca="1" si="109"/>
        <v>-125532747.99610306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-125532747.99610306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-523053.11665042944</v>
      </c>
      <c r="L1397" s="444">
        <f t="shared" ca="1" si="109"/>
        <v>-126055801.1127535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-126055801.1127535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-525232.50463647279</v>
      </c>
      <c r="L1398" s="444">
        <f t="shared" ca="1" si="109"/>
        <v>-126581033.61738996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-126581033.61738996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-527420.97340579145</v>
      </c>
      <c r="L1399" s="444">
        <f t="shared" ca="1" si="109"/>
        <v>-127108454.59079576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-127108454.59079576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-529618.56079498224</v>
      </c>
      <c r="L1400" s="444">
        <f t="shared" ca="1" si="109"/>
        <v>-127638073.15159073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-127638073.15159073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-531825.30479829467</v>
      </c>
      <c r="L1401" s="444">
        <f t="shared" ca="1" si="109"/>
        <v>-128169898.45638902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-128169898.45638902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-534041.24356828758</v>
      </c>
      <c r="L1402" s="444">
        <f t="shared" ca="1" si="109"/>
        <v>-128703939.69995731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-128703939.69995731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-536266.41541648877</v>
      </c>
      <c r="L1403" s="444">
        <f t="shared" ca="1" si="109"/>
        <v>-129240206.11537381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-129240206.11537381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-538500.85881405754</v>
      </c>
      <c r="L1404" s="444">
        <f t="shared" ca="1" si="109"/>
        <v>-129778706.97418787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-129778706.97418787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-540744.6123924494</v>
      </c>
      <c r="L1405" s="444">
        <f t="shared" ca="1" si="109"/>
        <v>-130319451.58658032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-130319451.58658032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-542997.71494408464</v>
      </c>
      <c r="L1406" s="444">
        <f t="shared" ca="1" si="109"/>
        <v>-130862449.3015244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-130862449.3015244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-545260.20542301831</v>
      </c>
      <c r="L1407" s="444">
        <f t="shared" ca="1" si="109"/>
        <v>-131407709.50694741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-131407709.50694741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-547532.12294561416</v>
      </c>
      <c r="L1408" s="444">
        <f t="shared" ca="1" si="109"/>
        <v>-131955241.62989303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-131955241.62989303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-549813.50679122098</v>
      </c>
      <c r="L1409" s="444">
        <f t="shared" ca="1" si="109"/>
        <v>-132505055.13668425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-132505055.13668425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-552104.3964028511</v>
      </c>
      <c r="L1410" s="444">
        <f t="shared" ca="1" si="109"/>
        <v>-133057159.5330871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-133057159.5330871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-554404.83138786291</v>
      </c>
      <c r="L1411" s="444">
        <f t="shared" ca="1" si="109"/>
        <v>-133611564.36447497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-133611564.36447497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-556714.85151864565</v>
      </c>
      <c r="L1412" s="444">
        <f t="shared" ca="1" si="109"/>
        <v>-134168279.21599361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-134168279.21599361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-559034.49673330667</v>
      </c>
      <c r="L1413" s="444">
        <f t="shared" ca="1" si="109"/>
        <v>-134727313.71272692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-134727313.71272692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-561363.80713636219</v>
      </c>
      <c r="L1414" s="444">
        <f t="shared" ca="1" si="109"/>
        <v>-135288677.51986328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-135288677.51986328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-563702.82299943035</v>
      </c>
      <c r="L1415" s="444">
        <f t="shared" ca="1" si="109"/>
        <v>-135852380.3428627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-135852380.3428627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-566051.58476192784</v>
      </c>
      <c r="L1416" s="444">
        <f t="shared" ca="1" si="109"/>
        <v>-136418431.92762461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-136418431.92762461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-568410.13303176919</v>
      </c>
      <c r="L1417" s="444">
        <f t="shared" ca="1" si="109"/>
        <v>-136986842.06065637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-136986842.06065637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-570778.50858606817</v>
      </c>
      <c r="L1418" s="444">
        <f t="shared" ca="1" si="109"/>
        <v>-137557620.56924245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-137557620.56924245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-573156.75237184356</v>
      </c>
      <c r="L1419" s="444">
        <f t="shared" ca="1" si="109"/>
        <v>-138130777.3216143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-138130777.3216143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-575544.90550672624</v>
      </c>
      <c r="L1420" s="444">
        <f t="shared" ca="1" si="109"/>
        <v>-138706322.22712103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-138706322.22712103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-577943.00927967089</v>
      </c>
      <c r="L1421" s="444">
        <f t="shared" ca="1" si="109"/>
        <v>-139284265.23640069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-139284265.23640069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-580351.10515166959</v>
      </c>
      <c r="L1422" s="444">
        <f t="shared" ca="1" si="109"/>
        <v>-139864616.34155238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-139864616.34155238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-582769.23475646821</v>
      </c>
      <c r="L1423" s="444">
        <f t="shared" ca="1" si="109"/>
        <v>-140447385.57630885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-140447385.57630885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-585197.43990128685</v>
      </c>
      <c r="L1424" s="444">
        <f t="shared" ca="1" si="109"/>
        <v>-141032583.01621014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-141032583.01621014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-587635.76256754226</v>
      </c>
      <c r="L1425" s="444">
        <f t="shared" ca="1" si="109"/>
        <v>-141620218.77877769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-141620218.77877769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-590084.24491157371</v>
      </c>
      <c r="L1426" s="444">
        <f t="shared" ca="1" si="109"/>
        <v>-142210303.02368927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-142210303.02368927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-592542.92926537199</v>
      </c>
      <c r="L1427" s="444">
        <f t="shared" ca="1" si="109"/>
        <v>-142802845.95295465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-142802845.95295465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-595011.85813731106</v>
      </c>
      <c r="L1428" s="444">
        <f t="shared" ca="1" si="109"/>
        <v>-143397857.81109196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-143397857.81109196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-597491.07421288313</v>
      </c>
      <c r="L1429" s="444">
        <f t="shared" ca="1" si="109"/>
        <v>-143995348.88530484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-143995348.88530484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-599980.62035543681</v>
      </c>
      <c r="L1430" s="444">
        <f t="shared" ca="1" si="109"/>
        <v>-144595329.50566027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-144595329.50566027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-602480.53960691777</v>
      </c>
      <c r="L1431" s="444">
        <f t="shared" ca="1" si="109"/>
        <v>-145197810.04526719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-145197810.04526719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-604990.87518861331</v>
      </c>
      <c r="L1432" s="444">
        <f t="shared" ca="1" si="109"/>
        <v>-145802800.92045581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-145802800.92045581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-607511.67050189921</v>
      </c>
      <c r="L1433" s="444">
        <f t="shared" ca="1" si="109"/>
        <v>-146410312.5909577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-146410312.5909577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-610042.96912899043</v>
      </c>
      <c r="L1434" s="444">
        <f t="shared" ca="1" si="109"/>
        <v>-147020355.5600867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-147020355.5600867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-612584.8148336946</v>
      </c>
      <c r="L1435" s="444">
        <f t="shared" ca="1" si="109"/>
        <v>-147632940.3749204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-147632940.3749204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-615137.25156216836</v>
      </c>
      <c r="L1436" s="444">
        <f t="shared" ca="1" si="109"/>
        <v>-148248077.62648258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-148248077.62648258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-617700.32344367739</v>
      </c>
      <c r="L1437" s="444">
        <f t="shared" ca="1" si="109"/>
        <v>-148865777.94992626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-148865777.94992626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-620274.07479135937</v>
      </c>
      <c r="L1438" s="444">
        <f t="shared" ca="1" si="109"/>
        <v>-149486052.02471763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-149486052.02471763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-622858.55010299012</v>
      </c>
      <c r="L1439" s="444">
        <f t="shared" ca="1" si="109"/>
        <v>-150108910.57482061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-150108910.57482061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-625453.7940617525</v>
      </c>
      <c r="L1440" s="444">
        <f t="shared" ca="1" si="109"/>
        <v>-150734364.36888236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-150734364.36888236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-628059.85153700982</v>
      </c>
      <c r="L1441" s="444">
        <f t="shared" ca="1" si="109"/>
        <v>-151362424.22041938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-151362424.22041938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-630676.7675850807</v>
      </c>
      <c r="L1442" s="444">
        <f t="shared" ca="1" si="109"/>
        <v>-151993100.98800445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-151993100.98800445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-633304.5874500185</v>
      </c>
      <c r="L1443" s="444">
        <f t="shared" ca="1" si="109"/>
        <v>-152626405.57545447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-152626405.57545447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-635943.35656439362</v>
      </c>
      <c r="L1444" s="444">
        <f t="shared" ca="1" si="109"/>
        <v>-153262348.93201888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-153262348.93201888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-638593.12055007869</v>
      </c>
      <c r="L1445" s="444">
        <f t="shared" ca="1" si="109"/>
        <v>-153900942.05256894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-153900942.05256894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-641253.92521903722</v>
      </c>
      <c r="L1446" s="444">
        <f t="shared" ca="1" si="109"/>
        <v>-154542195.97778797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-154542195.97778797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-643925.81657411659</v>
      </c>
      <c r="L1447" s="444">
        <f t="shared" ca="1" si="109"/>
        <v>-155186121.7943621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-155186121.7943621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-646608.84080984211</v>
      </c>
      <c r="L1448" s="444">
        <f t="shared" ca="1" si="109"/>
        <v>-155832730.63517195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-155832730.63517195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-649303.04431321647</v>
      </c>
      <c r="L1449" s="444">
        <f t="shared" ca="1" si="109"/>
        <v>-156482033.67948517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-156482033.67948517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-652008.47366452159</v>
      </c>
      <c r="L1450" s="444">
        <f t="shared" ca="1" si="109"/>
        <v>-157134042.15314969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-157134042.15314969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-654725.17563812376</v>
      </c>
      <c r="L1451" s="444">
        <f t="shared" ca="1" si="109"/>
        <v>-157788767.3287878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-157788767.3287878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-657453.1972032825</v>
      </c>
      <c r="L1452" s="444">
        <f t="shared" ca="1" si="109"/>
        <v>-158446220.52599108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-158446220.52599108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-660192.58552496287</v>
      </c>
      <c r="L1453" s="444">
        <f t="shared" ca="1" si="109"/>
        <v>-159106413.11151606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-159106413.11151606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-662943.38796465029</v>
      </c>
      <c r="L1454" s="444">
        <f t="shared" ca="1" si="109"/>
        <v>-159769356.49948069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-159769356.49948069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-665705.65208116954</v>
      </c>
      <c r="L1455" s="444">
        <f t="shared" ca="1" si="109"/>
        <v>-160435062.15156186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-160435062.15156186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-668479.42563150777</v>
      </c>
      <c r="L1456" s="444">
        <f t="shared" ca="1" si="109"/>
        <v>-161103541.57719335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-161103541.57719335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-671264.75657163898</v>
      </c>
      <c r="L1457" s="444">
        <f t="shared" ca="1" si="109"/>
        <v>-161774806.333765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-161774806.333765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-674061.69305735419</v>
      </c>
      <c r="L1458" s="444">
        <f t="shared" ca="1" si="109"/>
        <v>-162448868.02682236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-162448868.02682236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-676870.2834450932</v>
      </c>
      <c r="L1459" s="444">
        <f t="shared" ca="1" si="109"/>
        <v>-163125738.31026745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-163125738.31026745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-679690.57629278104</v>
      </c>
      <c r="L1460" s="444">
        <f t="shared" ca="1" si="109"/>
        <v>-163805428.88656023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-163805428.88656023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-682522.62036066758</v>
      </c>
      <c r="L1461" s="444">
        <f t="shared" ca="1" si="109"/>
        <v>-164487951.5069209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-164487951.5069209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-685366.46461217047</v>
      </c>
      <c r="L1462" s="444">
        <f t="shared" ca="1" si="109"/>
        <v>-165173317.97153306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-165173317.97153306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-688222.15821472113</v>
      </c>
      <c r="L1463" s="444">
        <f t="shared" ca="1" si="109"/>
        <v>-165861540.12974778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-165861540.12974778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-691089.75054061576</v>
      </c>
      <c r="L1464" s="444">
        <f t="shared" ca="1" si="109"/>
        <v>-166552629.88028839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-166552629.88028839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-693969.2911678683</v>
      </c>
      <c r="L1465" s="444">
        <f t="shared" ca="1" si="109"/>
        <v>-167246599.17145625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-167246599.17145625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-696860.82988106774</v>
      </c>
      <c r="L1466" s="444">
        <f t="shared" ca="1" si="109"/>
        <v>-167943460.00133732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-167943460.00133732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-699764.41667223885</v>
      </c>
      <c r="L1467" s="444">
        <f t="shared" ca="1" si="109"/>
        <v>-168643224.41800955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-168643224.41800955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-702680.10174170649</v>
      </c>
      <c r="L1468" s="444">
        <f t="shared" ca="1" si="109"/>
        <v>-169345904.51975125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-169345904.51975125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-705607.93549896358</v>
      </c>
      <c r="L1469" s="444">
        <f t="shared" ca="1" si="109"/>
        <v>-170051512.4552502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-170051512.4552502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-708547.96856354247</v>
      </c>
      <c r="L1470" s="444">
        <f t="shared" ca="1" si="109"/>
        <v>-170760060.42381376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-170760060.42381376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-711500.25176589063</v>
      </c>
      <c r="L1471" s="444">
        <f t="shared" ca="1" si="109"/>
        <v>-171471560.67557964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-171471560.67557964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-714464.83614824852</v>
      </c>
      <c r="L1472" s="444">
        <f t="shared" ca="1" si="109"/>
        <v>-172186025.5117279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-172186025.5117279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-717441.77296553296</v>
      </c>
      <c r="L1473" s="444">
        <f t="shared" ca="1" si="109"/>
        <v>-172903467.28469342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-172903467.28469342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-720431.11368622258</v>
      </c>
      <c r="L1474" s="444">
        <f t="shared" ca="1" si="109"/>
        <v>-173623898.39837965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-173623898.39837965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-723432.90999324853</v>
      </c>
      <c r="L1475" s="444">
        <f t="shared" ca="1" si="109"/>
        <v>-174347331.30837291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-174347331.30837291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-726447.21378488711</v>
      </c>
      <c r="L1476" s="444">
        <f t="shared" ca="1" si="109"/>
        <v>-175073778.52215779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-175073778.52215779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-729474.0771756575</v>
      </c>
      <c r="L1477" s="444">
        <f t="shared" ca="1" si="109"/>
        <v>-175803252.59933344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-175803252.59933344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-732513.55249722267</v>
      </c>
      <c r="L1478" s="444">
        <f t="shared" ca="1" si="109"/>
        <v>-176535766.15183064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-176535766.15183064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-735565.69229929429</v>
      </c>
      <c r="L1479" s="444">
        <f t="shared" ca="1" si="109"/>
        <v>-177271331.84412995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-177271331.84412995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-738630.54935054143</v>
      </c>
      <c r="L1480" s="444">
        <f t="shared" ca="1" si="109"/>
        <v>-178009962.39348048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-178009962.39348048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-741708.17663950194</v>
      </c>
      <c r="L1481" s="444">
        <f t="shared" ca="1" si="109"/>
        <v>-178751670.57011998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-178751670.57011998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-744798.62737549993</v>
      </c>
      <c r="L1482" s="444">
        <f t="shared" ca="1" si="109"/>
        <v>-179496469.19749549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-179496469.19749549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-747901.95498956449</v>
      </c>
      <c r="L1483" s="444">
        <f t="shared" ca="1" si="109"/>
        <v>-180244371.15248504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-180244371.15248504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-751018.21313535434</v>
      </c>
      <c r="L1484" s="444">
        <f t="shared" ca="1" si="109"/>
        <v>-180995389.3656204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-180995389.3656204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-754147.45569008496</v>
      </c>
      <c r="L1485" s="444">
        <f t="shared" ca="1" si="109"/>
        <v>-181749536.82131049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-181749536.82131049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-757289.73675546038</v>
      </c>
      <c r="L1486" s="444">
        <f t="shared" ca="1" si="109"/>
        <v>-182506826.55806595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-182506826.55806595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-760445.11065860814</v>
      </c>
      <c r="L1487" s="444">
        <f t="shared" ca="1" si="109"/>
        <v>-183267271.66872457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-183267271.66872457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-763613.63195301907</v>
      </c>
      <c r="L1488" s="444">
        <f t="shared" ca="1" si="109"/>
        <v>-184030885.3006776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-184030885.3006776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-766795.35541949002</v>
      </c>
      <c r="L1489" s="444">
        <f t="shared" ca="1" si="109"/>
        <v>-184797680.65609708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-184797680.65609708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-769990.33606707118</v>
      </c>
      <c r="L1490" s="444">
        <f t="shared" ca="1" si="109"/>
        <v>-185567670.99216416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-185567670.99216416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-773198.62913401739</v>
      </c>
      <c r="L1491" s="444">
        <f t="shared" ca="1" si="109"/>
        <v>-186340869.62129819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-186340869.62129819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-776420.29008874251</v>
      </c>
      <c r="L1492" s="444">
        <f t="shared" ca="1" si="109"/>
        <v>-187117289.91138694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-187117289.91138694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-779655.37463077891</v>
      </c>
      <c r="L1493" s="444">
        <f t="shared" ca="1" si="109"/>
        <v>-187896945.28601772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-187896945.28601772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-782903.93869174051</v>
      </c>
      <c r="L1494" s="444">
        <f t="shared" ca="1" si="109"/>
        <v>-188679849.22470945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-188679849.22470945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-786166.03843628941</v>
      </c>
      <c r="L1495" s="444">
        <f t="shared" ca="1" si="109"/>
        <v>-189466015.26314574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-189466015.26314574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-789441.73026310722</v>
      </c>
      <c r="L1496" s="444">
        <f t="shared" ca="1" si="109"/>
        <v>-190255456.99340886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-190255456.99340886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-792731.07080587023</v>
      </c>
      <c r="L1497" s="444">
        <f t="shared" ca="1" si="109"/>
        <v>-191048188.06421474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-191048188.06421474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-796034.11693422811</v>
      </c>
      <c r="L1498" s="444">
        <f t="shared" ca="1" si="109"/>
        <v>-191844222.18114898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-191844222.18114898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-799350.9257547874</v>
      </c>
      <c r="L1499" s="444">
        <f t="shared" ca="1" si="109"/>
        <v>-192643573.10690376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-192643573.10690376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-802681.55461209896</v>
      </c>
      <c r="L1500" s="444">
        <f t="shared" ca="1" si="109"/>
        <v>-193446254.66151586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-193446254.66151586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-806026.06108964945</v>
      </c>
      <c r="L1501" s="444">
        <f t="shared" ca="1" si="109"/>
        <v>-194252280.7226055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-194252280.7226055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-809384.50301085622</v>
      </c>
      <c r="L1502" s="444">
        <f t="shared" ca="1" si="109"/>
        <v>-195061665.22561637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-195061665.22561637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-812756.93844006816</v>
      </c>
      <c r="L1503" s="444">
        <f t="shared" ca="1" si="109"/>
        <v>-195874422.16405642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-195874422.16405642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-816143.42568356846</v>
      </c>
      <c r="L1504" s="444">
        <f t="shared" ca="1" si="109"/>
        <v>-196690565.58973998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-196690565.58973998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-819544.02329058328</v>
      </c>
      <c r="L1505" s="444">
        <f t="shared" ca="1" si="109"/>
        <v>-197510109.61303055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-197510109.61303055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-822958.79005429393</v>
      </c>
      <c r="L1506" s="444">
        <f t="shared" ca="1" si="109"/>
        <v>-198333068.40308484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-198333068.40308484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-826387.78501285356</v>
      </c>
      <c r="L1507" s="444">
        <f t="shared" ca="1" si="109"/>
        <v>-199159456.18809769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-199159456.18809769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-829831.06745040696</v>
      </c>
      <c r="L1508" s="444">
        <f t="shared" ca="1" si="109"/>
        <v>-199989287.25554809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-199989287.25554809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-833288.69689811708</v>
      </c>
      <c r="L1509" s="444">
        <f t="shared" ca="1" si="109"/>
        <v>-200822575.95244619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-200822575.95244619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-836760.73313519242</v>
      </c>
      <c r="L1510" s="444">
        <f t="shared" ca="1" si="109"/>
        <v>-201659336.68558139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-201659336.68558139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-840247.23618992243</v>
      </c>
      <c r="L1511" s="444">
        <f t="shared" ca="1" si="109"/>
        <v>-202499583.92177132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-202499583.92177132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-843748.26634071383</v>
      </c>
      <c r="L1512" s="444">
        <f t="shared" ca="1" si="109"/>
        <v>-203343332.18811202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-203343332.18811202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-847263.88411713345</v>
      </c>
      <c r="L1513" s="444">
        <f t="shared" ca="1" si="109"/>
        <v>-204190596.07222915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-204190596.07222915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-850794.15030095482</v>
      </c>
      <c r="L1514" s="444">
        <f t="shared" ca="1" si="109"/>
        <v>-205041390.2225301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-205041390.2225301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-854339.12592720869</v>
      </c>
      <c r="L1515" s="444">
        <f t="shared" ca="1" si="109"/>
        <v>-205895729.34845731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-205895729.34845731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-857898.87228523882</v>
      </c>
      <c r="L1516" s="444">
        <f t="shared" ca="1" si="109"/>
        <v>-206753628.22074255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-206753628.22074255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-861473.45091976062</v>
      </c>
      <c r="L1517" s="444">
        <f t="shared" ca="1" si="109"/>
        <v>-207615101.6716623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-207615101.6716623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-865062.92363192618</v>
      </c>
      <c r="L1518" s="444">
        <f t="shared" ca="1" si="109"/>
        <v>-208480164.59529424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-208480164.59529424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-868667.35248039267</v>
      </c>
      <c r="L1519" s="444">
        <f t="shared" ca="1" si="109"/>
        <v>-209348831.94777462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-209348831.94777462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-872286.7997823942</v>
      </c>
      <c r="L1520" s="444">
        <f t="shared" ca="1" si="109"/>
        <v>-210221118.74755701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-210221118.74755701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-875921.32811482088</v>
      </c>
      <c r="L1521" s="444">
        <f t="shared" ca="1" si="109"/>
        <v>-211097040.07567182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-211097040.07567182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-879571.00031529926</v>
      </c>
      <c r="L1522" s="444">
        <f t="shared" ca="1" si="109"/>
        <v>-211976611.07598713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-211976611.07598713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-883235.87948327977</v>
      </c>
      <c r="L1523" s="444">
        <f t="shared" ca="1" si="109"/>
        <v>-212859846.95547041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-212859846.95547041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-886916.02898112661</v>
      </c>
      <c r="L1524" s="444">
        <f t="shared" ca="1" si="109"/>
        <v>-213746762.98445153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-213746762.98445153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-890611.51243521471</v>
      </c>
      <c r="L1525" s="444">
        <f t="shared" ca="1" si="109"/>
        <v>-214637374.49688676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-214637374.49688676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-894322.39373702812</v>
      </c>
      <c r="L1526" s="444">
        <f t="shared" ca="1" si="109"/>
        <v>-215531696.89062378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-215531696.89062378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-898048.73704426573</v>
      </c>
      <c r="L1527" s="444">
        <f t="shared" ca="1" si="109"/>
        <v>-216429745.62766805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-216429745.62766805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-901790.60678195022</v>
      </c>
      <c r="L1528" s="444">
        <f t="shared" ca="1" si="109"/>
        <v>-217331536.23445001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-217331536.23445001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-905548.06764354173</v>
      </c>
      <c r="L1529" s="444">
        <f t="shared" ca="1" si="109"/>
        <v>-218237084.30209357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-218237084.30209357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-909321.18459205655</v>
      </c>
      <c r="L1530" s="444">
        <f t="shared" ca="1" si="109"/>
        <v>-219146405.48668563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-219146405.48668563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-913110.02286119026</v>
      </c>
      <c r="L1531" s="444">
        <f t="shared" ca="1" si="109"/>
        <v>-220059515.50954682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-220059515.50954682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-916914.647956445</v>
      </c>
      <c r="L1532" s="444">
        <f t="shared" ca="1" si="109"/>
        <v>-220976430.15750325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-220976430.15750325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-920735.12565626355</v>
      </c>
      <c r="L1533" s="444">
        <f t="shared" ca="1" si="109"/>
        <v>-221897165.28315952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-221897165.28315952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-924571.52201316471</v>
      </c>
      <c r="L1534" s="444">
        <f t="shared" ca="1" si="109"/>
        <v>-222821736.80517268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-222821736.80517268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-928423.9033548861</v>
      </c>
      <c r="L1535" s="444">
        <f t="shared" ca="1" si="109"/>
        <v>-223750160.70852757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-223750160.70852757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-932292.33628553152</v>
      </c>
      <c r="L1536" s="444">
        <f t="shared" ca="1" si="109"/>
        <v>-224682453.0448131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-224682453.0448131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-936176.88768672117</v>
      </c>
      <c r="L1537" s="444">
        <f t="shared" ca="1" si="109"/>
        <v>-225618629.93249983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-225618629.93249983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-940077.62471874931</v>
      </c>
      <c r="L1538" s="444">
        <f t="shared" ref="L1538:L1792" ca="1" si="114">I1538-J1538+K1538</f>
        <v>-226558707.55721858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-226558707.55721858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-943994.61482174415</v>
      </c>
      <c r="L1539" s="444">
        <f t="shared" ca="1" si="114"/>
        <v>-227502702.17204031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-227502702.17204031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-947927.92571683461</v>
      </c>
      <c r="L1540" s="444">
        <f t="shared" ca="1" si="114"/>
        <v>-228450630.09775716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-228450630.09775716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-951877.62540732138</v>
      </c>
      <c r="L1541" s="444">
        <f t="shared" ca="1" si="114"/>
        <v>-229402507.72316447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-229402507.72316447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-955843.7821798519</v>
      </c>
      <c r="L1542" s="444">
        <f t="shared" ca="1" si="114"/>
        <v>-230358351.50534433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-230358351.50534433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-959826.4646056015</v>
      </c>
      <c r="L1543" s="444">
        <f t="shared" ca="1" si="114"/>
        <v>-231318177.96994993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-231318177.96994993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-963825.74154145806</v>
      </c>
      <c r="L1544" s="444">
        <f t="shared" ca="1" si="114"/>
        <v>-232282003.71149138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-232282003.71149138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-967841.68213121407</v>
      </c>
      <c r="L1545" s="444">
        <f t="shared" ca="1" si="114"/>
        <v>-233249845.39362258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-233249845.39362258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-971874.35580676072</v>
      </c>
      <c r="L1546" s="444">
        <f t="shared" ca="1" si="114"/>
        <v>-234221719.74942935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-234221719.74942935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-975923.83228928887</v>
      </c>
      <c r="L1547" s="444">
        <f t="shared" ca="1" si="114"/>
        <v>-235197643.58171862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-235197643.58171862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-979990.18159049423</v>
      </c>
      <c r="L1548" s="444">
        <f t="shared" ca="1" si="114"/>
        <v>-236177633.76330912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-236177633.76330912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-984073.47401378816</v>
      </c>
      <c r="L1549" s="444">
        <f t="shared" ca="1" si="114"/>
        <v>-237161707.2373229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-237161707.2373229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-988173.78015551216</v>
      </c>
      <c r="L1550" s="444">
        <f t="shared" ca="1" si="114"/>
        <v>-238149881.01747841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-238149881.01747841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-992291.17090616003</v>
      </c>
      <c r="L1551" s="444">
        <f t="shared" ca="1" si="114"/>
        <v>-239142172.18838456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-239142172.18838456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-996425.71745160245</v>
      </c>
      <c r="L1552" s="444">
        <f t="shared" ca="1" si="114"/>
        <v>-240138597.90583616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-240138597.90583616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-1000577.4912743173</v>
      </c>
      <c r="L1553" s="444">
        <f t="shared" ca="1" si="114"/>
        <v>-241139175.39711049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-241139175.39711049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-1004746.564154627</v>
      </c>
      <c r="L1554" s="444">
        <f t="shared" ca="1" si="114"/>
        <v>-242143921.96126512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-242143921.96126512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-1008933.008171938</v>
      </c>
      <c r="L1555" s="444">
        <f t="shared" ca="1" si="114"/>
        <v>-243152854.96943706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-243152854.96943706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-1013136.8957059877</v>
      </c>
      <c r="L1556" s="444">
        <f t="shared" ca="1" si="114"/>
        <v>-244165991.86514306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-244165991.86514306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-1017358.2994380961</v>
      </c>
      <c r="L1557" s="444">
        <f t="shared" ca="1" si="114"/>
        <v>-245183350.16458115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-245183350.16458115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-1021597.2923524216</v>
      </c>
      <c r="L1558" s="444">
        <f t="shared" ca="1" si="114"/>
        <v>-246204947.45693356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-246204947.45693356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-1025853.947737223</v>
      </c>
      <c r="L1559" s="444">
        <f t="shared" ca="1" si="114"/>
        <v>-247230801.40467077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-247230801.40467077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-1030128.3391861283</v>
      </c>
      <c r="L1560" s="444">
        <f t="shared" ca="1" si="114"/>
        <v>-248260929.74385691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-248260929.74385691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-1034420.5405994038</v>
      </c>
      <c r="L1561" s="444">
        <f t="shared" ca="1" si="114"/>
        <v>-249295350.28445631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-249295350.28445631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-1038730.6261852346</v>
      </c>
      <c r="L1562" s="444">
        <f t="shared" ca="1" si="114"/>
        <v>-250334080.91064155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-250334080.91064155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-1043058.6704610065</v>
      </c>
      <c r="L1563" s="444">
        <f t="shared" ca="1" si="114"/>
        <v>-251377139.58110255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-251377139.58110255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-1047404.7482545939</v>
      </c>
      <c r="L1564" s="444">
        <f t="shared" ca="1" si="114"/>
        <v>-252424544.32935715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-252424544.32935715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-1051768.9347056549</v>
      </c>
      <c r="L1565" s="444">
        <f t="shared" ca="1" si="114"/>
        <v>-253476313.26406279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-253476313.26406279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-1056151.3052669284</v>
      </c>
      <c r="L1566" s="444">
        <f t="shared" ca="1" si="114"/>
        <v>-254532464.56932971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-254532464.56932971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-1060551.9357055405</v>
      </c>
      <c r="L1567" s="444">
        <f t="shared" ca="1" si="114"/>
        <v>-255593016.50503525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-255593016.50503525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-1064970.9021043135</v>
      </c>
      <c r="L1568" s="444">
        <f t="shared" ca="1" si="114"/>
        <v>-256657987.40713957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-256657987.40713957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-1069408.2808630816</v>
      </c>
      <c r="L1569" s="444">
        <f t="shared" ca="1" si="114"/>
        <v>-257727395.68800265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-257727395.68800265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-1073864.148700011</v>
      </c>
      <c r="L1570" s="444">
        <f t="shared" ca="1" si="114"/>
        <v>-258801259.83670264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-258801259.83670264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-1078338.5826529276</v>
      </c>
      <c r="L1571" s="444">
        <f t="shared" ca="1" si="114"/>
        <v>-259879598.41935557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-259879598.41935557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-1082831.6600806483</v>
      </c>
      <c r="L1572" s="444">
        <f t="shared" ca="1" si="114"/>
        <v>-260962430.07943621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-260962430.07943621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-1087343.4586643176</v>
      </c>
      <c r="L1573" s="444">
        <f t="shared" ca="1" si="114"/>
        <v>-262049773.53810054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-262049773.53810054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-1091874.0564087522</v>
      </c>
      <c r="L1574" s="444">
        <f t="shared" ca="1" si="114"/>
        <v>-263141647.5945093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-263141647.5945093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-1096423.5316437888</v>
      </c>
      <c r="L1575" s="444">
        <f t="shared" ca="1" si="114"/>
        <v>-264238071.12615308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-264238071.12615308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-1100991.9630256377</v>
      </c>
      <c r="L1576" s="444">
        <f t="shared" ca="1" si="114"/>
        <v>-265339063.08917871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-265339063.08917871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-1105579.4295382444</v>
      </c>
      <c r="L1577" s="444">
        <f t="shared" ca="1" si="114"/>
        <v>-266444642.51871696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-266444642.51871696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-1110186.0104946541</v>
      </c>
      <c r="L1578" s="444">
        <f t="shared" ca="1" si="114"/>
        <v>-267554828.52921161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-267554828.52921161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-1114811.7855383819</v>
      </c>
      <c r="L1579" s="444">
        <f t="shared" ca="1" si="114"/>
        <v>-268669640.31475002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-268669640.31475002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-1119456.8346447917</v>
      </c>
      <c r="L1580" s="444">
        <f t="shared" ca="1" si="114"/>
        <v>-269789097.14939481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-269789097.14939481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-1124121.2381224784</v>
      </c>
      <c r="L1581" s="444">
        <f t="shared" ca="1" si="114"/>
        <v>-270913218.38751727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-270913218.38751727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-1128805.0766146553</v>
      </c>
      <c r="L1582" s="444">
        <f t="shared" ca="1" si="114"/>
        <v>-272042023.46413195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-272042023.46413195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-1133508.4311005499</v>
      </c>
      <c r="L1583" s="444">
        <f t="shared" ca="1" si="114"/>
        <v>-273175531.8952325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-273175531.8952325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-1138231.3828968022</v>
      </c>
      <c r="L1584" s="444">
        <f t="shared" ca="1" si="114"/>
        <v>-274313763.27812928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-274313763.27812928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-1142974.0136588719</v>
      </c>
      <c r="L1585" s="444">
        <f t="shared" ca="1" si="114"/>
        <v>-275456737.29178816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-275456737.29178816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-1147736.4053824507</v>
      </c>
      <c r="L1586" s="444">
        <f t="shared" ca="1" si="114"/>
        <v>-276604473.69717062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-276604473.69717062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-1152518.6404048775</v>
      </c>
      <c r="L1587" s="444">
        <f t="shared" ca="1" si="114"/>
        <v>-277756992.3375755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-277756992.3375755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-1157320.8014065647</v>
      </c>
      <c r="L1588" s="444">
        <f t="shared" ca="1" si="114"/>
        <v>-278914313.13898206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-278914313.13898206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-1162142.9714124252</v>
      </c>
      <c r="L1589" s="444">
        <f t="shared" ca="1" si="114"/>
        <v>-280076456.11039448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-280076456.11039448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-1166985.2337933104</v>
      </c>
      <c r="L1590" s="444">
        <f t="shared" ca="1" si="114"/>
        <v>-281243441.3441878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-281243441.3441878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-1171847.6722674491</v>
      </c>
      <c r="L1591" s="444">
        <f t="shared" ca="1" si="114"/>
        <v>-282415289.01645523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-282415289.01645523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-1176730.3709018969</v>
      </c>
      <c r="L1592" s="444">
        <f t="shared" ca="1" si="114"/>
        <v>-283592019.38735712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-283592019.38735712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-1181633.4141139879</v>
      </c>
      <c r="L1593" s="444">
        <f t="shared" ca="1" si="114"/>
        <v>-284773652.80147111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-284773652.80147111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-1186556.8866727962</v>
      </c>
      <c r="L1594" s="444">
        <f t="shared" ca="1" si="114"/>
        <v>-285960209.68814391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-285960209.68814391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-1191500.8737005997</v>
      </c>
      <c r="L1595" s="444">
        <f t="shared" ca="1" si="114"/>
        <v>-287151710.56184453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-287151710.56184453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-1196465.4606743522</v>
      </c>
      <c r="L1596" s="444">
        <f t="shared" ca="1" si="114"/>
        <v>-288348176.02251887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-288348176.02251887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-1201450.733427162</v>
      </c>
      <c r="L1597" s="444">
        <f t="shared" ca="1" si="114"/>
        <v>-289549626.75594604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-289549626.75594604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-1206456.7781497752</v>
      </c>
      <c r="L1598" s="444">
        <f t="shared" ca="1" si="114"/>
        <v>-290756083.53409582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-290756083.53409582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-1211483.6813920659</v>
      </c>
      <c r="L1599" s="444">
        <f t="shared" ca="1" si="114"/>
        <v>-291967567.2154879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-291967567.2154879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-1216531.530064533</v>
      </c>
      <c r="L1600" s="444">
        <f t="shared" ca="1" si="114"/>
        <v>-293184098.74555242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-293184098.74555242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-1221600.4114398018</v>
      </c>
      <c r="L1601" s="444">
        <f t="shared" ca="1" si="114"/>
        <v>-294405699.1569922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-294405699.1569922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-1226690.4131541341</v>
      </c>
      <c r="L1602" s="444">
        <f t="shared" ca="1" si="114"/>
        <v>-295632389.57014632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-295632389.57014632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-1231801.6232089431</v>
      </c>
      <c r="L1603" s="444">
        <f t="shared" ca="1" si="114"/>
        <v>-296864191.19335526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-296864191.19335526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-1236934.1299723135</v>
      </c>
      <c r="L1604" s="444">
        <f t="shared" ca="1" si="114"/>
        <v>-298101125.3233276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-298101125.3233276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-1242088.0221805316</v>
      </c>
      <c r="L1605" s="444">
        <f t="shared" ca="1" si="114"/>
        <v>-299343213.34550816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-299343213.34550816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-1247263.3889396172</v>
      </c>
      <c r="L1606" s="444">
        <f t="shared" ca="1" si="114"/>
        <v>-300590476.73444778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-300590476.73444778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-1252460.3197268657</v>
      </c>
      <c r="L1607" s="444">
        <f t="shared" ca="1" si="114"/>
        <v>-301842937.05417466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-301842937.05417466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-1257678.9043923945</v>
      </c>
      <c r="L1608" s="444">
        <f t="shared" ca="1" si="114"/>
        <v>-303100615.95856708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-303100615.95856708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-1262919.2331606962</v>
      </c>
      <c r="L1609" s="444">
        <f t="shared" ca="1" si="114"/>
        <v>-304363535.19172776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-304363535.19172776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-1268181.3966321989</v>
      </c>
      <c r="L1610" s="444">
        <f t="shared" ca="1" si="114"/>
        <v>-305631716.58835995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-305631716.58835995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-1273465.4857848331</v>
      </c>
      <c r="L1611" s="444">
        <f t="shared" ca="1" si="114"/>
        <v>-306905182.07414478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-306905182.07414478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-1278771.5919756033</v>
      </c>
      <c r="L1612" s="444">
        <f t="shared" ca="1" si="114"/>
        <v>-308183953.66612041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-308183953.66612041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-1284099.8069421684</v>
      </c>
      <c r="L1613" s="444">
        <f t="shared" ca="1" si="114"/>
        <v>-309468053.47306257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-309468053.47306257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-1289450.2228044274</v>
      </c>
      <c r="L1614" s="444">
        <f t="shared" ca="1" si="114"/>
        <v>-310757503.695867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-310757503.695867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-1294822.9320661125</v>
      </c>
      <c r="L1615" s="444">
        <f t="shared" ca="1" si="114"/>
        <v>-312052326.62793308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-312052326.62793308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-1300218.0276163879</v>
      </c>
      <c r="L1616" s="444">
        <f t="shared" ca="1" si="114"/>
        <v>-313352544.65554947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-313352544.65554947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-1305635.602731456</v>
      </c>
      <c r="L1617" s="444">
        <f t="shared" ca="1" si="114"/>
        <v>-314658180.25828093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-314658180.25828093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-1311075.7510761705</v>
      </c>
      <c r="L1618" s="444">
        <f t="shared" ca="1" si="114"/>
        <v>-315969256.00935709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-315969256.00935709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-1316538.5667056546</v>
      </c>
      <c r="L1619" s="444">
        <f t="shared" ca="1" si="114"/>
        <v>-317285794.57606274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-317285794.57606274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-1322024.144066928</v>
      </c>
      <c r="L1620" s="444">
        <f t="shared" ca="1" si="114"/>
        <v>-318607818.72012967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-318607818.72012967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-1327532.5780005404</v>
      </c>
      <c r="L1621" s="444">
        <f t="shared" ca="1" si="114"/>
        <v>-319935351.29813021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-319935351.29813021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-1333063.9637422091</v>
      </c>
      <c r="L1622" s="444">
        <f t="shared" ca="1" si="114"/>
        <v>-321268415.26187241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-321268415.26187241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-1338618.3969244685</v>
      </c>
      <c r="L1623" s="444">
        <f t="shared" ca="1" si="114"/>
        <v>-322607033.65879691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-322607033.65879691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-1344195.9735783204</v>
      </c>
      <c r="L1624" s="444">
        <f t="shared" ca="1" si="114"/>
        <v>-323951229.63237524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-323951229.63237524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-1349796.7901348968</v>
      </c>
      <c r="L1625" s="444">
        <f t="shared" ca="1" si="114"/>
        <v>-325301026.42251015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-325301026.42251015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-1355420.9434271257</v>
      </c>
      <c r="L1626" s="444">
        <f t="shared" ca="1" si="114"/>
        <v>-326656447.36593729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-326656447.36593729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-1361068.5306914053</v>
      </c>
      <c r="L1627" s="444">
        <f t="shared" ca="1" si="114"/>
        <v>-328017515.89662868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-328017515.89662868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-1366739.649569286</v>
      </c>
      <c r="L1628" s="444">
        <f t="shared" ca="1" si="114"/>
        <v>-329384255.54619795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-329384255.54619795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-1372434.398109158</v>
      </c>
      <c r="L1629" s="444">
        <f t="shared" ca="1" si="114"/>
        <v>-330756689.94430709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-330756689.94430709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-1378152.8747679461</v>
      </c>
      <c r="L1630" s="444">
        <f t="shared" ca="1" si="114"/>
        <v>-332134842.81907505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-332134842.81907505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-1383895.1784128128</v>
      </c>
      <c r="L1631" s="444">
        <f t="shared" ca="1" si="114"/>
        <v>-333518737.99748784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-333518737.99748784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-1389661.4083228661</v>
      </c>
      <c r="L1632" s="444">
        <f t="shared" ca="1" si="114"/>
        <v>-334908399.40581071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-334908399.40581071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-1395451.6641908779</v>
      </c>
      <c r="L1633" s="444">
        <f t="shared" ca="1" si="114"/>
        <v>-336303851.0700016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-336303851.0700016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-1401266.0461250066</v>
      </c>
      <c r="L1634" s="444">
        <f t="shared" ca="1" si="114"/>
        <v>-337705117.1161266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-337705117.1161266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-1407104.6546505275</v>
      </c>
      <c r="L1635" s="444">
        <f t="shared" ca="1" si="114"/>
        <v>-339112221.77077711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-339112221.77077711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-1412967.5907115713</v>
      </c>
      <c r="L1636" s="444">
        <f t="shared" ca="1" si="114"/>
        <v>-340525189.3614887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-340525189.3614887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-1418854.9556728695</v>
      </c>
      <c r="L1637" s="444">
        <f t="shared" ca="1" si="114"/>
        <v>-341944044.31716156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-341944044.31716156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-1424766.8513215065</v>
      </c>
      <c r="L1638" s="444">
        <f t="shared" ca="1" si="114"/>
        <v>-343368811.16848308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-343368811.16848308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-1430703.3798686794</v>
      </c>
      <c r="L1639" s="444">
        <f t="shared" ca="1" si="114"/>
        <v>-344799514.54835176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-344799514.54835176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-1436664.6439514656</v>
      </c>
      <c r="L1640" s="444">
        <f t="shared" ca="1" si="114"/>
        <v>-346236179.19230324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-346236179.19230324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-1442650.7466345967</v>
      </c>
      <c r="L1641" s="444">
        <f t="shared" ca="1" si="114"/>
        <v>-347678829.93893784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-347678829.93893784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-1448661.7914122411</v>
      </c>
      <c r="L1642" s="444">
        <f t="shared" ca="1" si="114"/>
        <v>-349127491.73035008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-349127491.73035008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-1454697.882209792</v>
      </c>
      <c r="L1643" s="444">
        <f t="shared" ca="1" si="114"/>
        <v>-350582189.61255985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-350582189.61255985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-1460759.1233856659</v>
      </c>
      <c r="L1644" s="444">
        <f t="shared" ca="1" si="114"/>
        <v>-352042948.73594552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-352042948.73594552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-1466845.6197331063</v>
      </c>
      <c r="L1645" s="444">
        <f t="shared" ca="1" si="114"/>
        <v>-353509794.35567862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-353509794.35567862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-1472957.4764819941</v>
      </c>
      <c r="L1646" s="444">
        <f t="shared" ca="1" si="114"/>
        <v>-354982751.83216059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-354982751.83216059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-1479094.7993006692</v>
      </c>
      <c r="L1647" s="444">
        <f t="shared" ca="1" si="114"/>
        <v>-356461846.63146126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-356461846.63146126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-1485257.6942977551</v>
      </c>
      <c r="L1648" s="444">
        <f t="shared" ca="1" si="114"/>
        <v>-357947104.32575899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-357947104.32575899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-1491446.2680239957</v>
      </c>
      <c r="L1649" s="444">
        <f t="shared" ca="1" si="114"/>
        <v>-359438550.59378296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-359438550.59378296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-1497660.6274740957</v>
      </c>
      <c r="L1650" s="444">
        <f t="shared" ca="1" si="114"/>
        <v>-360936211.22125703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-360936211.22125703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-1503900.880088571</v>
      </c>
      <c r="L1651" s="444">
        <f t="shared" ca="1" si="114"/>
        <v>-362440112.1013456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-362440112.1013456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-1510167.1337556066</v>
      </c>
      <c r="L1652" s="444">
        <f t="shared" ca="1" si="114"/>
        <v>-363950279.23510122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-363950279.23510122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-1516459.4968129217</v>
      </c>
      <c r="L1653" s="444">
        <f t="shared" ca="1" si="114"/>
        <v>-365466738.73191416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-365466738.73191416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-1522778.0780496423</v>
      </c>
      <c r="L1654" s="444">
        <f t="shared" ca="1" si="114"/>
        <v>-366989516.80996382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-366989516.80996382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-1529122.9867081826</v>
      </c>
      <c r="L1655" s="444">
        <f t="shared" ca="1" si="114"/>
        <v>-368518639.79667199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-368518639.79667199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-1535494.3324861333</v>
      </c>
      <c r="L1656" s="444">
        <f t="shared" ca="1" si="114"/>
        <v>-370054134.12915814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-370054134.12915814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-1541892.2255381588</v>
      </c>
      <c r="L1657" s="444">
        <f t="shared" ca="1" si="114"/>
        <v>-371596026.35469627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-371596026.35469627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-1548316.776477901</v>
      </c>
      <c r="L1658" s="444">
        <f t="shared" ca="1" si="114"/>
        <v>-373144343.13117415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-373144343.13117415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-1554768.0963798922</v>
      </c>
      <c r="L1659" s="444">
        <f t="shared" ca="1" si="114"/>
        <v>-374699111.22755402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-374699111.22755402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-1561246.2967814752</v>
      </c>
      <c r="L1660" s="444">
        <f t="shared" ca="1" si="114"/>
        <v>-376260357.5243355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-376260357.5243355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-1567751.4896847312</v>
      </c>
      <c r="L1661" s="444">
        <f t="shared" ca="1" si="114"/>
        <v>-377828109.01402026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-377828109.01402026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-1574283.7875584178</v>
      </c>
      <c r="L1662" s="444">
        <f t="shared" ca="1" si="114"/>
        <v>-379402392.8015787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-379402392.8015787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-1580843.3033399112</v>
      </c>
      <c r="L1663" s="444">
        <f t="shared" ca="1" si="114"/>
        <v>-380983236.1049186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-380983236.1049186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-1587430.1504371609</v>
      </c>
      <c r="L1664" s="444">
        <f t="shared" ca="1" si="114"/>
        <v>-382570666.25535578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-382570666.25535578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-1594044.4427306491</v>
      </c>
      <c r="L1665" s="444">
        <f t="shared" ca="1" si="114"/>
        <v>-384164710.69808644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-384164710.69808644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-1600686.2945753601</v>
      </c>
      <c r="L1666" s="444">
        <f t="shared" ca="1" si="114"/>
        <v>-385765396.99266177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-385765396.99266177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-1607355.8208027573</v>
      </c>
      <c r="L1667" s="444">
        <f t="shared" ca="1" si="114"/>
        <v>-387372752.81346452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-387372752.81346452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-1614053.1367227689</v>
      </c>
      <c r="L1668" s="444">
        <f t="shared" ca="1" si="114"/>
        <v>-388986805.95018727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-388986805.95018727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-1620778.3581257802</v>
      </c>
      <c r="L1669" s="444">
        <f t="shared" ca="1" si="114"/>
        <v>-390607584.30831307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-390607584.30831307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-1627531.6012846378</v>
      </c>
      <c r="L1670" s="444">
        <f t="shared" ca="1" si="114"/>
        <v>-392235115.90959769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-392235115.90959769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-1634312.982956657</v>
      </c>
      <c r="L1671" s="444">
        <f t="shared" ca="1" si="114"/>
        <v>-393869428.89255434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-393869428.89255434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-1641122.6203856431</v>
      </c>
      <c r="L1672" s="444">
        <f t="shared" ca="1" si="114"/>
        <v>-395510551.51293999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-395510551.51293999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-1647960.6313039167</v>
      </c>
      <c r="L1673" s="444">
        <f t="shared" ca="1" si="114"/>
        <v>-397158512.1442439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-397158512.1442439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-1654827.1339343495</v>
      </c>
      <c r="L1674" s="444">
        <f t="shared" ca="1" si="114"/>
        <v>-398813339.27817827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-398813339.27817827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-1661722.2469924095</v>
      </c>
      <c r="L1675" s="444">
        <f t="shared" ca="1" si="114"/>
        <v>-400475061.52517068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-400475061.52517068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-1668646.0896882112</v>
      </c>
      <c r="L1676" s="444">
        <f t="shared" ca="1" si="114"/>
        <v>-402143707.61485887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-402143707.61485887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-1675598.7817285785</v>
      </c>
      <c r="L1677" s="444">
        <f t="shared" ca="1" si="114"/>
        <v>-403819306.39658743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-403819306.39658743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-1682580.4433191142</v>
      </c>
      <c r="L1678" s="444">
        <f t="shared" ca="1" si="114"/>
        <v>-405501886.83990657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-405501886.83990657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-1689591.1951662775</v>
      </c>
      <c r="L1679" s="444">
        <f t="shared" ca="1" si="114"/>
        <v>-407191478.03507286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-407191478.03507286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-1696631.1584794703</v>
      </c>
      <c r="L1680" s="444">
        <f t="shared" ca="1" si="114"/>
        <v>-408888109.19355232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-408888109.19355232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-1703700.4549731347</v>
      </c>
      <c r="L1681" s="444">
        <f t="shared" ca="1" si="114"/>
        <v>-410591809.64852548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-410591809.64852548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-1710799.2068688562</v>
      </c>
      <c r="L1682" s="444">
        <f t="shared" ca="1" si="114"/>
        <v>-412302608.8553943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-412302608.8553943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-1717927.5368974763</v>
      </c>
      <c r="L1683" s="444">
        <f t="shared" ca="1" si="114"/>
        <v>-414020536.39229178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-414020536.39229178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-1725085.5683012158</v>
      </c>
      <c r="L1684" s="444">
        <f t="shared" ca="1" si="114"/>
        <v>-415745621.96059299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-415745621.96059299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-1732273.4248358042</v>
      </c>
      <c r="L1685" s="444">
        <f t="shared" ca="1" si="114"/>
        <v>-417477895.38542879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-417477895.38542879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-1739491.2307726198</v>
      </c>
      <c r="L1686" s="444">
        <f t="shared" ca="1" si="114"/>
        <v>-419217386.6162014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-419217386.6162014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-1746739.1109008391</v>
      </c>
      <c r="L1687" s="444">
        <f t="shared" ca="1" si="114"/>
        <v>-420964125.72710222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-420964125.72710222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-1754017.1905295926</v>
      </c>
      <c r="L1688" s="444">
        <f t="shared" ca="1" si="114"/>
        <v>-422718142.9176318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-422718142.9176318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-1761325.5954901325</v>
      </c>
      <c r="L1689" s="444">
        <f t="shared" ca="1" si="114"/>
        <v>-424479468.51312196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-424479468.51312196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-1768664.4521380083</v>
      </c>
      <c r="L1690" s="444">
        <f t="shared" ca="1" si="114"/>
        <v>-426248132.96525997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-426248132.96525997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-1776033.8873552501</v>
      </c>
      <c r="L1691" s="444">
        <f t="shared" ca="1" si="114"/>
        <v>-428024166.85261524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-428024166.85261524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-1783434.0285525634</v>
      </c>
      <c r="L1692" s="444">
        <f t="shared" ca="1" si="114"/>
        <v>-429807600.88116783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-429807600.88116783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-1790865.0036715325</v>
      </c>
      <c r="L1693" s="444">
        <f t="shared" ca="1" si="114"/>
        <v>-431598465.88483936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-431598465.88483936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-1798326.9411868306</v>
      </c>
      <c r="L1694" s="444">
        <f t="shared" ca="1" si="114"/>
        <v>-433396792.8260262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-433396792.8260262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-1805819.9701084427</v>
      </c>
      <c r="L1695" s="444">
        <f t="shared" ca="1" si="114"/>
        <v>-435202612.79613465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-435202612.79613465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-1813344.2199838946</v>
      </c>
      <c r="L1696" s="444">
        <f t="shared" ca="1" si="114"/>
        <v>-437015957.01611853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-437015957.01611853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-1820899.8209004938</v>
      </c>
      <c r="L1697" s="444">
        <f t="shared" ca="1" si="114"/>
        <v>-438836856.83701903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-438836856.83701903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-1828486.9034875792</v>
      </c>
      <c r="L1698" s="444">
        <f t="shared" ca="1" si="114"/>
        <v>-440665343.74050659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-440665343.74050659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-1836105.5989187774</v>
      </c>
      <c r="L1699" s="444">
        <f t="shared" ca="1" si="114"/>
        <v>-442501449.33942538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-442501449.33942538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-1843756.0389142723</v>
      </c>
      <c r="L1700" s="444">
        <f t="shared" ca="1" si="114"/>
        <v>-444345205.37833965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-444345205.37833965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-1851438.3557430818</v>
      </c>
      <c r="L1701" s="444">
        <f t="shared" ca="1" si="114"/>
        <v>-446196643.73408276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-446196643.73408276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-1859152.6822253447</v>
      </c>
      <c r="L1702" s="444">
        <f t="shared" ca="1" si="114"/>
        <v>-448055796.4163081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-448055796.4163081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-1866899.1517346173</v>
      </c>
      <c r="L1703" s="444">
        <f t="shared" ca="1" si="114"/>
        <v>-449922695.5680427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-449922695.5680427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-1874677.8982001778</v>
      </c>
      <c r="L1704" s="444">
        <f t="shared" ca="1" si="114"/>
        <v>-451797373.46624285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-451797373.46624285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-1882489.0561093448</v>
      </c>
      <c r="L1705" s="444">
        <f t="shared" ca="1" si="114"/>
        <v>-453679862.52235222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-453679862.52235222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-1890332.7605098006</v>
      </c>
      <c r="L1706" s="444">
        <f t="shared" ca="1" si="114"/>
        <v>-455570195.28286201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-455570195.28286201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-1898209.1470119252</v>
      </c>
      <c r="L1707" s="444">
        <f t="shared" ca="1" si="114"/>
        <v>-457468404.42987394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-457468404.42987394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-1906118.3517911413</v>
      </c>
      <c r="L1708" s="444">
        <f t="shared" ca="1" si="114"/>
        <v>-459374522.78166509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-459374522.78166509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-1914060.5115902713</v>
      </c>
      <c r="L1709" s="444">
        <f t="shared" ca="1" si="114"/>
        <v>-461288583.29325533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-461288583.29325533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-1922035.7637218973</v>
      </c>
      <c r="L1710" s="444">
        <f t="shared" ca="1" si="114"/>
        <v>-463210619.05697721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-463210619.05697721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-1930044.2460707382</v>
      </c>
      <c r="L1711" s="444">
        <f t="shared" ca="1" si="114"/>
        <v>-465140663.30304796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-465140663.30304796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-1938086.0970960332</v>
      </c>
      <c r="L1712" s="444">
        <f t="shared" ca="1" si="114"/>
        <v>-467078749.40014398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-467078749.40014398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-1946161.4558339333</v>
      </c>
      <c r="L1713" s="444">
        <f t="shared" ca="1" si="114"/>
        <v>-469024910.85597789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-469024910.85597789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-1954270.4618999078</v>
      </c>
      <c r="L1714" s="444">
        <f t="shared" ca="1" si="114"/>
        <v>-470979181.31787783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-470979181.31787783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-1962413.2554911578</v>
      </c>
      <c r="L1715" s="444">
        <f t="shared" ca="1" si="114"/>
        <v>-472941594.57336897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-472941594.57336897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-1970589.9773890374</v>
      </c>
      <c r="L1716" s="444">
        <f t="shared" ca="1" si="114"/>
        <v>-474912184.550758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-474912184.550758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-1978800.7689614918</v>
      </c>
      <c r="L1717" s="444">
        <f t="shared" ca="1" si="114"/>
        <v>-476890985.31971949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-476890985.31971949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-1987045.7721654978</v>
      </c>
      <c r="L1718" s="444">
        <f t="shared" ca="1" si="114"/>
        <v>-478878031.09188497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-478878031.09188497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-1995325.1295495208</v>
      </c>
      <c r="L1719" s="444">
        <f t="shared" ca="1" si="114"/>
        <v>-480873356.22143447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-480873356.22143447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-2003638.984255977</v>
      </c>
      <c r="L1720" s="444">
        <f t="shared" ca="1" si="114"/>
        <v>-482876995.20569044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-482876995.20569044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-2011987.4800237101</v>
      </c>
      <c r="L1721" s="444">
        <f t="shared" ca="1" si="114"/>
        <v>-484888982.68571413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-484888982.68571413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-2020370.7611904752</v>
      </c>
      <c r="L1722" s="444">
        <f t="shared" ca="1" si="114"/>
        <v>-486909353.4469046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-486909353.4469046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-2028788.9726954359</v>
      </c>
      <c r="L1723" s="444">
        <f t="shared" ca="1" si="114"/>
        <v>-488938142.41960001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-488938142.41960001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-2037242.2600816668</v>
      </c>
      <c r="L1724" s="444">
        <f t="shared" ca="1" si="114"/>
        <v>-490975384.67968166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-490975384.67968166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-2045730.7694986735</v>
      </c>
      <c r="L1725" s="444">
        <f t="shared" ca="1" si="114"/>
        <v>-493021115.44918031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-493021115.44918031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-2054254.6477049182</v>
      </c>
      <c r="L1726" s="444">
        <f t="shared" ca="1" si="114"/>
        <v>-495075370.0968852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-495075370.0968852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-2062814.0420703548</v>
      </c>
      <c r="L1727" s="444">
        <f t="shared" ca="1" si="114"/>
        <v>-497138184.13895553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-497138184.13895553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-2071409.1005789815</v>
      </c>
      <c r="L1728" s="444">
        <f t="shared" ca="1" si="114"/>
        <v>-499209593.2395345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-499209593.2395345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-2080039.9718313937</v>
      </c>
      <c r="L1729" s="444">
        <f t="shared" ca="1" si="114"/>
        <v>-501289633.21136588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-501289633.21136588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-2088706.8050473577</v>
      </c>
      <c r="L1730" s="444">
        <f t="shared" ca="1" si="114"/>
        <v>-503378340.01641321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-503378340.01641321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-2097409.7500683884</v>
      </c>
      <c r="L1731" s="444">
        <f t="shared" ca="1" si="114"/>
        <v>-505475749.76648158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-505475749.76648158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-2106148.9573603398</v>
      </c>
      <c r="L1732" s="444">
        <f t="shared" ca="1" si="114"/>
        <v>-507581898.72384191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-507581898.72384191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-2114924.5780160078</v>
      </c>
      <c r="L1733" s="444">
        <f t="shared" ca="1" si="114"/>
        <v>-509696823.30185789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-509696823.30185789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-2123736.7637577411</v>
      </c>
      <c r="L1734" s="444">
        <f t="shared" ca="1" si="114"/>
        <v>-511820560.06561565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-511820560.06561565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-2132585.6669400656</v>
      </c>
      <c r="L1735" s="444">
        <f t="shared" ca="1" si="114"/>
        <v>-513953145.73255575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-513953145.73255575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-2141471.4405523157</v>
      </c>
      <c r="L1736" s="444">
        <f t="shared" ca="1" si="114"/>
        <v>-516094617.17310804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-516094617.17310804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-2150394.2382212835</v>
      </c>
      <c r="L1737" s="444">
        <f t="shared" ca="1" si="114"/>
        <v>-518245011.41132933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-518245011.41132933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-2159354.2142138719</v>
      </c>
      <c r="L1738" s="444">
        <f t="shared" ca="1" si="114"/>
        <v>-520404365.62554318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-520404365.62554318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-2168351.5234397631</v>
      </c>
      <c r="L1739" s="444">
        <f t="shared" ca="1" si="114"/>
        <v>-522572717.14898294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-522572717.14898294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-2177386.3214540957</v>
      </c>
      <c r="L1740" s="444">
        <f t="shared" ca="1" si="114"/>
        <v>-524750103.47043705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-524750103.47043705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-2186458.7644601548</v>
      </c>
      <c r="L1741" s="444">
        <f t="shared" ca="1" si="114"/>
        <v>-526936562.2348972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-526936562.2348972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-2195569.0093120714</v>
      </c>
      <c r="L1742" s="444">
        <f t="shared" ca="1" si="114"/>
        <v>-529132131.24420929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-529132131.24420929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-2204717.2135175387</v>
      </c>
      <c r="L1743" s="444">
        <f t="shared" ca="1" si="114"/>
        <v>-531336848.45772684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-531336848.45772684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-2213903.5352405286</v>
      </c>
      <c r="L1744" s="444">
        <f t="shared" ca="1" si="114"/>
        <v>-533550751.99296737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-533550751.99296737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-2223128.1333040306</v>
      </c>
      <c r="L1745" s="444">
        <f t="shared" ca="1" si="114"/>
        <v>-535773880.12627143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-535773880.12627143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-2232391.1671927976</v>
      </c>
      <c r="L1746" s="444">
        <f t="shared" ca="1" si="114"/>
        <v>-538006271.29346418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-538006271.29346418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-2241692.7970561008</v>
      </c>
      <c r="L1747" s="444">
        <f t="shared" ca="1" si="114"/>
        <v>-540247964.09052026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-540247964.09052026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-2251033.1837105011</v>
      </c>
      <c r="L1748" s="444">
        <f t="shared" ca="1" si="114"/>
        <v>-542498997.27423072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-542498997.27423072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-2260412.4886426278</v>
      </c>
      <c r="L1749" s="444">
        <f t="shared" ca="1" si="114"/>
        <v>-544759409.76287329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-544759409.76287329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-2269830.874011972</v>
      </c>
      <c r="L1750" s="444">
        <f t="shared" ca="1" si="114"/>
        <v>-547029240.63688529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-547029240.63688529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-2279288.5026536887</v>
      </c>
      <c r="L1751" s="444">
        <f t="shared" ca="1" si="114"/>
        <v>-549308529.139539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-549308529.139539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-2288785.5380814127</v>
      </c>
      <c r="L1752" s="444">
        <f t="shared" ca="1" si="114"/>
        <v>-551597314.67762041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-551597314.67762041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-2298322.1444900851</v>
      </c>
      <c r="L1753" s="444">
        <f t="shared" ca="1" si="114"/>
        <v>-553895636.82211053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-553895636.82211053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-2307898.4867587937</v>
      </c>
      <c r="L1754" s="444">
        <f t="shared" ca="1" si="114"/>
        <v>-556203535.30886936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-556203535.30886936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-2317514.7304536225</v>
      </c>
      <c r="L1755" s="444">
        <f t="shared" ca="1" si="114"/>
        <v>-558521050.03932297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-558521050.03932297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-2327171.0418305122</v>
      </c>
      <c r="L1756" s="444">
        <f t="shared" ca="1" si="114"/>
        <v>-560848221.08115351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-560848221.08115351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-2336867.5878381394</v>
      </c>
      <c r="L1757" s="444">
        <f t="shared" ca="1" si="114"/>
        <v>-563185088.66899168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-563185088.66899168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-2346604.5361207984</v>
      </c>
      <c r="L1758" s="444">
        <f t="shared" ca="1" si="114"/>
        <v>-565531693.20511246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-565531693.20511246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-2356382.0550213018</v>
      </c>
      <c r="L1759" s="444">
        <f t="shared" ca="1" si="114"/>
        <v>-567888075.26013374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-567888075.26013374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-2366200.3135838904</v>
      </c>
      <c r="L1760" s="444">
        <f t="shared" ca="1" si="114"/>
        <v>-570254275.57371759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-570254275.57371759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-2376059.4815571564</v>
      </c>
      <c r="L1761" s="444">
        <f t="shared" ca="1" si="114"/>
        <v>-572630335.05527472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-572630335.05527472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-2385959.7293969779</v>
      </c>
      <c r="L1762" s="444">
        <f t="shared" ca="1" si="114"/>
        <v>-575016294.78467166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-575016294.78467166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-2395901.2282694653</v>
      </c>
      <c r="L1763" s="444">
        <f t="shared" ca="1" si="114"/>
        <v>-577412196.01294112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-577412196.01294112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-2405884.1500539212</v>
      </c>
      <c r="L1764" s="444">
        <f t="shared" ca="1" si="114"/>
        <v>-579818080.1629951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-579818080.1629951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-2415908.667345813</v>
      </c>
      <c r="L1765" s="444">
        <f t="shared" ca="1" si="114"/>
        <v>-582233988.83034086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-582233988.83034086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-2425974.9534597537</v>
      </c>
      <c r="L1766" s="444">
        <f t="shared" ca="1" si="114"/>
        <v>-584659963.7838006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-584659963.7838006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-2436083.1824325025</v>
      </c>
      <c r="L1767" s="444">
        <f t="shared" ca="1" si="114"/>
        <v>-587096046.96623313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-587096046.96623313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-2446233.5290259714</v>
      </c>
      <c r="L1768" s="444">
        <f t="shared" ca="1" si="114"/>
        <v>-589542280.49525905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-589542280.49525905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-2456426.1687302459</v>
      </c>
      <c r="L1769" s="444">
        <f t="shared" ca="1" si="114"/>
        <v>-591998706.66398931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-591998706.66398931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-2466661.2777666221</v>
      </c>
      <c r="L1770" s="444">
        <f t="shared" ca="1" si="114"/>
        <v>-594465367.94175589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-594465367.94175589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-2476939.0330906496</v>
      </c>
      <c r="L1771" s="444">
        <f t="shared" ca="1" si="114"/>
        <v>-596942306.97484648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-596942306.97484648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-2487259.6123951934</v>
      </c>
      <c r="L1772" s="444">
        <f t="shared" ca="1" si="114"/>
        <v>-599429566.58724165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-599429566.58724165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-2497623.1941135069</v>
      </c>
      <c r="L1773" s="444">
        <f t="shared" ca="1" si="114"/>
        <v>-601927189.78135514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-601927189.78135514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-2508029.9574223133</v>
      </c>
      <c r="L1774" s="444">
        <f t="shared" ca="1" si="114"/>
        <v>-604435219.7387774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-604435219.7387774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-2518480.0822449056</v>
      </c>
      <c r="L1775" s="444">
        <f t="shared" ca="1" si="114"/>
        <v>-606953699.82102227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-606953699.82102227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-2528973.7492542593</v>
      </c>
      <c r="L1776" s="444">
        <f t="shared" ca="1" si="114"/>
        <v>-609482673.5702765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-609482673.5702765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-2539511.1398761519</v>
      </c>
      <c r="L1777" s="444">
        <f t="shared" ca="1" si="114"/>
        <v>-612022184.71015263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-612022184.71015263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-2550092.4362923028</v>
      </c>
      <c r="L1778" s="444">
        <f t="shared" ca="1" si="114"/>
        <v>-614572277.14644492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-614572277.14644492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-2560717.8214435205</v>
      </c>
      <c r="L1779" s="444">
        <f t="shared" ca="1" si="114"/>
        <v>-617132994.96788847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-617132994.96788847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-2571387.4790328685</v>
      </c>
      <c r="L1780" s="444">
        <f t="shared" ca="1" si="114"/>
        <v>-619704382.44692135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-619704382.44692135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-2582101.5935288388</v>
      </c>
      <c r="L1781" s="444">
        <f t="shared" ca="1" si="114"/>
        <v>-622286484.04045022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-622286484.04045022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-2592860.3501685425</v>
      </c>
      <c r="L1782" s="444">
        <f t="shared" ca="1" si="114"/>
        <v>-624879344.3906188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-624879344.3906188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-2603663.9349609115</v>
      </c>
      <c r="L1783" s="444">
        <f t="shared" ca="1" si="114"/>
        <v>-627483008.32557976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-627483008.32557976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-2614512.5346899158</v>
      </c>
      <c r="L1784" s="444">
        <f t="shared" ca="1" si="114"/>
        <v>-630097520.86026967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-630097520.86026967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-2625406.3369177901</v>
      </c>
      <c r="L1785" s="444">
        <f t="shared" ca="1" si="114"/>
        <v>-632722927.19718742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-632722927.19718742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-2636345.529988281</v>
      </c>
      <c r="L1786" s="444">
        <f t="shared" ca="1" si="114"/>
        <v>-635359272.72717571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-635359272.72717571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-2647330.3030298986</v>
      </c>
      <c r="L1787" s="444">
        <f t="shared" ca="1" si="114"/>
        <v>-638006603.03020561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-638006603.03020561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-2658360.8459591898</v>
      </c>
      <c r="L1788" s="444">
        <f t="shared" ca="1" si="114"/>
        <v>-640664963.87616479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-640664963.87616479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-2669437.3494840199</v>
      </c>
      <c r="L1789" s="444">
        <f t="shared" ca="1" si="114"/>
        <v>-643334401.22564876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-643334401.22564876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-2680560.0051068696</v>
      </c>
      <c r="L1790" s="444">
        <f t="shared" ca="1" si="114"/>
        <v>-646014961.23075569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-646014961.23075569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-2691729.0051281485</v>
      </c>
      <c r="L1791" s="444">
        <f t="shared" ca="1" si="114"/>
        <v>-648706690.23588383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-648706690.23588383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-2702944.5426495159</v>
      </c>
      <c r="L1792" s="444">
        <f t="shared" ca="1" si="114"/>
        <v>-651409634.77853334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-651409634.77853334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-2714206.8115772223</v>
      </c>
      <c r="L1793" s="444">
        <f t="shared" ref="L1793:L2047" ca="1" si="119">I1793-J1793+K1793</f>
        <v>-654123841.59011054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-654123841.59011054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-2725516.0066254605</v>
      </c>
      <c r="L1794" s="444">
        <f t="shared" ca="1" si="119"/>
        <v>-656849357.59673595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-656849357.59673595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-2736872.3233197331</v>
      </c>
      <c r="L1795" s="444">
        <f t="shared" ca="1" si="119"/>
        <v>-659586229.92005563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-659586229.92005563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-2748275.9580002315</v>
      </c>
      <c r="L1796" s="444">
        <f t="shared" ca="1" si="119"/>
        <v>-662334505.87805581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-662334505.87805581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-2759727.1078252327</v>
      </c>
      <c r="L1797" s="444">
        <f t="shared" ca="1" si="119"/>
        <v>-665094232.98588109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-665094232.98588109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-2771225.9707745044</v>
      </c>
      <c r="L1798" s="444">
        <f t="shared" ca="1" si="119"/>
        <v>-667865458.95665562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-667865458.95665562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-2782772.7456527315</v>
      </c>
      <c r="L1799" s="444">
        <f t="shared" ca="1" si="119"/>
        <v>-670648231.7023083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-670648231.7023083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-2794367.6320929513</v>
      </c>
      <c r="L1800" s="444">
        <f t="shared" ca="1" si="119"/>
        <v>-673442599.33440125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-673442599.33440125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-2806010.8305600053</v>
      </c>
      <c r="L1801" s="444">
        <f t="shared" ca="1" si="119"/>
        <v>-676248610.16496122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-676248610.16496122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-2817702.5423540049</v>
      </c>
      <c r="L1802" s="444">
        <f t="shared" ca="1" si="119"/>
        <v>-679066312.70731521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-679066312.70731521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-2829442.9696138133</v>
      </c>
      <c r="L1803" s="444">
        <f t="shared" ca="1" si="119"/>
        <v>-681895755.676929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-681895755.676929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-2841232.3153205374</v>
      </c>
      <c r="L1804" s="444">
        <f t="shared" ca="1" si="119"/>
        <v>-684736987.99224949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-684736987.99224949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-2853070.7833010396</v>
      </c>
      <c r="L1805" s="444">
        <f t="shared" ca="1" si="119"/>
        <v>-687590058.77555048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-687590058.77555048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-2864958.5782314604</v>
      </c>
      <c r="L1806" s="444">
        <f t="shared" ca="1" si="119"/>
        <v>-690455017.35378194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-690455017.35378194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-2876895.9056407581</v>
      </c>
      <c r="L1807" s="444">
        <f t="shared" ca="1" si="119"/>
        <v>-693331913.25942266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-693331913.25942266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-2888882.9719142611</v>
      </c>
      <c r="L1808" s="444">
        <f t="shared" ca="1" si="119"/>
        <v>-696220796.23133695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-696220796.23133695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-2900919.9842972374</v>
      </c>
      <c r="L1809" s="444">
        <f t="shared" ca="1" si="119"/>
        <v>-699121716.21563423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-699121716.21563423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-2913007.1508984761</v>
      </c>
      <c r="L1810" s="444">
        <f t="shared" ca="1" si="119"/>
        <v>-702034723.36653268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-702034723.36653268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-2925144.6806938862</v>
      </c>
      <c r="L1811" s="444">
        <f t="shared" ca="1" si="119"/>
        <v>-704959868.04722655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-704959868.04722655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-2937332.7835301105</v>
      </c>
      <c r="L1812" s="444">
        <f t="shared" ca="1" si="119"/>
        <v>-707897200.83075666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-707897200.83075666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-2949571.6701281527</v>
      </c>
      <c r="L1813" s="444">
        <f t="shared" ca="1" si="119"/>
        <v>-710846772.50088477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-710846772.50088477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-2961861.5520870197</v>
      </c>
      <c r="L1814" s="444">
        <f t="shared" ca="1" si="119"/>
        <v>-713808634.05297184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-713808634.05297184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-2974202.6418873826</v>
      </c>
      <c r="L1815" s="444">
        <f t="shared" ca="1" si="119"/>
        <v>-716782836.69485927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-716782836.69485927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-2986595.1528952471</v>
      </c>
      <c r="L1816" s="444">
        <f t="shared" ca="1" si="119"/>
        <v>-719769431.84775448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-719769431.84775448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-2999039.2993656434</v>
      </c>
      <c r="L1817" s="444">
        <f t="shared" ca="1" si="119"/>
        <v>-722768471.14712012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-722768471.14712012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-3011535.2964463336</v>
      </c>
      <c r="L1818" s="444">
        <f t="shared" ca="1" si="119"/>
        <v>-725780006.44356644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-725780006.44356644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-3024083.3601815267</v>
      </c>
      <c r="L1819" s="444">
        <f t="shared" ca="1" si="119"/>
        <v>-728804089.80374801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-728804089.80374801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-3036683.7075156169</v>
      </c>
      <c r="L1820" s="444">
        <f t="shared" ca="1" si="119"/>
        <v>-731840773.51126361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-731840773.51126361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-3049336.5562969316</v>
      </c>
      <c r="L1821" s="444">
        <f t="shared" ca="1" si="119"/>
        <v>-734890110.06756055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-734890110.06756055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-3062042.1252815025</v>
      </c>
      <c r="L1822" s="444">
        <f t="shared" ca="1" si="119"/>
        <v>-737952152.19284201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-737952152.19284201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-3074800.6341368416</v>
      </c>
      <c r="L1823" s="444">
        <f t="shared" ca="1" si="119"/>
        <v>-741026952.8269788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-741026952.8269788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-3087612.3034457448</v>
      </c>
      <c r="L1824" s="444">
        <f t="shared" ca="1" si="119"/>
        <v>-744114565.1304245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-744114565.1304245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-3100477.3547101021</v>
      </c>
      <c r="L1825" s="444">
        <f t="shared" ca="1" si="119"/>
        <v>-747215042.4851346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-747215042.4851346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-3113396.0103547275</v>
      </c>
      <c r="L1826" s="444">
        <f t="shared" ca="1" si="119"/>
        <v>-750328438.49548936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-750328438.49548936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-3126368.4937312058</v>
      </c>
      <c r="L1827" s="444">
        <f t="shared" ca="1" si="119"/>
        <v>-753454806.98922062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-753454806.98922062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-3139395.0291217524</v>
      </c>
      <c r="L1828" s="444">
        <f t="shared" ca="1" si="119"/>
        <v>-756594202.01834238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-756594202.01834238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-3152475.841743093</v>
      </c>
      <c r="L1829" s="444">
        <f t="shared" ca="1" si="119"/>
        <v>-759746677.86008549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-759746677.86008549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-3165611.157750356</v>
      </c>
      <c r="L1830" s="444">
        <f t="shared" ca="1" si="119"/>
        <v>-762912289.01783586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-762912289.01783586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-3178801.2042409829</v>
      </c>
      <c r="L1831" s="444">
        <f t="shared" ca="1" si="119"/>
        <v>-766091090.22207689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-766091090.22207689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-3192046.2092586537</v>
      </c>
      <c r="L1832" s="444">
        <f t="shared" ca="1" si="119"/>
        <v>-769283136.43133557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-769283136.43133557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-3205346.4017972313</v>
      </c>
      <c r="L1833" s="444">
        <f t="shared" ca="1" si="119"/>
        <v>-772488482.83313274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-772488482.83313274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-3218702.0118047199</v>
      </c>
      <c r="L1834" s="444">
        <f t="shared" ca="1" si="119"/>
        <v>-775707184.84493744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-775707184.84493744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-3232113.2701872392</v>
      </c>
      <c r="L1835" s="444">
        <f t="shared" ca="1" si="119"/>
        <v>-778939298.1151247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-778939298.1151247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-3245580.4088130197</v>
      </c>
      <c r="L1836" s="444">
        <f t="shared" ca="1" si="119"/>
        <v>-782184878.5239377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-782184878.5239377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-3259103.6605164069</v>
      </c>
      <c r="L1837" s="444">
        <f t="shared" ca="1" si="119"/>
        <v>-785443982.18445408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-785443982.18445408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-3272683.2591018919</v>
      </c>
      <c r="L1838" s="444">
        <f t="shared" ca="1" si="119"/>
        <v>-788716665.44355595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-788716665.44355595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-3286319.4393481496</v>
      </c>
      <c r="L1839" s="444">
        <f t="shared" ca="1" si="119"/>
        <v>-792002984.88290405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-792002984.88290405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-3300012.4370121001</v>
      </c>
      <c r="L1840" s="444">
        <f t="shared" ca="1" si="119"/>
        <v>-795302997.31991613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-795302997.31991613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-3313762.4888329837</v>
      </c>
      <c r="L1841" s="444">
        <f t="shared" ca="1" si="119"/>
        <v>-798616759.80874908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-798616759.80874908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-3327569.8325364543</v>
      </c>
      <c r="L1842" s="444">
        <f t="shared" ca="1" si="119"/>
        <v>-801944329.64128554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-801944329.64128554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-3341434.7068386897</v>
      </c>
      <c r="L1843" s="444">
        <f t="shared" ca="1" si="119"/>
        <v>-805285764.34812427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-805285764.34812427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-3355357.3514505178</v>
      </c>
      <c r="L1844" s="444">
        <f t="shared" ca="1" si="119"/>
        <v>-808641121.69957483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-808641121.69957483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-3369338.0070815617</v>
      </c>
      <c r="L1845" s="444">
        <f t="shared" ca="1" si="119"/>
        <v>-812010459.70665634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-812010459.70665634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-3383376.9154444016</v>
      </c>
      <c r="L1846" s="444">
        <f t="shared" ca="1" si="119"/>
        <v>-815393836.62210071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-815393836.62210071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-3397474.3192587527</v>
      </c>
      <c r="L1847" s="444">
        <f t="shared" ca="1" si="119"/>
        <v>-818791310.94135952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-818791310.94135952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-3411630.4622556646</v>
      </c>
      <c r="L1848" s="444">
        <f t="shared" ca="1" si="119"/>
        <v>-822202941.40361524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-822202941.40361524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-3425845.5891817301</v>
      </c>
      <c r="L1849" s="444">
        <f t="shared" ca="1" si="119"/>
        <v>-825628786.99279702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-825628786.99279702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-3440119.945803321</v>
      </c>
      <c r="L1850" s="444">
        <f t="shared" ca="1" si="119"/>
        <v>-829068906.9386003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-829068906.9386003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-3454453.7789108343</v>
      </c>
      <c r="L1851" s="444">
        <f t="shared" ca="1" si="119"/>
        <v>-832523360.71751118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-832523360.71751118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-3468847.3363229632</v>
      </c>
      <c r="L1852" s="444">
        <f t="shared" ca="1" si="119"/>
        <v>-835992208.0538342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-835992208.0538342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-3483300.8668909757</v>
      </c>
      <c r="L1853" s="444">
        <f t="shared" ca="1" si="119"/>
        <v>-839475508.92072523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-839475508.92072523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-3497814.6205030219</v>
      </c>
      <c r="L1854" s="444">
        <f t="shared" ca="1" si="119"/>
        <v>-842973323.54122829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-842973323.54122829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-3512388.8480884512</v>
      </c>
      <c r="L1855" s="444">
        <f t="shared" ca="1" si="119"/>
        <v>-846485712.3893168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-846485712.3893168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-3527023.8016221528</v>
      </c>
      <c r="L1856" s="444">
        <f t="shared" ca="1" si="119"/>
        <v>-850012736.19093895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-850012736.19093895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-3541719.7341289129</v>
      </c>
      <c r="L1857" s="444">
        <f t="shared" ca="1" si="119"/>
        <v>-853554455.9250679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-853554455.9250679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-3556476.8996877829</v>
      </c>
      <c r="L1858" s="444">
        <f t="shared" ca="1" si="119"/>
        <v>-857110932.82475567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-857110932.82475567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-3571295.5534364819</v>
      </c>
      <c r="L1859" s="444">
        <f t="shared" ca="1" si="119"/>
        <v>-860682228.37819219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-860682228.37819219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-3586175.9515758003</v>
      </c>
      <c r="L1860" s="444">
        <f t="shared" ca="1" si="119"/>
        <v>-864268404.32976794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-864268404.32976794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-3601118.3513740329</v>
      </c>
      <c r="L1861" s="444">
        <f t="shared" ca="1" si="119"/>
        <v>-867869522.68114197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-867869522.68114197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-3616123.0111714248</v>
      </c>
      <c r="L1862" s="444">
        <f t="shared" ca="1" si="119"/>
        <v>-871485645.69231343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-871485645.69231343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-3631190.1903846399</v>
      </c>
      <c r="L1863" s="444">
        <f t="shared" ca="1" si="119"/>
        <v>-875116835.88269806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-875116835.88269806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-3646320.1495112423</v>
      </c>
      <c r="L1864" s="444">
        <f t="shared" ca="1" si="119"/>
        <v>-878763156.03220928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-878763156.03220928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-3661513.1501342054</v>
      </c>
      <c r="L1865" s="444">
        <f t="shared" ca="1" si="119"/>
        <v>-882424669.18234348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-882424669.18234348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-3676769.4549264312</v>
      </c>
      <c r="L1866" s="444">
        <f t="shared" ca="1" si="119"/>
        <v>-886101438.63726997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-886101438.63726997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-3692089.3276552917</v>
      </c>
      <c r="L1867" s="444">
        <f t="shared" ca="1" si="119"/>
        <v>-889793527.96492529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-889793527.96492529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-3707473.0331871882</v>
      </c>
      <c r="L1868" s="444">
        <f t="shared" ca="1" si="119"/>
        <v>-893501000.99811244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-893501000.99811244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-3722920.8374921349</v>
      </c>
      <c r="L1869" s="444">
        <f t="shared" ca="1" si="119"/>
        <v>-897223921.83560455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-897223921.83560455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-3738433.0076483516</v>
      </c>
      <c r="L1870" s="444">
        <f t="shared" ca="1" si="119"/>
        <v>-900962354.8432529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-900962354.8432529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-3754009.8118468872</v>
      </c>
      <c r="L1871" s="444">
        <f t="shared" ca="1" si="119"/>
        <v>-904716364.65509975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-904716364.65509975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-3769651.5193962492</v>
      </c>
      <c r="L1872" s="444">
        <f t="shared" ca="1" si="119"/>
        <v>-908486016.17449605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-908486016.17449605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-3785358.4007270662</v>
      </c>
      <c r="L1873" s="444">
        <f t="shared" ca="1" si="119"/>
        <v>-912271374.57522309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-912271374.57522309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-3801130.7273967629</v>
      </c>
      <c r="L1874" s="444">
        <f t="shared" ca="1" si="119"/>
        <v>-916072505.30261981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-916072505.30261981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-3816968.7720942493</v>
      </c>
      <c r="L1875" s="444">
        <f t="shared" ca="1" si="119"/>
        <v>-919889474.07471406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-919889474.07471406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-3832872.8086446417</v>
      </c>
      <c r="L1876" s="444">
        <f t="shared" ca="1" si="119"/>
        <v>-923722346.88335872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-923722346.88335872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-3848843.1120139947</v>
      </c>
      <c r="L1877" s="444">
        <f t="shared" ca="1" si="119"/>
        <v>-927571189.99537265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-927571189.99537265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-3864879.9583140532</v>
      </c>
      <c r="L1878" s="444">
        <f t="shared" ca="1" si="119"/>
        <v>-931436069.95368671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-931436069.95368671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-3880983.6248070281</v>
      </c>
      <c r="L1879" s="444">
        <f t="shared" ca="1" si="119"/>
        <v>-935317053.57849371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-935317053.57849371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-3897154.3899103906</v>
      </c>
      <c r="L1880" s="444">
        <f t="shared" ca="1" si="119"/>
        <v>-939214207.96840405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-939214207.96840405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-3913392.5332016838</v>
      </c>
      <c r="L1881" s="444">
        <f t="shared" ca="1" si="119"/>
        <v>-943127600.50160575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-943127600.50160575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-3929698.3354233578</v>
      </c>
      <c r="L1882" s="444">
        <f t="shared" ca="1" si="119"/>
        <v>-947057298.8370291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-947057298.8370291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-3946072.0784876212</v>
      </c>
      <c r="L1883" s="444">
        <f t="shared" ca="1" si="119"/>
        <v>-951003370.91551673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-951003370.91551673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-3962514.0454813195</v>
      </c>
      <c r="L1884" s="444">
        <f t="shared" ca="1" si="119"/>
        <v>-954965884.96099806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-954965884.96099806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-3979024.5206708247</v>
      </c>
      <c r="L1885" s="444">
        <f t="shared" ca="1" si="119"/>
        <v>-958944909.48166883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-958944909.48166883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-3995603.7895069532</v>
      </c>
      <c r="L1886" s="444">
        <f t="shared" ca="1" si="119"/>
        <v>-962940513.27117574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-962940513.27117574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-4012252.1386298984</v>
      </c>
      <c r="L1887" s="444">
        <f t="shared" ca="1" si="119"/>
        <v>-966952765.40980566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-966952765.40980566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-4028969.8558741896</v>
      </c>
      <c r="L1888" s="444">
        <f t="shared" ca="1" si="119"/>
        <v>-970981735.26567984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-970981735.26567984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-4045757.2302736663</v>
      </c>
      <c r="L1889" s="444">
        <f t="shared" ca="1" si="119"/>
        <v>-975027492.49595356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-975027492.49595356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-4062614.5520664728</v>
      </c>
      <c r="L1890" s="444">
        <f t="shared" ca="1" si="119"/>
        <v>-979090107.04802001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-979090107.04802001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-4079542.1127000833</v>
      </c>
      <c r="L1891" s="444">
        <f t="shared" ca="1" si="119"/>
        <v>-983169649.16072011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-983169649.16072011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-4096540.2048363341</v>
      </c>
      <c r="L1892" s="444">
        <f t="shared" ca="1" si="119"/>
        <v>-987266189.36555648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-987266189.36555648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-4113609.1223564851</v>
      </c>
      <c r="L1893" s="444">
        <f t="shared" ca="1" si="119"/>
        <v>-991379798.48791301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-991379798.48791301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-4130749.1603663038</v>
      </c>
      <c r="L1894" s="444">
        <f t="shared" ca="1" si="119"/>
        <v>-995510547.64827931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-995510547.64827931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-4147960.6152011636</v>
      </c>
      <c r="L1895" s="444">
        <f t="shared" ca="1" si="119"/>
        <v>-999658508.26348042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-999658508.26348042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-4165243.7844311683</v>
      </c>
      <c r="L1896" s="444">
        <f t="shared" ca="1" si="119"/>
        <v>-1003823752.0479116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-1003823752.0479116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-4182598.9668662981</v>
      </c>
      <c r="L1897" s="444">
        <f t="shared" ca="1" si="119"/>
        <v>-1008006351.0147779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-1008006351.0147779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-4200026.4625615748</v>
      </c>
      <c r="L1898" s="444">
        <f t="shared" ca="1" si="119"/>
        <v>-1012206377.4773395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-1012206377.4773395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-4217526.5728222476</v>
      </c>
      <c r="L1899" s="444">
        <f t="shared" ca="1" si="119"/>
        <v>-1016423904.0501617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-1016423904.0501617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-4235099.600209007</v>
      </c>
      <c r="L1900" s="444">
        <f t="shared" ca="1" si="119"/>
        <v>-1020659003.6503707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-1020659003.6503707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-4252745.8485432109</v>
      </c>
      <c r="L1901" s="444">
        <f t="shared" ca="1" si="119"/>
        <v>-1024911749.4989139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-1024911749.4989139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-4270465.6229121415</v>
      </c>
      <c r="L1902" s="444">
        <f t="shared" ca="1" si="119"/>
        <v>-1029182215.1218261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-1029182215.1218261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-4288259.229674275</v>
      </c>
      <c r="L1903" s="444">
        <f t="shared" ca="1" si="119"/>
        <v>-1033470474.3515003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-1033470474.3515003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-4306126.9764645845</v>
      </c>
      <c r="L1904" s="444">
        <f t="shared" ca="1" si="119"/>
        <v>-1037776601.3279649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-1037776601.3279649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-4324069.1721998537</v>
      </c>
      <c r="L1905" s="444">
        <f t="shared" ca="1" si="119"/>
        <v>-1042100670.5001647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-1042100670.5001647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-4342086.1270840196</v>
      </c>
      <c r="L1906" s="444">
        <f t="shared" ca="1" si="119"/>
        <v>-1046442756.6272488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-1046442756.6272488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-4360178.1526135365</v>
      </c>
      <c r="L1907" s="444">
        <f t="shared" ca="1" si="119"/>
        <v>-1050802934.7798623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-1050802934.7798623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-4378345.561582759</v>
      </c>
      <c r="L1908" s="444">
        <f t="shared" ca="1" si="119"/>
        <v>-1055181280.3414451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-1055181280.3414451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-4396588.6680893544</v>
      </c>
      <c r="L1909" s="444">
        <f t="shared" ca="1" si="119"/>
        <v>-1059577869.0095345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-1059577869.0095345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-4414907.7875397261</v>
      </c>
      <c r="L1910" s="444">
        <f t="shared" ca="1" si="119"/>
        <v>-1063992776.7970742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-1063992776.7970742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-4433303.2366544753</v>
      </c>
      <c r="L1911" s="444">
        <f t="shared" ca="1" si="119"/>
        <v>-1068426080.0337287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-1068426080.0337287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-4451775.3334738705</v>
      </c>
      <c r="L1912" s="444">
        <f t="shared" ca="1" si="119"/>
        <v>-1072877855.3672026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-1072877855.3672026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-4470324.3973633442</v>
      </c>
      <c r="L1913" s="444">
        <f t="shared" ca="1" si="119"/>
        <v>-1077348179.7645659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-1077348179.7645659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-4488950.7490190249</v>
      </c>
      <c r="L1914" s="444">
        <f t="shared" ca="1" si="119"/>
        <v>-1081837130.5135849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-1081837130.5135849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-4507654.7104732702</v>
      </c>
      <c r="L1915" s="444">
        <f t="shared" ca="1" si="119"/>
        <v>-1086344785.2240582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-1086344785.2240582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-4526436.6051002424</v>
      </c>
      <c r="L1916" s="444">
        <f t="shared" ca="1" si="119"/>
        <v>-1090871221.8291583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-1090871221.8291583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-4545296.7576214932</v>
      </c>
      <c r="L1917" s="444">
        <f t="shared" ca="1" si="119"/>
        <v>-1095416518.5867798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-1095416518.5867798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-4564235.4941115826</v>
      </c>
      <c r="L1918" s="444">
        <f t="shared" ca="1" si="119"/>
        <v>-1099980754.0808914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-1099980754.0808914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-4583253.1420037141</v>
      </c>
      <c r="L1919" s="444">
        <f t="shared" ca="1" si="119"/>
        <v>-1104564007.2228951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-1104564007.2228951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-4602350.0300953966</v>
      </c>
      <c r="L1920" s="444">
        <f t="shared" ca="1" si="119"/>
        <v>-1109166357.2529905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-1109166357.2529905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-4621526.4885541266</v>
      </c>
      <c r="L1921" s="444">
        <f t="shared" ca="1" si="119"/>
        <v>-1113787883.7415447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-1113787883.7415447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-4640782.848923103</v>
      </c>
      <c r="L1922" s="444">
        <f t="shared" ca="1" si="119"/>
        <v>-1118428666.5904679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-1118428666.5904679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-4660119.4441269496</v>
      </c>
      <c r="L1923" s="444">
        <f t="shared" ca="1" si="119"/>
        <v>-1123088786.0345948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-1123088786.0345948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-4679536.6084774779</v>
      </c>
      <c r="L1924" s="444">
        <f t="shared" ca="1" si="119"/>
        <v>-1127768322.6430724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-1127768322.6430724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-4699034.6776794679</v>
      </c>
      <c r="L1925" s="444">
        <f t="shared" ca="1" si="119"/>
        <v>-1132467357.3207519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-1132467357.3207519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-4718613.9888364663</v>
      </c>
      <c r="L1926" s="444">
        <f t="shared" ca="1" si="119"/>
        <v>-1137185971.3095884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-1137185971.3095884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-4738274.880456618</v>
      </c>
      <c r="L1927" s="444">
        <f t="shared" ca="1" si="119"/>
        <v>-1141924246.1900451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-1141924246.1900451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-4758017.6924585216</v>
      </c>
      <c r="L1928" s="444">
        <f t="shared" ca="1" si="119"/>
        <v>-1146682263.8825037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-1146682263.8825037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-4777842.7661770992</v>
      </c>
      <c r="L1929" s="444">
        <f t="shared" ca="1" si="119"/>
        <v>-1151460106.6486809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-1151460106.6486809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-4797750.4443695042</v>
      </c>
      <c r="L1930" s="444">
        <f t="shared" ca="1" si="119"/>
        <v>-1156257857.0930505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-1156257857.0930505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-4817741.0712210434</v>
      </c>
      <c r="L1931" s="444">
        <f t="shared" ca="1" si="119"/>
        <v>-1161075598.1642716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-1161075598.1642716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-4837814.9923511315</v>
      </c>
      <c r="L1932" s="444">
        <f t="shared" ca="1" si="119"/>
        <v>-1165913413.1566226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-1165913413.1566226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-4857972.5548192607</v>
      </c>
      <c r="L1933" s="444">
        <f t="shared" ca="1" si="119"/>
        <v>-1170771385.711442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-1170771385.711442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-4878214.1071310081</v>
      </c>
      <c r="L1934" s="444">
        <f t="shared" ca="1" si="119"/>
        <v>-1175649599.818573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-1175649599.818573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-4898539.9992440538</v>
      </c>
      <c r="L1935" s="444">
        <f t="shared" ca="1" si="119"/>
        <v>-1180548139.817817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-1180548139.817817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-4918950.5825742371</v>
      </c>
      <c r="L1936" s="444">
        <f t="shared" ca="1" si="119"/>
        <v>-1185467090.4003911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-1185467090.4003911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-4939446.2100016298</v>
      </c>
      <c r="L1937" s="444">
        <f t="shared" ca="1" si="119"/>
        <v>-1190406536.6103928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-1190406536.6103928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-4960027.2358766366</v>
      </c>
      <c r="L1938" s="444">
        <f t="shared" ca="1" si="119"/>
        <v>-1195366563.8462694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-1195366563.8462694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-4980694.0160261225</v>
      </c>
      <c r="L1939" s="444">
        <f t="shared" ca="1" si="119"/>
        <v>-1200347257.8622954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-1200347257.8622954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-5001446.907759564</v>
      </c>
      <c r="L1940" s="444">
        <f t="shared" ca="1" si="119"/>
        <v>-1205348704.7700551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-1205348704.7700551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-5022286.2698752293</v>
      </c>
      <c r="L1941" s="444">
        <f t="shared" ca="1" si="119"/>
        <v>-1210370991.0399303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-1210370991.0399303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-5043212.4626663765</v>
      </c>
      <c r="L1942" s="444">
        <f t="shared" ca="1" si="119"/>
        <v>-1215414203.5025966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-1215414203.5025966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-5064225.8479274856</v>
      </c>
      <c r="L1943" s="444">
        <f t="shared" ca="1" si="119"/>
        <v>-1220478429.3505242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-1220478429.3505242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-5085326.7889605174</v>
      </c>
      <c r="L1944" s="444">
        <f t="shared" ca="1" si="119"/>
        <v>-1225563756.1394846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-1225563756.1394846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-5106515.6505811857</v>
      </c>
      <c r="L1945" s="444">
        <f t="shared" ca="1" si="119"/>
        <v>-1230670271.7900658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-1230670271.7900658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-5127792.7991252737</v>
      </c>
      <c r="L1946" s="444">
        <f t="shared" ca="1" si="119"/>
        <v>-1235798064.589191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-1235798064.589191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-5149158.6024549622</v>
      </c>
      <c r="L1947" s="444">
        <f t="shared" ca="1" si="119"/>
        <v>-1240947223.1916459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-1240947223.1916459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-5170613.4299651906</v>
      </c>
      <c r="L1948" s="444">
        <f t="shared" ca="1" si="119"/>
        <v>-1246117836.6216111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-1246117836.6216111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-5192157.6525900466</v>
      </c>
      <c r="L1949" s="444">
        <f t="shared" ca="1" si="119"/>
        <v>-1251309994.2742012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-1251309994.2742012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-5213791.6428091712</v>
      </c>
      <c r="L1950" s="444">
        <f t="shared" ca="1" si="119"/>
        <v>-1256523785.9170103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-1256523785.9170103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-5235515.7746542096</v>
      </c>
      <c r="L1951" s="444">
        <f t="shared" ca="1" si="119"/>
        <v>-1261759301.6916645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-1261759301.6916645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-5257330.4237152683</v>
      </c>
      <c r="L1952" s="444">
        <f t="shared" ca="1" si="119"/>
        <v>-1267016632.1153798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-1267016632.1153798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-5279235.9671474155</v>
      </c>
      <c r="L1953" s="444">
        <f t="shared" ca="1" si="119"/>
        <v>-1272295868.0825272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-1272295868.0825272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-5301232.7836771961</v>
      </c>
      <c r="L1954" s="444">
        <f t="shared" ca="1" si="119"/>
        <v>-1277597100.8662043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-1277597100.8662043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-5323321.2536091842</v>
      </c>
      <c r="L1955" s="444">
        <f t="shared" ca="1" si="119"/>
        <v>-1282920422.1198134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-1282920422.1198134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-5345501.7588325562</v>
      </c>
      <c r="L1956" s="444">
        <f t="shared" ca="1" si="119"/>
        <v>-1288265923.8786459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-1288265923.8786459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-5367774.6828276915</v>
      </c>
      <c r="L1957" s="444">
        <f t="shared" ca="1" si="119"/>
        <v>-1293633698.5614736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-1293633698.5614736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-5390140.4106728062</v>
      </c>
      <c r="L1958" s="444">
        <f t="shared" ca="1" si="119"/>
        <v>-1299023838.9721465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-1299023838.9721465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-5412599.3290506108</v>
      </c>
      <c r="L1959" s="444">
        <f t="shared" ca="1" si="119"/>
        <v>-1304436438.3011971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-1304436438.3011971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-5435151.8262549881</v>
      </c>
      <c r="L1960" s="444">
        <f t="shared" ca="1" si="119"/>
        <v>-1309871590.1274521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-1309871590.1274521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-5457798.2921977174</v>
      </c>
      <c r="L1961" s="444">
        <f t="shared" ca="1" si="119"/>
        <v>-1315329388.4196498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-1315329388.4196498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-5480539.1184152076</v>
      </c>
      <c r="L1962" s="444">
        <f t="shared" ca="1" si="119"/>
        <v>-1320809927.538065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-1320809927.538065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-5503374.6980752703</v>
      </c>
      <c r="L1963" s="444">
        <f t="shared" ca="1" si="119"/>
        <v>-1326313302.2361403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-1326313302.2361403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-5526305.4259839179</v>
      </c>
      <c r="L1964" s="444">
        <f t="shared" ca="1" si="119"/>
        <v>-1331839607.6621242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-1331839607.6621242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-5549331.6985921841</v>
      </c>
      <c r="L1965" s="444">
        <f t="shared" ca="1" si="119"/>
        <v>-1337388939.3607163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-1337388939.3607163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-5572453.9140029848</v>
      </c>
      <c r="L1966" s="444">
        <f t="shared" ca="1" si="119"/>
        <v>-1342961393.2747192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-1342961393.2747192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-5595672.4719779966</v>
      </c>
      <c r="L1967" s="444">
        <f t="shared" ca="1" si="119"/>
        <v>-1348557065.7466972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-1348557065.7466972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-5618987.7739445716</v>
      </c>
      <c r="L1968" s="444">
        <f t="shared" ca="1" si="119"/>
        <v>-1354176053.5206418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-1354176053.5206418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-5642400.2230026741</v>
      </c>
      <c r="L1969" s="444">
        <f t="shared" ca="1" si="119"/>
        <v>-1359818453.7436445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-1359818453.7436445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-5665910.2239318518</v>
      </c>
      <c r="L1970" s="444">
        <f t="shared" ca="1" si="119"/>
        <v>-1365484363.9675763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-1365484363.9675763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-5689518.1831982341</v>
      </c>
      <c r="L1971" s="444">
        <f t="shared" ca="1" si="119"/>
        <v>-1371173882.1507745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-1371173882.1507745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-5713224.5089615602</v>
      </c>
      <c r="L1972" s="444">
        <f t="shared" ca="1" si="119"/>
        <v>-1376887106.6597362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-1376887106.6597362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-5737029.6110822335</v>
      </c>
      <c r="L1973" s="444">
        <f t="shared" ca="1" si="119"/>
        <v>-1382624136.2708185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-1382624136.2708185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-5760933.9011284104</v>
      </c>
      <c r="L1974" s="444">
        <f t="shared" ca="1" si="119"/>
        <v>-1388385070.1719468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-1388385070.1719468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-5784937.7923831111</v>
      </c>
      <c r="L1975" s="444">
        <f t="shared" ca="1" si="119"/>
        <v>-1394170007.96433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-1394170007.96433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-5809041.6998513751</v>
      </c>
      <c r="L1976" s="444">
        <f t="shared" ca="1" si="119"/>
        <v>-1399979049.6641812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-1399979049.6641812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-5833246.0402674219</v>
      </c>
      <c r="L1977" s="444">
        <f t="shared" ca="1" si="119"/>
        <v>-1405812295.7044487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-1405812295.7044487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-5857551.2321018698</v>
      </c>
      <c r="L1978" s="444">
        <f t="shared" ca="1" si="119"/>
        <v>-1411669846.9365506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-1411669846.9365506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-5881957.6955689611</v>
      </c>
      <c r="L1979" s="444">
        <f t="shared" ca="1" si="119"/>
        <v>-1417551804.6321197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-1417551804.6321197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-5906465.852633832</v>
      </c>
      <c r="L1980" s="444">
        <f t="shared" ca="1" si="119"/>
        <v>-1423458270.4847534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-1423458270.4847534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-5931076.1270198058</v>
      </c>
      <c r="L1981" s="444">
        <f t="shared" ca="1" si="119"/>
        <v>-1429389346.6117733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-1429389346.6117733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-5955788.9442157215</v>
      </c>
      <c r="L1982" s="444">
        <f t="shared" ca="1" si="119"/>
        <v>-1435345135.555989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-1435345135.555989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-5980604.7314832872</v>
      </c>
      <c r="L1983" s="444">
        <f t="shared" ca="1" si="119"/>
        <v>-1441325740.2874722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-1441325740.2874722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-6005523.9178644679</v>
      </c>
      <c r="L1984" s="444">
        <f t="shared" ca="1" si="119"/>
        <v>-1447331264.2053368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-1447331264.2053368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-6030546.9341889033</v>
      </c>
      <c r="L1985" s="444">
        <f t="shared" ca="1" si="119"/>
        <v>-1453361811.1395257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-1453361811.1395257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-6055674.2130813571</v>
      </c>
      <c r="L1986" s="444">
        <f t="shared" ca="1" si="119"/>
        <v>-1459417485.352607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-1459417485.352607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-6080906.1889691958</v>
      </c>
      <c r="L1987" s="444">
        <f t="shared" ca="1" si="119"/>
        <v>-1465498391.5415761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-1465498391.5415761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-6106243.298089901</v>
      </c>
      <c r="L1988" s="444">
        <f t="shared" ca="1" si="119"/>
        <v>-1471604634.8396661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-1471604634.8396661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-6131685.9784986088</v>
      </c>
      <c r="L1989" s="444">
        <f t="shared" ca="1" si="119"/>
        <v>-1477736320.8181648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-1477736320.8181648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-6157234.6700756866</v>
      </c>
      <c r="L1990" s="444">
        <f t="shared" ca="1" si="119"/>
        <v>-1483893555.4882405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-1483893555.4882405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-6182889.8145343354</v>
      </c>
      <c r="L1991" s="444">
        <f t="shared" ca="1" si="119"/>
        <v>-1490076445.3027749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-1490076445.3027749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-6208651.8554282291</v>
      </c>
      <c r="L1992" s="444">
        <f t="shared" ca="1" si="119"/>
        <v>-1496285097.1582031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-1496285097.1582031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-6234521.2381591797</v>
      </c>
      <c r="L1993" s="444">
        <f t="shared" ca="1" si="119"/>
        <v>-1502519618.3963623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-1502519618.3963623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-6260498.4099848429</v>
      </c>
      <c r="L1994" s="444">
        <f t="shared" ca="1" si="119"/>
        <v>-1508780116.8063471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-1508780116.8063471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-6286583.8200264461</v>
      </c>
      <c r="L1995" s="444">
        <f t="shared" ca="1" si="119"/>
        <v>-1515066700.6263735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-1515066700.6263735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-6312777.919276556</v>
      </c>
      <c r="L1996" s="444">
        <f t="shared" ca="1" si="119"/>
        <v>-1521379478.54565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-1521379478.54565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-6339081.1606068751</v>
      </c>
      <c r="L1997" s="444">
        <f t="shared" ca="1" si="119"/>
        <v>-1527718559.7062569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-1527718559.7062569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-6365493.9987760698</v>
      </c>
      <c r="L1998" s="444">
        <f t="shared" ca="1" si="119"/>
        <v>-1534084053.7050328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-1534084053.7050328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-6392016.8904376365</v>
      </c>
      <c r="L1999" s="444">
        <f t="shared" ca="1" si="119"/>
        <v>-1540476070.5954704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-1540476070.5954704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-6418650.2941477932</v>
      </c>
      <c r="L2000" s="444">
        <f t="shared" ca="1" si="119"/>
        <v>-1546894720.8896182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-1546894720.8896182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-6445394.6703734091</v>
      </c>
      <c r="L2001" s="444">
        <f t="shared" ca="1" si="119"/>
        <v>-1553340115.5599916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-1553340115.5599916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-6472250.4814999653</v>
      </c>
      <c r="L2002" s="444">
        <f t="shared" ca="1" si="119"/>
        <v>-1559812366.0414915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-1559812366.0414915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-6499218.1918395478</v>
      </c>
      <c r="L2003" s="444">
        <f t="shared" ca="1" si="119"/>
        <v>-1566311584.233331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-1566311584.233331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-6526298.2676388789</v>
      </c>
      <c r="L2004" s="444">
        <f t="shared" ca="1" si="119"/>
        <v>-1572837882.5009699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-1572837882.5009699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-6553491.177087374</v>
      </c>
      <c r="L2005" s="444">
        <f t="shared" ca="1" si="119"/>
        <v>-1579391373.6780572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-1579391373.6780572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-6580797.390325238</v>
      </c>
      <c r="L2006" s="444">
        <f t="shared" ca="1" si="119"/>
        <v>-1585972171.0683825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-1585972171.0683825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-6608217.3794515934</v>
      </c>
      <c r="L2007" s="444">
        <f t="shared" ca="1" si="119"/>
        <v>-1592580388.447834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-1592580388.447834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-6635751.6185326418</v>
      </c>
      <c r="L2008" s="444">
        <f t="shared" ca="1" si="119"/>
        <v>-1599216140.0663667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-1599216140.0663667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-6663400.5836098613</v>
      </c>
      <c r="L2009" s="444">
        <f t="shared" ca="1" si="119"/>
        <v>-1605879540.6499765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-1605879540.6499765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-6691164.7527082358</v>
      </c>
      <c r="L2010" s="444">
        <f t="shared" ca="1" si="119"/>
        <v>-1612570705.4026847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-1612570705.4026847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-6719044.6058445191</v>
      </c>
      <c r="L2011" s="444">
        <f t="shared" ca="1" si="119"/>
        <v>-1619289750.0085292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-1619289750.0085292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-6747040.6250355383</v>
      </c>
      <c r="L2012" s="444">
        <f t="shared" ca="1" si="119"/>
        <v>-1626036790.6335647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-1626036790.6335647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-6775153.2943065194</v>
      </c>
      <c r="L2013" s="444">
        <f t="shared" ca="1" si="119"/>
        <v>-1632811943.9278712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-1632811943.9278712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-6803383.0996994637</v>
      </c>
      <c r="L2014" s="444">
        <f t="shared" ca="1" si="119"/>
        <v>-1639615327.0275707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-1639615327.0275707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-6831730.5292815445</v>
      </c>
      <c r="L2015" s="444">
        <f t="shared" ca="1" si="119"/>
        <v>-1646447057.5568523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-1646447057.5568523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-6860196.0731535517</v>
      </c>
      <c r="L2016" s="444">
        <f t="shared" ca="1" si="119"/>
        <v>-1653307253.6300058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-1653307253.6300058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-6888780.2234583572</v>
      </c>
      <c r="L2017" s="444">
        <f t="shared" ca="1" si="119"/>
        <v>-1660196033.8534641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-1660196033.8534641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-6917483.4743894339</v>
      </c>
      <c r="L2018" s="444">
        <f t="shared" ca="1" si="119"/>
        <v>-1667113517.3278537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-1667113517.3278537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-6946306.3221993903</v>
      </c>
      <c r="L2019" s="444">
        <f t="shared" ca="1" si="119"/>
        <v>-1674059823.650053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-1674059823.650053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-6975249.2652085535</v>
      </c>
      <c r="L2020" s="444">
        <f t="shared" ca="1" si="119"/>
        <v>-1681035072.9152615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-1681035072.9152615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-7004312.8038135897</v>
      </c>
      <c r="L2021" s="444">
        <f t="shared" ca="1" si="119"/>
        <v>-1688039385.7190752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-1688039385.7190752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-7033497.4404961476</v>
      </c>
      <c r="L2022" s="444">
        <f t="shared" ca="1" si="119"/>
        <v>-1695072883.1595714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-1695072883.1595714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-7062803.6798315477</v>
      </c>
      <c r="L2023" s="444">
        <f t="shared" ca="1" si="119"/>
        <v>-1702135686.8394029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-1702135686.8394029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-7092232.0284975125</v>
      </c>
      <c r="L2024" s="444">
        <f t="shared" ca="1" si="119"/>
        <v>-1709227918.8679004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-1709227918.8679004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-7121782.9952829191</v>
      </c>
      <c r="L2025" s="444">
        <f t="shared" ca="1" si="119"/>
        <v>-1716349701.8631833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-1716349701.8631833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-7151457.0910965968</v>
      </c>
      <c r="L2026" s="444">
        <f t="shared" ca="1" si="119"/>
        <v>-1723501158.9542799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-1723501158.9542799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-7181254.8289761664</v>
      </c>
      <c r="L2027" s="444">
        <f t="shared" ca="1" si="119"/>
        <v>-1730682413.7832561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-1730682413.7832561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-7211176.7240968989</v>
      </c>
      <c r="L2028" s="444">
        <f t="shared" ca="1" si="119"/>
        <v>-1737893590.5073531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-1737893590.5073531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-7241223.2937806379</v>
      </c>
      <c r="L2029" s="444">
        <f t="shared" ca="1" si="119"/>
        <v>-1745134813.8011336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-1745134813.8011336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-7271395.0575047238</v>
      </c>
      <c r="L2030" s="444">
        <f t="shared" ca="1" si="119"/>
        <v>-1752406208.8586383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-1752406208.8586383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-7301692.536910993</v>
      </c>
      <c r="L2031" s="444">
        <f t="shared" ca="1" si="119"/>
        <v>-1759707901.3955493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-1759707901.3955493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-7332116.2558147889</v>
      </c>
      <c r="L2032" s="444">
        <f t="shared" ca="1" si="119"/>
        <v>-1767040017.6513641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-1767040017.6513641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-7362666.7402140172</v>
      </c>
      <c r="L2033" s="444">
        <f t="shared" ca="1" si="119"/>
        <v>-1774402684.3915782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-1774402684.3915782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-7393344.5182982432</v>
      </c>
      <c r="L2034" s="444">
        <f t="shared" ca="1" si="119"/>
        <v>-1781796028.9098763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-1781796028.9098763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-7424150.1204578178</v>
      </c>
      <c r="L2035" s="444">
        <f t="shared" ca="1" si="119"/>
        <v>-1789220179.0303342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-1789220179.0303342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-7455084.0792930592</v>
      </c>
      <c r="L2036" s="444">
        <f t="shared" ca="1" si="119"/>
        <v>-1796675263.1096272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-1796675263.1096272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-7486146.9296234474</v>
      </c>
      <c r="L2037" s="444">
        <f t="shared" ca="1" si="119"/>
        <v>-1804161410.0392506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-1804161410.0392506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-7517339.2084968761</v>
      </c>
      <c r="L2038" s="444">
        <f t="shared" ca="1" si="119"/>
        <v>-1811678749.2477474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-1811678749.2477474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-7548661.4551989473</v>
      </c>
      <c r="L2039" s="444">
        <f t="shared" ca="1" si="119"/>
        <v>-1819227410.7029464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-1819227410.7029464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-7580114.2112622764</v>
      </c>
      <c r="L2040" s="444">
        <f t="shared" ca="1" si="119"/>
        <v>-1826807524.9142087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-1826807524.9142087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-7611698.0204758691</v>
      </c>
      <c r="L2041" s="444">
        <f t="shared" ca="1" si="119"/>
        <v>-1834419222.9346845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-1834419222.9346845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-7643413.4288945189</v>
      </c>
      <c r="L2042" s="444">
        <f t="shared" ca="1" si="119"/>
        <v>-1842062636.363579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-1842062636.363579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-7675260.984848246</v>
      </c>
      <c r="L2043" s="444">
        <f t="shared" ca="1" si="119"/>
        <v>-1849737897.3484273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-1849737897.3484273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-7707241.2389517799</v>
      </c>
      <c r="L2044" s="444">
        <f t="shared" ca="1" si="119"/>
        <v>-1857445138.587379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-1857445138.587379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-7739354.7441140786</v>
      </c>
      <c r="L2045" s="444">
        <f t="shared" ca="1" si="119"/>
        <v>-1865184493.3314931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-1865184493.3314931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-7771602.0555478893</v>
      </c>
      <c r="L2046" s="444">
        <f t="shared" ca="1" si="119"/>
        <v>-1872956095.3870411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-1872956095.3870411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-7803983.7307793377</v>
      </c>
      <c r="L2047" s="444">
        <f t="shared" ca="1" si="119"/>
        <v>-1880760079.1178205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-1880760079.1178205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-7836500.3296575854</v>
      </c>
      <c r="L2048" s="444">
        <f t="shared" ref="L2048:L2302" ca="1" si="124">I2048-J2048+K2048</f>
        <v>-1888596579.4474781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-1888596579.4474781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-7869152.4143644907</v>
      </c>
      <c r="L2049" s="444">
        <f t="shared" ca="1" si="124"/>
        <v>-1896465731.8618426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-1896465731.8618426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-7901940.5494243437</v>
      </c>
      <c r="L2050" s="444">
        <f t="shared" ca="1" si="124"/>
        <v>-1904367672.411267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-1904367672.411267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-7934865.3017136119</v>
      </c>
      <c r="L2051" s="444">
        <f t="shared" ca="1" si="124"/>
        <v>-1912302537.7129807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-1912302537.7129807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-7967927.2404707521</v>
      </c>
      <c r="L2052" s="444">
        <f t="shared" ca="1" si="124"/>
        <v>-1920270464.9534514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-1920270464.9534514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-8001126.9373060474</v>
      </c>
      <c r="L2053" s="444">
        <f t="shared" ca="1" si="124"/>
        <v>-1928271591.8907576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-1928271591.8907576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-8034464.9662114894</v>
      </c>
      <c r="L2054" s="444">
        <f t="shared" ca="1" si="124"/>
        <v>-1936306056.8569691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-1936306056.8569691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-8067941.9035707051</v>
      </c>
      <c r="L2055" s="444">
        <f t="shared" ca="1" si="124"/>
        <v>-1944373998.7605398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-1944373998.7605398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-8101558.3281689156</v>
      </c>
      <c r="L2056" s="444">
        <f t="shared" ca="1" si="124"/>
        <v>-1952475557.0887086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-1952475557.0887086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-8135314.8212029533</v>
      </c>
      <c r="L2057" s="444">
        <f t="shared" ca="1" si="124"/>
        <v>-1960610871.9099116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-1960610871.9099116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-8169211.9662912991</v>
      </c>
      <c r="L2058" s="444">
        <f t="shared" ca="1" si="124"/>
        <v>-1968780083.8762028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-1968780083.8762028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-8203250.3494841782</v>
      </c>
      <c r="L2059" s="444">
        <f t="shared" ca="1" si="124"/>
        <v>-1976983334.225687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-1976983334.225687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-8237430.5592736965</v>
      </c>
      <c r="L2060" s="444">
        <f t="shared" ca="1" si="124"/>
        <v>-1985220764.7849607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-1985220764.7849607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-8271753.1866040016</v>
      </c>
      <c r="L2061" s="444">
        <f t="shared" ca="1" si="124"/>
        <v>-1993492517.9715648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-1993492517.9715648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-8306218.8248815211</v>
      </c>
      <c r="L2062" s="444">
        <f t="shared" ca="1" si="124"/>
        <v>-2001798736.7964463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-2001798736.7964463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-8340828.0699851941</v>
      </c>
      <c r="L2063" s="444">
        <f t="shared" ca="1" si="124"/>
        <v>-2010139564.8664315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-2010139564.8664315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-8375581.5202767979</v>
      </c>
      <c r="L2064" s="444">
        <f t="shared" ca="1" si="124"/>
        <v>-2018515146.3867083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-2018515146.3867083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-8410479.7766112834</v>
      </c>
      <c r="L2065" s="444">
        <f t="shared" ca="1" si="124"/>
        <v>-2026925626.1633196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-2026925626.1633196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-8445523.4423471652</v>
      </c>
      <c r="L2066" s="444">
        <f t="shared" ca="1" si="124"/>
        <v>-2035371149.6056666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-2035371149.6056666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-8480713.123356944</v>
      </c>
      <c r="L2067" s="444">
        <f t="shared" ca="1" si="124"/>
        <v>-2043851862.7290237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-2043851862.7290237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-8516049.4280375987</v>
      </c>
      <c r="L2068" s="444">
        <f t="shared" ca="1" si="124"/>
        <v>-2052367912.1570613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-2052367912.1570613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-8551532.9673210885</v>
      </c>
      <c r="L2069" s="444">
        <f t="shared" ca="1" si="124"/>
        <v>-2060919445.1243825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-2060919445.1243825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-8587164.3546849266</v>
      </c>
      <c r="L2070" s="444">
        <f t="shared" ca="1" si="124"/>
        <v>-2069506609.4790673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-2069506609.4790673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-8622944.2061627805</v>
      </c>
      <c r="L2071" s="444">
        <f t="shared" ca="1" si="124"/>
        <v>-2078129553.68523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-2078129553.68523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-8658873.1403551251</v>
      </c>
      <c r="L2072" s="444">
        <f t="shared" ca="1" si="124"/>
        <v>-2086788426.8255851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-2086788426.8255851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-8694951.7784399372</v>
      </c>
      <c r="L2073" s="444">
        <f t="shared" ca="1" si="124"/>
        <v>-2095483378.6040251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-2095483378.6040251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-8731180.744183436</v>
      </c>
      <c r="L2074" s="444">
        <f t="shared" ca="1" si="124"/>
        <v>-2104214559.3482087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-2104214559.3482087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-8767560.6639508698</v>
      </c>
      <c r="L2075" s="444">
        <f t="shared" ca="1" si="124"/>
        <v>-2112982120.0121596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-2112982120.0121596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-8804092.16671733</v>
      </c>
      <c r="L2076" s="444">
        <f t="shared" ca="1" si="124"/>
        <v>-2121786212.1788769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-2121786212.1788769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-8840775.8840786535</v>
      </c>
      <c r="L2077" s="444">
        <f t="shared" ca="1" si="124"/>
        <v>-2130626988.0629556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-2130626988.0629556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-8877612.4502623156</v>
      </c>
      <c r="L2078" s="444">
        <f t="shared" ca="1" si="124"/>
        <v>-2139504600.5132179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-2139504600.5132179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-8914602.5021384079</v>
      </c>
      <c r="L2079" s="444">
        <f t="shared" ca="1" si="124"/>
        <v>-2148419203.0153565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-2148419203.0153565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-8951746.6792306527</v>
      </c>
      <c r="L2080" s="444">
        <f t="shared" ca="1" si="124"/>
        <v>-2157370949.6945872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-2157370949.6945872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-8989045.6237274464</v>
      </c>
      <c r="L2081" s="444">
        <f t="shared" ca="1" si="124"/>
        <v>-2166359995.3183146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-2166359995.3183146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-9026499.9804929774</v>
      </c>
      <c r="L2082" s="444">
        <f t="shared" ca="1" si="124"/>
        <v>-2175386495.2988076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-2175386495.2988076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-9064110.3970783651</v>
      </c>
      <c r="L2083" s="444">
        <f t="shared" ca="1" si="124"/>
        <v>-2184450605.6958861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-2184450605.6958861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-9101877.5237328596</v>
      </c>
      <c r="L2084" s="444">
        <f t="shared" ca="1" si="124"/>
        <v>-2193552483.2196188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-2193552483.2196188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-9139802.0134150777</v>
      </c>
      <c r="L2085" s="444">
        <f t="shared" ca="1" si="124"/>
        <v>-2202692285.2330337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-2202692285.2330337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-9177884.5218043067</v>
      </c>
      <c r="L2086" s="444">
        <f t="shared" ca="1" si="124"/>
        <v>-2211870169.754838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-2211870169.754838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-9216125.707311824</v>
      </c>
      <c r="L2087" s="444">
        <f t="shared" ca="1" si="124"/>
        <v>-2221086295.4621496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-2221086295.4621496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-9254526.2310922891</v>
      </c>
      <c r="L2088" s="444">
        <f t="shared" ca="1" si="124"/>
        <v>-2230340821.6932421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-2230340821.6932421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-9293086.7570551746</v>
      </c>
      <c r="L2089" s="444">
        <f t="shared" ca="1" si="124"/>
        <v>-2239633908.4502974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-2239633908.4502974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-9331807.951876238</v>
      </c>
      <c r="L2090" s="444">
        <f t="shared" ca="1" si="124"/>
        <v>-2248965716.4021735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-2248965716.4021735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-9370690.4850090556</v>
      </c>
      <c r="L2091" s="444">
        <f t="shared" ca="1" si="124"/>
        <v>-2258336406.8871827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-2258336406.8871827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-9409735.0286965948</v>
      </c>
      <c r="L2092" s="444">
        <f t="shared" ca="1" si="124"/>
        <v>-2267746141.9158792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-2267746141.9158792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-9448942.2579828296</v>
      </c>
      <c r="L2093" s="444">
        <f t="shared" ca="1" si="124"/>
        <v>-2277195084.173862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-2277195084.173862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-9488312.8507244252</v>
      </c>
      <c r="L2094" s="444">
        <f t="shared" ca="1" si="124"/>
        <v>-2286683397.0245862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-2286683397.0245862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-9527847.4876024425</v>
      </c>
      <c r="L2095" s="444">
        <f t="shared" ca="1" si="124"/>
        <v>-2296211244.5121884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-2296211244.5121884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-9567546.8521341179</v>
      </c>
      <c r="L2096" s="444">
        <f t="shared" ca="1" si="124"/>
        <v>-2305778791.3643227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-2305778791.3643227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-9607411.6306846775</v>
      </c>
      <c r="L2097" s="444">
        <f t="shared" ca="1" si="124"/>
        <v>-2315386202.9950075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-2315386202.9950075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-9647442.5124791972</v>
      </c>
      <c r="L2098" s="444">
        <f t="shared" ca="1" si="124"/>
        <v>-2325033645.5074868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-2325033645.5074868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-9687640.1896145288</v>
      </c>
      <c r="L2099" s="444">
        <f t="shared" ca="1" si="124"/>
        <v>-2334721285.6971011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-2334721285.6971011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-9728005.3570712544</v>
      </c>
      <c r="L2100" s="444">
        <f t="shared" ca="1" si="124"/>
        <v>-2344449291.0541725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-2344449291.0541725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-9768538.7127257194</v>
      </c>
      <c r="L2101" s="444">
        <f t="shared" ca="1" si="124"/>
        <v>-2354217829.7668982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-2354217829.7668982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-9809240.9573620763</v>
      </c>
      <c r="L2102" s="444">
        <f t="shared" ca="1" si="124"/>
        <v>-2364027070.7242603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-2364027070.7242603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-9850112.7946844175</v>
      </c>
      <c r="L2103" s="444">
        <f t="shared" ca="1" si="124"/>
        <v>-2373877183.5189447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-2373877183.5189447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-9891154.9313289355</v>
      </c>
      <c r="L2104" s="444">
        <f t="shared" ca="1" si="124"/>
        <v>-2383768338.4502735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-2383768338.4502735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-9932368.0768761393</v>
      </c>
      <c r="L2105" s="444">
        <f t="shared" ca="1" si="124"/>
        <v>-2393700706.5271497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-2393700706.5271497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-9973752.9438631237</v>
      </c>
      <c r="L2106" s="444">
        <f t="shared" ca="1" si="124"/>
        <v>-2403674459.4710126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-2403674459.4710126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-10015310.247795885</v>
      </c>
      <c r="L2107" s="444">
        <f t="shared" ca="1" si="124"/>
        <v>-2413689769.7188087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-2413689769.7188087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-10057040.707161702</v>
      </c>
      <c r="L2108" s="444">
        <f t="shared" ca="1" si="124"/>
        <v>-2423746810.4259706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-2423746810.4259706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-10098945.043441543</v>
      </c>
      <c r="L2109" s="444">
        <f t="shared" ca="1" si="124"/>
        <v>-2433845755.4694123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-2433845755.4694123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-10141023.981122551</v>
      </c>
      <c r="L2110" s="444">
        <f t="shared" ca="1" si="124"/>
        <v>-2443986779.4505348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-2443986779.4505348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-10183278.247710561</v>
      </c>
      <c r="L2111" s="444">
        <f t="shared" ca="1" si="124"/>
        <v>-2454170057.6982455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-2454170057.6982455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-10225708.57374269</v>
      </c>
      <c r="L2112" s="444">
        <f t="shared" ca="1" si="124"/>
        <v>-2464395766.2719884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-2464395766.2719884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-10268315.692799952</v>
      </c>
      <c r="L2113" s="444">
        <f t="shared" ca="1" si="124"/>
        <v>-2474664081.9647884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-2474664081.9647884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-10311100.341519952</v>
      </c>
      <c r="L2114" s="444">
        <f t="shared" ca="1" si="124"/>
        <v>-2484975182.3063083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-2484975182.3063083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-10354063.259609617</v>
      </c>
      <c r="L2115" s="444">
        <f t="shared" ca="1" si="124"/>
        <v>-2495329245.565918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-2495329245.565918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-10397205.189857991</v>
      </c>
      <c r="L2116" s="444">
        <f t="shared" ca="1" si="124"/>
        <v>-2505726450.7557759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-2505726450.7557759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-10440526.878149066</v>
      </c>
      <c r="L2117" s="444">
        <f t="shared" ca="1" si="124"/>
        <v>-2516166977.633925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-2516166977.633925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-10484029.073474687</v>
      </c>
      <c r="L2118" s="444">
        <f t="shared" ca="1" si="124"/>
        <v>-2526651006.7073998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-2526651006.7073998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-10527712.527947498</v>
      </c>
      <c r="L2119" s="444">
        <f t="shared" ca="1" si="124"/>
        <v>-2537178719.2353473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-2537178719.2353473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-10571577.996813947</v>
      </c>
      <c r="L2120" s="444">
        <f t="shared" ca="1" si="124"/>
        <v>-2547750297.232161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-2547750297.232161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-10615626.238467338</v>
      </c>
      <c r="L2121" s="444">
        <f t="shared" ca="1" si="124"/>
        <v>-2558365923.4706283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-2558365923.4706283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-10659858.014460951</v>
      </c>
      <c r="L2122" s="444">
        <f t="shared" ca="1" si="124"/>
        <v>-2569025781.4850893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-2569025781.4850893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-10704274.089521205</v>
      </c>
      <c r="L2123" s="444">
        <f t="shared" ca="1" si="124"/>
        <v>-2579730055.5746107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-2579730055.5746107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-10748875.231560878</v>
      </c>
      <c r="L2124" s="444">
        <f t="shared" ca="1" si="124"/>
        <v>-2590478930.8061714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-2590478930.8061714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-10793662.211692382</v>
      </c>
      <c r="L2125" s="444">
        <f t="shared" ca="1" si="124"/>
        <v>-2601272593.0178638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-2601272593.0178638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-10838635.804241098</v>
      </c>
      <c r="L2126" s="444">
        <f t="shared" ca="1" si="124"/>
        <v>-2612111228.8221049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-2612111228.8221049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-10883796.786758771</v>
      </c>
      <c r="L2127" s="444">
        <f t="shared" ca="1" si="124"/>
        <v>-2622995025.6088638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-2622995025.6088638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-10929145.940036932</v>
      </c>
      <c r="L2128" s="444">
        <f t="shared" ca="1" si="124"/>
        <v>-2633924171.5489006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-2633924171.5489006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-10974684.048120419</v>
      </c>
      <c r="L2129" s="444">
        <f t="shared" ca="1" si="124"/>
        <v>-2644898855.5970211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-2644898855.5970211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-11020411.898320921</v>
      </c>
      <c r="L2130" s="444">
        <f t="shared" ca="1" si="124"/>
        <v>-2655919267.4953423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-2655919267.4953423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-11066330.281230593</v>
      </c>
      <c r="L2131" s="444">
        <f t="shared" ca="1" si="124"/>
        <v>-2666985597.7765727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-2666985597.7765727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-11112439.990735719</v>
      </c>
      <c r="L2132" s="444">
        <f t="shared" ca="1" si="124"/>
        <v>-2678098037.7673082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-2678098037.7673082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-11158741.824030451</v>
      </c>
      <c r="L2133" s="444">
        <f t="shared" ca="1" si="124"/>
        <v>-2689256779.5913386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-2689256779.5913386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-11205236.581630578</v>
      </c>
      <c r="L2134" s="444">
        <f t="shared" ca="1" si="124"/>
        <v>-2700462016.1729693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-2700462016.1729693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-11251925.067387372</v>
      </c>
      <c r="L2135" s="444">
        <f t="shared" ca="1" si="124"/>
        <v>-2711713941.2403569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-2711713941.2403569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-11298808.088501487</v>
      </c>
      <c r="L2136" s="444">
        <f t="shared" ca="1" si="124"/>
        <v>-2723012749.3288584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-2723012749.3288584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-11345886.455536909</v>
      </c>
      <c r="L2137" s="444">
        <f t="shared" ca="1" si="124"/>
        <v>-2734358635.7843952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-2734358635.7843952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-11393160.982434981</v>
      </c>
      <c r="L2138" s="444">
        <f t="shared" ca="1" si="124"/>
        <v>-2745751796.76683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-2745751796.76683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-11440632.486528458</v>
      </c>
      <c r="L2139" s="444">
        <f t="shared" ca="1" si="124"/>
        <v>-2757192429.2533584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-2757192429.2533584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-11488301.788555659</v>
      </c>
      <c r="L2140" s="444">
        <f t="shared" ca="1" si="124"/>
        <v>-2768680731.041914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-2768680731.041914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-11536169.712674642</v>
      </c>
      <c r="L2141" s="444">
        <f t="shared" ca="1" si="124"/>
        <v>-2780216900.7545886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-2780216900.7545886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-11584237.086477453</v>
      </c>
      <c r="L2142" s="444">
        <f t="shared" ca="1" si="124"/>
        <v>-2791801137.8410659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-2791801137.8410659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-11632504.741004441</v>
      </c>
      <c r="L2143" s="444">
        <f t="shared" ca="1" si="124"/>
        <v>-2803433642.5820704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-2803433642.5820704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-11680973.510758627</v>
      </c>
      <c r="L2144" s="444">
        <f t="shared" ca="1" si="124"/>
        <v>-2815114616.0928288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-2815114616.0928288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-11729644.23372012</v>
      </c>
      <c r="L2145" s="444">
        <f t="shared" ca="1" si="124"/>
        <v>-2826844260.3265491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-2826844260.3265491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-11778517.751360621</v>
      </c>
      <c r="L2146" s="444">
        <f t="shared" ca="1" si="124"/>
        <v>-2838622778.0779095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-2838622778.0779095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-11827594.908657957</v>
      </c>
      <c r="L2147" s="444">
        <f t="shared" ca="1" si="124"/>
        <v>-2850450372.9865675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-2850450372.9865675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-11876876.554110698</v>
      </c>
      <c r="L2148" s="444">
        <f t="shared" ca="1" si="124"/>
        <v>-2862327249.540678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-2862327249.540678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-11926363.539752824</v>
      </c>
      <c r="L2149" s="444">
        <f t="shared" ca="1" si="124"/>
        <v>-2874253613.080431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-2874253613.080431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-11976056.721168462</v>
      </c>
      <c r="L2150" s="444">
        <f t="shared" ca="1" si="124"/>
        <v>-2886229669.8015995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-2886229669.8015995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-12025956.957506664</v>
      </c>
      <c r="L2151" s="444">
        <f t="shared" ca="1" si="124"/>
        <v>-2898255626.7591062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-2898255626.7591062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-12076065.111496275</v>
      </c>
      <c r="L2152" s="444">
        <f t="shared" ca="1" si="124"/>
        <v>-2910331691.8706026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-2910331691.8706026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-12126382.049460843</v>
      </c>
      <c r="L2153" s="444">
        <f t="shared" ca="1" si="124"/>
        <v>-2922458073.9200635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-2922458073.9200635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-12176908.641333599</v>
      </c>
      <c r="L2154" s="444">
        <f t="shared" ca="1" si="124"/>
        <v>-2934634982.5613971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-2934634982.5613971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-12227645.760672487</v>
      </c>
      <c r="L2155" s="444">
        <f t="shared" ca="1" si="124"/>
        <v>-2946862628.3220696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-2946862628.3220696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-12278594.284675291</v>
      </c>
      <c r="L2156" s="444">
        <f t="shared" ca="1" si="124"/>
        <v>-2959141222.6067448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-2959141222.6067448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-12329755.09419477</v>
      </c>
      <c r="L2157" s="444">
        <f t="shared" ca="1" si="124"/>
        <v>-2971470977.7009397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-2971470977.7009397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-12381129.073753916</v>
      </c>
      <c r="L2158" s="444">
        <f t="shared" ca="1" si="124"/>
        <v>-2983852106.7746935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-2983852106.7746935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-12432717.111561222</v>
      </c>
      <c r="L2159" s="444">
        <f t="shared" ca="1" si="124"/>
        <v>-2996284823.8862548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-2996284823.8862548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-12484520.099526061</v>
      </c>
      <c r="L2160" s="444">
        <f t="shared" ca="1" si="124"/>
        <v>-3008769343.9857807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-3008769343.9857807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-12536538.933274087</v>
      </c>
      <c r="L2161" s="444">
        <f t="shared" ca="1" si="124"/>
        <v>-3021305882.919055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-3021305882.919055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-12588774.512162728</v>
      </c>
      <c r="L2162" s="444">
        <f t="shared" ca="1" si="124"/>
        <v>-3033894657.4312177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-3033894657.4312177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-12641227.73929674</v>
      </c>
      <c r="L2163" s="444">
        <f t="shared" ca="1" si="124"/>
        <v>-3046535885.1705146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-3046535885.1705146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-12693899.52154381</v>
      </c>
      <c r="L2164" s="444">
        <f t="shared" ca="1" si="124"/>
        <v>-3059229784.6920586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-3059229784.6920586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-12746790.769550243</v>
      </c>
      <c r="L2165" s="444">
        <f t="shared" ca="1" si="124"/>
        <v>-3071976575.4616089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-3071976575.4616089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-12799902.397756703</v>
      </c>
      <c r="L2166" s="444">
        <f t="shared" ca="1" si="124"/>
        <v>-3084776477.8593655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-3084776477.8593655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-12853235.324414022</v>
      </c>
      <c r="L2167" s="444">
        <f t="shared" ca="1" si="124"/>
        <v>-3097629713.1837797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-3097629713.1837797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-12906790.471599082</v>
      </c>
      <c r="L2168" s="444">
        <f t="shared" ca="1" si="124"/>
        <v>-3110536503.6553788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-3110536503.6553788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-12960568.765230745</v>
      </c>
      <c r="L2169" s="444">
        <f t="shared" ca="1" si="124"/>
        <v>-3123497072.4206095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-3123497072.4206095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-13014571.135085873</v>
      </c>
      <c r="L2170" s="444">
        <f t="shared" ca="1" si="124"/>
        <v>-3136511643.5556955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-3136511643.5556955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-13068798.514815398</v>
      </c>
      <c r="L2171" s="444">
        <f t="shared" ca="1" si="124"/>
        <v>-3149580442.0705109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-3149580442.0705109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-13123251.841960462</v>
      </c>
      <c r="L2172" s="444">
        <f t="shared" ca="1" si="124"/>
        <v>-3162703693.9124713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-3162703693.9124713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-13177932.05796863</v>
      </c>
      <c r="L2173" s="444">
        <f t="shared" ca="1" si="124"/>
        <v>-3175881625.9704399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-3175881625.9704399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-13232840.108210167</v>
      </c>
      <c r="L2174" s="444">
        <f t="shared" ca="1" si="124"/>
        <v>-3189114466.07865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-3189114466.07865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-13287976.941994375</v>
      </c>
      <c r="L2175" s="444">
        <f t="shared" ca="1" si="124"/>
        <v>-3202402443.0206442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-3202402443.0206442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-13343343.512586018</v>
      </c>
      <c r="L2176" s="444">
        <f t="shared" ca="1" si="124"/>
        <v>-3215745786.5332303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-3215745786.5332303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-13398940.777221793</v>
      </c>
      <c r="L2177" s="444">
        <f t="shared" ca="1" si="124"/>
        <v>-3229144727.310452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-3229144727.310452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-13454769.697126882</v>
      </c>
      <c r="L2178" s="444">
        <f t="shared" ca="1" si="124"/>
        <v>-3242599497.0075788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-3242599497.0075788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-13510831.237531578</v>
      </c>
      <c r="L2179" s="444">
        <f t="shared" ca="1" si="124"/>
        <v>-3256110328.2451105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-3256110328.2451105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-13567126.367687961</v>
      </c>
      <c r="L2180" s="444">
        <f t="shared" ca="1" si="124"/>
        <v>-3269677454.6127987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-3269677454.6127987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-13623656.060886661</v>
      </c>
      <c r="L2181" s="444">
        <f t="shared" ca="1" si="124"/>
        <v>-3283301110.6736856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-3283301110.6736856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-13680421.294473689</v>
      </c>
      <c r="L2182" s="444">
        <f t="shared" ca="1" si="124"/>
        <v>-3296981531.9681592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-3296981531.9681592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-13737423.04986733</v>
      </c>
      <c r="L2183" s="444">
        <f t="shared" ca="1" si="124"/>
        <v>-3310718955.0180264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-3310718955.0180264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-13794662.312575109</v>
      </c>
      <c r="L2184" s="444">
        <f t="shared" ca="1" si="124"/>
        <v>-3324513617.3306017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-3324513617.3306017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-13852140.072210841</v>
      </c>
      <c r="L2185" s="444">
        <f t="shared" ca="1" si="124"/>
        <v>-3338365757.4028125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-3338365757.4028125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-13909857.322511718</v>
      </c>
      <c r="L2186" s="444">
        <f t="shared" ca="1" si="124"/>
        <v>-3352275614.7253242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-3352275614.7253242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-13967815.061355518</v>
      </c>
      <c r="L2187" s="444">
        <f t="shared" ca="1" si="124"/>
        <v>-3366243429.7866797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-3366243429.7866797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-14026014.290777832</v>
      </c>
      <c r="L2188" s="444">
        <f t="shared" ca="1" si="124"/>
        <v>-3380269444.0774574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-3380269444.0774574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-14084456.016989406</v>
      </c>
      <c r="L2189" s="444">
        <f t="shared" ca="1" si="124"/>
        <v>-3394353900.0944467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-3394353900.0944467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-14143141.250393527</v>
      </c>
      <c r="L2190" s="444">
        <f t="shared" ca="1" si="124"/>
        <v>-3408497041.34484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-3408497041.34484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-14202071.0056035</v>
      </c>
      <c r="L2191" s="444">
        <f t="shared" ca="1" si="124"/>
        <v>-3422699112.3504434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-3422699112.3504434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-14261246.301460179</v>
      </c>
      <c r="L2192" s="444">
        <f t="shared" ca="1" si="124"/>
        <v>-3436960358.6519036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-3436960358.6519036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-14320668.161049599</v>
      </c>
      <c r="L2193" s="444">
        <f t="shared" ca="1" si="124"/>
        <v>-3451281026.812953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-3451281026.812953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-14380337.611720636</v>
      </c>
      <c r="L2194" s="444">
        <f t="shared" ca="1" si="124"/>
        <v>-3465661364.4246736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-3465661364.4246736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-14440255.685102804</v>
      </c>
      <c r="L2195" s="444">
        <f t="shared" ca="1" si="124"/>
        <v>-3480101620.1097765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-3480101620.1097765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-14500423.417124068</v>
      </c>
      <c r="L2196" s="444">
        <f t="shared" ca="1" si="124"/>
        <v>-3494602043.5269008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-3494602043.5269008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-14560841.848028753</v>
      </c>
      <c r="L2197" s="444">
        <f t="shared" ca="1" si="124"/>
        <v>-3509162885.3749294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-3509162885.3749294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-14621512.022395536</v>
      </c>
      <c r="L2198" s="444">
        <f t="shared" ca="1" si="124"/>
        <v>-3523784397.397325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-3523784397.397325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-14682434.989155522</v>
      </c>
      <c r="L2199" s="444">
        <f t="shared" ca="1" si="124"/>
        <v>-3538466832.3864803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-3538466832.3864803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-14743611.801610336</v>
      </c>
      <c r="L2200" s="444">
        <f t="shared" ca="1" si="124"/>
        <v>-3553210444.1880908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-3553210444.1880908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-14805043.517450375</v>
      </c>
      <c r="L2201" s="444">
        <f t="shared" ca="1" si="124"/>
        <v>-3568015487.7055411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-3568015487.7055411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-14866731.19877309</v>
      </c>
      <c r="L2202" s="444">
        <f t="shared" ca="1" si="124"/>
        <v>-3582882218.904314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-3582882218.904314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-14928675.912101306</v>
      </c>
      <c r="L2203" s="444">
        <f t="shared" ca="1" si="124"/>
        <v>-3597810894.8164153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-3597810894.8164153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-14990878.728401732</v>
      </c>
      <c r="L2204" s="444">
        <f t="shared" ca="1" si="124"/>
        <v>-3612801773.544817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-3612801773.544817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-15053340.723103404</v>
      </c>
      <c r="L2205" s="444">
        <f t="shared" ca="1" si="124"/>
        <v>-3627855114.2679205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-3627855114.2679205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-15116062.976116333</v>
      </c>
      <c r="L2206" s="444">
        <f t="shared" ca="1" si="124"/>
        <v>-3642971177.2440367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-3642971177.2440367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-15179046.571850151</v>
      </c>
      <c r="L2207" s="444">
        <f t="shared" ca="1" si="124"/>
        <v>-3658150223.815887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-3658150223.815887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-15242292.599232862</v>
      </c>
      <c r="L2208" s="444">
        <f t="shared" ca="1" si="124"/>
        <v>-3673392516.4151196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-3673392516.4151196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-15305802.151729666</v>
      </c>
      <c r="L2209" s="444">
        <f t="shared" ca="1" si="124"/>
        <v>-3688698318.5668492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-3688698318.5668492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-15369576.327361872</v>
      </c>
      <c r="L2210" s="444">
        <f t="shared" ca="1" si="124"/>
        <v>-3704067894.8942113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-3704067894.8942113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-15433616.228725882</v>
      </c>
      <c r="L2211" s="444">
        <f t="shared" ca="1" si="124"/>
        <v>-3719501511.1229372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-3719501511.1229372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-15497922.963012239</v>
      </c>
      <c r="L2212" s="444">
        <f t="shared" ca="1" si="124"/>
        <v>-3734999434.0859494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-3734999434.0859494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-15562497.642024789</v>
      </c>
      <c r="L2213" s="444">
        <f t="shared" ca="1" si="124"/>
        <v>-3750561931.7279744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-3750561931.7279744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-15627341.382199893</v>
      </c>
      <c r="L2214" s="444">
        <f t="shared" ca="1" si="124"/>
        <v>-3766189273.1101742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-3766189273.1101742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-15692455.304625725</v>
      </c>
      <c r="L2215" s="444">
        <f t="shared" ca="1" si="124"/>
        <v>-3781881728.4147997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-3781881728.4147997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-15757840.535061665</v>
      </c>
      <c r="L2216" s="444">
        <f t="shared" ca="1" si="124"/>
        <v>-3797639568.9498615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-3797639568.9498615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-15823498.203957757</v>
      </c>
      <c r="L2217" s="444">
        <f t="shared" ca="1" si="124"/>
        <v>-3813463067.1538191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-3813463067.1538191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-15889429.446474247</v>
      </c>
      <c r="L2218" s="444">
        <f t="shared" ca="1" si="124"/>
        <v>-3829352496.6002932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-3829352496.6002932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-15955635.402501222</v>
      </c>
      <c r="L2219" s="444">
        <f t="shared" ca="1" si="124"/>
        <v>-3845308132.0027943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-3845308132.0027943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-16022117.216678312</v>
      </c>
      <c r="L2220" s="444">
        <f t="shared" ca="1" si="124"/>
        <v>-3861330249.2194724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-3861330249.2194724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-16088876.038414471</v>
      </c>
      <c r="L2221" s="444">
        <f t="shared" ca="1" si="124"/>
        <v>-3877419125.2578869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-3877419125.2578869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-16155913.021907862</v>
      </c>
      <c r="L2222" s="444">
        <f t="shared" ca="1" si="124"/>
        <v>-3893575038.2797947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-3893575038.2797947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-16223229.326165808</v>
      </c>
      <c r="L2223" s="444">
        <f t="shared" ca="1" si="124"/>
        <v>-3909798267.6059604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-3909798267.6059604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-16290826.115024837</v>
      </c>
      <c r="L2224" s="444">
        <f t="shared" ca="1" si="124"/>
        <v>-3926089093.7209854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-3926089093.7209854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-16358704.557170775</v>
      </c>
      <c r="L2225" s="444">
        <f t="shared" ca="1" si="124"/>
        <v>-3942447798.2781563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-3942447798.2781563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-16426865.826158982</v>
      </c>
      <c r="L2226" s="444">
        <f t="shared" ca="1" si="124"/>
        <v>-3958874664.1043153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-3958874664.1043153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-16495311.100434648</v>
      </c>
      <c r="L2227" s="444">
        <f t="shared" ca="1" si="124"/>
        <v>-3975369975.2047501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-3975369975.2047501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-16564041.563353125</v>
      </c>
      <c r="L2228" s="444">
        <f t="shared" ca="1" si="124"/>
        <v>-3991934016.7681031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-3991934016.7681031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-16633058.403200429</v>
      </c>
      <c r="L2229" s="444">
        <f t="shared" ca="1" si="124"/>
        <v>-4008567075.1713037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-4008567075.1713037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-16702362.813213764</v>
      </c>
      <c r="L2230" s="444">
        <f t="shared" ca="1" si="124"/>
        <v>-4025269437.9845176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-4025269437.9845176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-16771955.991602158</v>
      </c>
      <c r="L2231" s="444">
        <f t="shared" ca="1" si="124"/>
        <v>-4042041393.9761195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-4042041393.9761195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-16841839.141567167</v>
      </c>
      <c r="L2232" s="444">
        <f t="shared" ca="1" si="124"/>
        <v>-4058883233.1176867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-4058883233.1176867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-16912013.471323695</v>
      </c>
      <c r="L2233" s="444">
        <f t="shared" ca="1" si="124"/>
        <v>-4075795246.5890102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-4075795246.5890102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-16982480.194120876</v>
      </c>
      <c r="L2234" s="444">
        <f t="shared" ca="1" si="124"/>
        <v>-4092777726.7831311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-4092777726.7831311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-17053240.528263047</v>
      </c>
      <c r="L2235" s="444">
        <f t="shared" ca="1" si="124"/>
        <v>-4109830967.3113942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-4109830967.3113942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-17124295.69713081</v>
      </c>
      <c r="L2236" s="444">
        <f t="shared" ca="1" si="124"/>
        <v>-4126955263.0085249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-4126955263.0085249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-17195646.929202188</v>
      </c>
      <c r="L2237" s="444">
        <f t="shared" ca="1" si="124"/>
        <v>-4144150909.937727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-4144150909.937727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-17267295.458073862</v>
      </c>
      <c r="L2238" s="444">
        <f t="shared" ca="1" si="124"/>
        <v>-4161418205.3958011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-4161418205.3958011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-17339242.522482503</v>
      </c>
      <c r="L2239" s="444">
        <f t="shared" ca="1" si="124"/>
        <v>-4178757447.9182835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-4178757447.9182835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-17411489.366326179</v>
      </c>
      <c r="L2240" s="444">
        <f t="shared" ca="1" si="124"/>
        <v>-4196168937.2846098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-4196168937.2846098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-17484037.238685872</v>
      </c>
      <c r="L2241" s="444">
        <f t="shared" ca="1" si="124"/>
        <v>-4213652974.5232959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-4213652974.5232959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-17556887.393847067</v>
      </c>
      <c r="L2242" s="444">
        <f t="shared" ca="1" si="124"/>
        <v>-4231209861.9171429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-4231209861.9171429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-17630041.091321427</v>
      </c>
      <c r="L2243" s="444">
        <f t="shared" ca="1" si="124"/>
        <v>-4248839903.0084643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-4248839903.0084643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-17703499.595868602</v>
      </c>
      <c r="L2244" s="444">
        <f t="shared" ca="1" si="124"/>
        <v>-4266543402.6043329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-4266543402.6043329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-17777264.177518051</v>
      </c>
      <c r="L2245" s="444">
        <f t="shared" ca="1" si="124"/>
        <v>-4284320666.7818508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-4284320666.7818508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-17851336.111591041</v>
      </c>
      <c r="L2246" s="444">
        <f t="shared" ca="1" si="124"/>
        <v>-4302172002.8934422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-4302172002.8934422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-17925716.678722676</v>
      </c>
      <c r="L2247" s="444">
        <f t="shared" ca="1" si="124"/>
        <v>-4320097719.5721645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-4320097719.5721645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-18000407.16488402</v>
      </c>
      <c r="L2248" s="444">
        <f t="shared" ca="1" si="124"/>
        <v>-4338098126.7370481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-4338098126.7370481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-18075408.861404367</v>
      </c>
      <c r="L2249" s="444">
        <f t="shared" ca="1" si="124"/>
        <v>-4356173535.5984526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-4356173535.5984526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-18150723.064993553</v>
      </c>
      <c r="L2250" s="444">
        <f t="shared" ca="1" si="124"/>
        <v>-4374324258.6634464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-4374324258.6634464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-18226351.077764358</v>
      </c>
      <c r="L2251" s="444">
        <f t="shared" ca="1" si="124"/>
        <v>-4392550609.7412109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-4392550609.7412109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-18302294.207255047</v>
      </c>
      <c r="L2252" s="444">
        <f t="shared" ca="1" si="124"/>
        <v>-4410852903.9484663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-4410852903.9484663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-18378553.766451944</v>
      </c>
      <c r="L2253" s="444">
        <f t="shared" ca="1" si="124"/>
        <v>-4429231457.7149181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-4429231457.7149181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-18455131.073812157</v>
      </c>
      <c r="L2254" s="444">
        <f t="shared" ca="1" si="124"/>
        <v>-4447686588.7887306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-4447686588.7887306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-18532027.453286376</v>
      </c>
      <c r="L2255" s="444">
        <f t="shared" ca="1" si="124"/>
        <v>-4466218616.2420168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-4466218616.2420168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-18609244.234341737</v>
      </c>
      <c r="L2256" s="444">
        <f t="shared" ca="1" si="124"/>
        <v>-4484827860.4763584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-4484827860.4763584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-18686782.751984827</v>
      </c>
      <c r="L2257" s="444">
        <f t="shared" ca="1" si="124"/>
        <v>-4503514643.228343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-4503514643.228343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-18764644.346784763</v>
      </c>
      <c r="L2258" s="444">
        <f t="shared" ca="1" si="124"/>
        <v>-4522279287.5751276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-4522279287.5751276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-18842830.364896365</v>
      </c>
      <c r="L2259" s="444">
        <f t="shared" ca="1" si="124"/>
        <v>-4541122117.9400244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-4541122117.9400244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-18921342.158083435</v>
      </c>
      <c r="L2260" s="444">
        <f t="shared" ca="1" si="124"/>
        <v>-4560043460.0981073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-4560043460.0981073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-19000181.083742112</v>
      </c>
      <c r="L2261" s="444">
        <f t="shared" ca="1" si="124"/>
        <v>-4579043641.1818495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-4579043641.1818495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-19079348.504924372</v>
      </c>
      <c r="L2262" s="444">
        <f t="shared" ca="1" si="124"/>
        <v>-4598122989.6867743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-4598122989.6867743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-19158845.790361561</v>
      </c>
      <c r="L2263" s="444">
        <f t="shared" ca="1" si="124"/>
        <v>-4617281835.4771357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-4617281835.4771357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-19238674.314488064</v>
      </c>
      <c r="L2264" s="444">
        <f t="shared" ca="1" si="124"/>
        <v>-4636520509.7916241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-4636520509.7916241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-19318835.457465101</v>
      </c>
      <c r="L2265" s="444">
        <f t="shared" ca="1" si="124"/>
        <v>-4655839345.2490892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-4655839345.2490892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-19399330.605204538</v>
      </c>
      <c r="L2266" s="444">
        <f t="shared" ca="1" si="124"/>
        <v>-4675238675.8542938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-4675238675.8542938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-19480161.149392892</v>
      </c>
      <c r="L2267" s="444">
        <f t="shared" ca="1" si="124"/>
        <v>-4694718837.0036869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-4694718837.0036869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-19561328.48751536</v>
      </c>
      <c r="L2268" s="444">
        <f t="shared" ca="1" si="124"/>
        <v>-4714280165.4912024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-4714280165.4912024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-19642834.02288001</v>
      </c>
      <c r="L2269" s="444">
        <f t="shared" ca="1" si="124"/>
        <v>-4733922999.514082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-4733922999.514082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-19724679.164642006</v>
      </c>
      <c r="L2270" s="444">
        <f t="shared" ca="1" si="124"/>
        <v>-4753647678.6787243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-4753647678.6787243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-19806865.327828016</v>
      </c>
      <c r="L2271" s="444">
        <f t="shared" ca="1" si="124"/>
        <v>-4773454544.0065527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-4773454544.0065527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-19889393.933360636</v>
      </c>
      <c r="L2272" s="444">
        <f t="shared" ca="1" si="124"/>
        <v>-4793343937.9399137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-4793343937.9399137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-19972266.408082973</v>
      </c>
      <c r="L2273" s="444">
        <f t="shared" ca="1" si="124"/>
        <v>-4813316204.3479967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-4813316204.3479967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-20055484.184783321</v>
      </c>
      <c r="L2274" s="444">
        <f t="shared" ca="1" si="124"/>
        <v>-4833371688.5327797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-4833371688.5327797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-20139048.702219915</v>
      </c>
      <c r="L2275" s="444">
        <f t="shared" ca="1" si="124"/>
        <v>-4853510737.2349997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-4853510737.2349997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-20222961.405145831</v>
      </c>
      <c r="L2276" s="444">
        <f t="shared" ca="1" si="124"/>
        <v>-4873733698.6401453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-4873733698.6401453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-20307223.744333938</v>
      </c>
      <c r="L2277" s="444">
        <f t="shared" ca="1" si="124"/>
        <v>-4894040922.3844795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-4894040922.3844795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-20391837.176601999</v>
      </c>
      <c r="L2278" s="444">
        <f t="shared" ca="1" si="124"/>
        <v>-4914432759.5610819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-4914432759.5610819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-20476803.164837841</v>
      </c>
      <c r="L2279" s="444">
        <f t="shared" ca="1" si="124"/>
        <v>-4934909562.7259197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-4934909562.7259197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-20562123.178024665</v>
      </c>
      <c r="L2280" s="444">
        <f t="shared" ca="1" si="124"/>
        <v>-4955471685.903944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-4955471685.903944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-20647798.691266432</v>
      </c>
      <c r="L2281" s="444">
        <f t="shared" ca="1" si="124"/>
        <v>-4976119484.5952101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-4976119484.5952101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-20733831.185813375</v>
      </c>
      <c r="L2282" s="444">
        <f t="shared" ca="1" si="124"/>
        <v>-4996853315.781023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-4996853315.781023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-20820222.149087597</v>
      </c>
      <c r="L2283" s="444">
        <f t="shared" ca="1" si="124"/>
        <v>-5017673537.9301109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-5017673537.9301109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-20906973.074708797</v>
      </c>
      <c r="L2284" s="444">
        <f t="shared" ca="1" si="124"/>
        <v>-5038580511.0048199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-5038580511.0048199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-20994085.462520082</v>
      </c>
      <c r="L2285" s="444">
        <f t="shared" ca="1" si="124"/>
        <v>-5059574596.4673395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-5059574596.4673395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-21081560.818613913</v>
      </c>
      <c r="L2286" s="444">
        <f t="shared" ca="1" si="124"/>
        <v>-5080656157.2859535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-5080656157.2859535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-21169400.655358139</v>
      </c>
      <c r="L2287" s="444">
        <f t="shared" ca="1" si="124"/>
        <v>-5101825557.9413118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-5101825557.9413118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-21257606.491422132</v>
      </c>
      <c r="L2288" s="444">
        <f t="shared" ca="1" si="124"/>
        <v>-5123083164.4327335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-5123083164.4327335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-21346179.851803057</v>
      </c>
      <c r="L2289" s="444">
        <f t="shared" ca="1" si="124"/>
        <v>-5144429344.2845364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-5144429344.2845364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-21435122.267852236</v>
      </c>
      <c r="L2290" s="444">
        <f t="shared" ca="1" si="124"/>
        <v>-5165864466.5523882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-5165864466.5523882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-21524435.277301617</v>
      </c>
      <c r="L2291" s="444">
        <f t="shared" ca="1" si="124"/>
        <v>-5187388901.82969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-5187388901.82969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-21614120.424290374</v>
      </c>
      <c r="L2292" s="444">
        <f t="shared" ca="1" si="124"/>
        <v>-5209003022.2539806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-5209003022.2539806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-21704179.259391587</v>
      </c>
      <c r="L2293" s="444">
        <f t="shared" ca="1" si="124"/>
        <v>-5230707201.5133724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-5230707201.5133724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-21794613.339639053</v>
      </c>
      <c r="L2294" s="444">
        <f t="shared" ca="1" si="124"/>
        <v>-5252501814.8530111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-5252501814.8530111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-21885424.228554212</v>
      </c>
      <c r="L2295" s="444">
        <f t="shared" ca="1" si="124"/>
        <v>-5274387239.0815649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-5274387239.0815649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-21976613.496173188</v>
      </c>
      <c r="L2296" s="444">
        <f t="shared" ca="1" si="124"/>
        <v>-5296363852.5777378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-5296363852.5777378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-22068182.719073907</v>
      </c>
      <c r="L2297" s="444">
        <f t="shared" ca="1" si="124"/>
        <v>-5318432035.2968121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-5318432035.2968121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-22160133.480403382</v>
      </c>
      <c r="L2298" s="444">
        <f t="shared" ca="1" si="124"/>
        <v>-5340592168.777215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-5340592168.777215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-22252467.369905062</v>
      </c>
      <c r="L2299" s="444">
        <f t="shared" ca="1" si="124"/>
        <v>-5362844636.1471205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-5362844636.1471205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-22345185.983946335</v>
      </c>
      <c r="L2300" s="444">
        <f t="shared" ca="1" si="124"/>
        <v>-5385189822.1310673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-5385189822.1310673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-22438290.925546113</v>
      </c>
      <c r="L2301" s="444">
        <f t="shared" ca="1" si="124"/>
        <v>-5407628113.056613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-5407628113.056613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-22531783.804402553</v>
      </c>
      <c r="L2302" s="444">
        <f t="shared" ca="1" si="124"/>
        <v>-5430159896.8610153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-5430159896.8610153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-22625666.236920897</v>
      </c>
      <c r="L2303" s="444">
        <f t="shared" ref="L2303:L2557" ca="1" si="129">I2303-J2303+K2303</f>
        <v>-5452785563.0979366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-5452785563.0979366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-22719939.846241403</v>
      </c>
      <c r="L2304" s="444">
        <f t="shared" ca="1" si="129"/>
        <v>-5475505502.9441776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-5475505502.9441776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-22814606.262267407</v>
      </c>
      <c r="L2305" s="444">
        <f t="shared" ca="1" si="129"/>
        <v>-5498320109.2064447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-5498320109.2064447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-22909667.121693518</v>
      </c>
      <c r="L2306" s="444">
        <f t="shared" ca="1" si="129"/>
        <v>-5521229776.3281384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-5521229776.3281384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-23005124.068033911</v>
      </c>
      <c r="L2307" s="444">
        <f t="shared" ca="1" si="129"/>
        <v>-5544234900.3961725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-5544234900.3961725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-23100978.751650717</v>
      </c>
      <c r="L2308" s="444">
        <f t="shared" ca="1" si="129"/>
        <v>-5567335879.1478233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-5567335879.1478233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-23197232.829782598</v>
      </c>
      <c r="L2309" s="444">
        <f t="shared" ca="1" si="129"/>
        <v>-5590533111.9776058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-5590533111.9776058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-23293887.966573358</v>
      </c>
      <c r="L2310" s="444">
        <f t="shared" ca="1" si="129"/>
        <v>-5613826999.9441795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-5613826999.9441795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-23390945.833100747</v>
      </c>
      <c r="L2311" s="444">
        <f t="shared" ca="1" si="129"/>
        <v>-5637217945.7772799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-5637217945.7772799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-23488408.107405331</v>
      </c>
      <c r="L2312" s="444">
        <f t="shared" ca="1" si="129"/>
        <v>-5660706353.8846855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-5660706353.8846855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-23586276.474519521</v>
      </c>
      <c r="L2313" s="444">
        <f t="shared" ca="1" si="129"/>
        <v>-5684292630.3592052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-5684292630.3592052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-23684552.626496688</v>
      </c>
      <c r="L2314" s="444">
        <f t="shared" ca="1" si="129"/>
        <v>-5707977182.9857016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-5707977182.9857016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-23783238.262440424</v>
      </c>
      <c r="L2315" s="444">
        <f t="shared" ca="1" si="129"/>
        <v>-5731760421.2481422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-5731760421.2481422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-23882335.088533927</v>
      </c>
      <c r="L2316" s="444">
        <f t="shared" ca="1" si="129"/>
        <v>-5755642756.3366766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-5755642756.3366766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-23981844.818069484</v>
      </c>
      <c r="L2317" s="444">
        <f t="shared" ca="1" si="129"/>
        <v>-5779624601.1547461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-5779624601.1547461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-24081769.171478108</v>
      </c>
      <c r="L2318" s="444">
        <f t="shared" ca="1" si="129"/>
        <v>-5803706370.3262243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-5803706370.3262243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-24182109.876359269</v>
      </c>
      <c r="L2319" s="444">
        <f t="shared" ca="1" si="129"/>
        <v>-5827888480.2025833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-5827888480.2025833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-24282868.667510763</v>
      </c>
      <c r="L2320" s="444">
        <f t="shared" ca="1" si="129"/>
        <v>-5852171348.8700943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-5852171348.8700943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-24384047.286958724</v>
      </c>
      <c r="L2321" s="444">
        <f t="shared" ca="1" si="129"/>
        <v>-5876555396.157053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-5876555396.157053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-24485647.483987719</v>
      </c>
      <c r="L2322" s="444">
        <f t="shared" ca="1" si="129"/>
        <v>-5901041043.6410408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-5901041043.6410408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-24587671.015171003</v>
      </c>
      <c r="L2323" s="444">
        <f t="shared" ca="1" si="129"/>
        <v>-5925628714.6562119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-5925628714.6562119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-24690119.644400883</v>
      </c>
      <c r="L2324" s="444">
        <f t="shared" ca="1" si="129"/>
        <v>-5950318834.3006124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-5950318834.3006124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-24792995.14291922</v>
      </c>
      <c r="L2325" s="444">
        <f t="shared" ca="1" si="129"/>
        <v>-5975111829.443532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-5975111829.443532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-24896299.289348051</v>
      </c>
      <c r="L2326" s="444">
        <f t="shared" ca="1" si="129"/>
        <v>-6000008128.7328796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-6000008128.7328796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-25000033.869720332</v>
      </c>
      <c r="L2327" s="444">
        <f t="shared" ca="1" si="129"/>
        <v>-6025008162.6026001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-6025008162.6026001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-25104200.677510835</v>
      </c>
      <c r="L2328" s="444">
        <f t="shared" ca="1" si="129"/>
        <v>-6050112363.2801113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-6050112363.2801113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-25208801.513667129</v>
      </c>
      <c r="L2329" s="444">
        <f t="shared" ca="1" si="129"/>
        <v>-6075321164.7937784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-6075321164.7937784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-25313838.186640743</v>
      </c>
      <c r="L2330" s="444">
        <f t="shared" ca="1" si="129"/>
        <v>-6100635002.9804192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-6100635002.9804192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-25419312.512418412</v>
      </c>
      <c r="L2331" s="444">
        <f t="shared" ca="1" si="129"/>
        <v>-6126054315.4928379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-6126054315.4928379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-25525226.314553492</v>
      </c>
      <c r="L2332" s="444">
        <f t="shared" ca="1" si="129"/>
        <v>-6151579541.8073912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-6151579541.8073912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-25631581.424197461</v>
      </c>
      <c r="L2333" s="444">
        <f t="shared" ca="1" si="129"/>
        <v>-6177211123.2315884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-6177211123.2315884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-25738379.680131618</v>
      </c>
      <c r="L2334" s="444">
        <f t="shared" ca="1" si="129"/>
        <v>-6202949502.9117203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-6202949502.9117203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-25845622.928798836</v>
      </c>
      <c r="L2335" s="444">
        <f t="shared" ca="1" si="129"/>
        <v>-6228795125.840519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-6228795125.840519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-25953313.024335496</v>
      </c>
      <c r="L2336" s="444">
        <f t="shared" ca="1" si="129"/>
        <v>-6254748438.8648548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-6254748438.8648548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-26061451.828603562</v>
      </c>
      <c r="L2337" s="444">
        <f t="shared" ca="1" si="129"/>
        <v>-6280809890.6934586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-6280809890.6934586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-26170041.211222745</v>
      </c>
      <c r="L2338" s="444">
        <f t="shared" ca="1" si="129"/>
        <v>-6306979931.9046812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-6306979931.9046812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-26279083.049602836</v>
      </c>
      <c r="L2339" s="444">
        <f t="shared" ca="1" si="129"/>
        <v>-6333259014.9542837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-6333259014.9542837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-26388579.228976183</v>
      </c>
      <c r="L2340" s="444">
        <f t="shared" ca="1" si="129"/>
        <v>-6359647594.18326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-6359647594.18326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-26498531.64243025</v>
      </c>
      <c r="L2341" s="444">
        <f t="shared" ca="1" si="129"/>
        <v>-6386146125.8256903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-6386146125.8256903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-26608942.190940376</v>
      </c>
      <c r="L2342" s="444">
        <f t="shared" ca="1" si="129"/>
        <v>-6412755068.0166302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-6412755068.0166302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-26719812.783402625</v>
      </c>
      <c r="L2343" s="444">
        <f t="shared" ca="1" si="129"/>
        <v>-6439474880.8000326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-6439474880.8000326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-26831145.336666804</v>
      </c>
      <c r="L2344" s="444">
        <f t="shared" ca="1" si="129"/>
        <v>-6466306026.1366997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-6466306026.1366997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-26942941.77556958</v>
      </c>
      <c r="L2345" s="444">
        <f t="shared" ca="1" si="129"/>
        <v>-6493248967.9122696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-6493248967.9122696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-27055204.032967791</v>
      </c>
      <c r="L2346" s="444">
        <f t="shared" ca="1" si="129"/>
        <v>-6520304171.9452372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-6520304171.9452372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-27167934.049771819</v>
      </c>
      <c r="L2347" s="444">
        <f t="shared" ca="1" si="129"/>
        <v>-6547472105.9950094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-6547472105.9950094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-27281133.774979204</v>
      </c>
      <c r="L2348" s="444">
        <f t="shared" ca="1" si="129"/>
        <v>-6574753239.769989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-6574753239.769989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-27394805.165708289</v>
      </c>
      <c r="L2349" s="444">
        <f t="shared" ca="1" si="129"/>
        <v>-6602148044.9356976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-6602148044.9356976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-27508950.187232073</v>
      </c>
      <c r="L2350" s="444">
        <f t="shared" ca="1" si="129"/>
        <v>-6629656995.1229296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-6629656995.1229296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-27623570.813012205</v>
      </c>
      <c r="L2351" s="444">
        <f t="shared" ca="1" si="129"/>
        <v>-6657280565.9359417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-6657280565.9359417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-27738669.024733089</v>
      </c>
      <c r="L2352" s="444">
        <f t="shared" ca="1" si="129"/>
        <v>-6685019234.9606752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-6685019234.9606752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-27854246.812336147</v>
      </c>
      <c r="L2353" s="444">
        <f t="shared" ca="1" si="129"/>
        <v>-6712873481.7730112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-6712873481.7730112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-27970306.174054213</v>
      </c>
      <c r="L2354" s="444">
        <f t="shared" ca="1" si="129"/>
        <v>-6740843787.9470654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-6740843787.9470654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-28086849.116446108</v>
      </c>
      <c r="L2355" s="444">
        <f t="shared" ca="1" si="129"/>
        <v>-6768930637.0635118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-6768930637.0635118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-28203877.654431298</v>
      </c>
      <c r="L2356" s="444">
        <f t="shared" ca="1" si="129"/>
        <v>-6797134514.7179432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-6797134514.7179432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-28321393.811324764</v>
      </c>
      <c r="L2357" s="444">
        <f t="shared" ca="1" si="129"/>
        <v>-6825455908.5292683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-6825455908.5292683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-28439399.618871953</v>
      </c>
      <c r="L2358" s="444">
        <f t="shared" ca="1" si="129"/>
        <v>-6853895308.14814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-6853895308.14814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-28557897.117283914</v>
      </c>
      <c r="L2359" s="444">
        <f t="shared" ca="1" si="129"/>
        <v>-6882453205.2654238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-6882453205.2654238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-28676888.355272599</v>
      </c>
      <c r="L2360" s="444">
        <f t="shared" ca="1" si="129"/>
        <v>-6911130093.6206961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-6911130093.6206961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-28796375.390086237</v>
      </c>
      <c r="L2361" s="444">
        <f t="shared" ca="1" si="129"/>
        <v>-6939926469.0107822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-6939926469.0107822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-28916360.287544925</v>
      </c>
      <c r="L2362" s="444">
        <f t="shared" ca="1" si="129"/>
        <v>-6968842829.2983274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-6968842829.2983274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-29036845.122076362</v>
      </c>
      <c r="L2363" s="444">
        <f t="shared" ca="1" si="129"/>
        <v>-6997879674.4204035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-6997879674.4204035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-29157831.976751685</v>
      </c>
      <c r="L2364" s="444">
        <f t="shared" ca="1" si="129"/>
        <v>-7027037506.3971548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-7027037506.3971548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-29279322.943321474</v>
      </c>
      <c r="L2365" s="444">
        <f t="shared" ca="1" si="129"/>
        <v>-7056316829.340476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-7056316829.340476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-29401320.122251984</v>
      </c>
      <c r="L2366" s="444">
        <f t="shared" ca="1" si="129"/>
        <v>-7085718149.4627275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-7085718149.4627275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-29523825.622761361</v>
      </c>
      <c r="L2367" s="444">
        <f t="shared" ca="1" si="129"/>
        <v>-7115241975.0854893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-7115241975.0854893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-29646841.562856205</v>
      </c>
      <c r="L2368" s="444">
        <f t="shared" ca="1" si="129"/>
        <v>-7144888816.6483459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-7144888816.6483459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-29770370.069368105</v>
      </c>
      <c r="L2369" s="444">
        <f t="shared" ca="1" si="129"/>
        <v>-7174659186.7177143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-7174659186.7177143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-29894413.277990475</v>
      </c>
      <c r="L2370" s="444">
        <f t="shared" ca="1" si="129"/>
        <v>-7204553599.9957047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-7204553599.9957047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-30018973.33331544</v>
      </c>
      <c r="L2371" s="444">
        <f t="shared" ca="1" si="129"/>
        <v>-7234572573.3290205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-7234572573.3290205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-30144052.388870914</v>
      </c>
      <c r="L2372" s="444">
        <f t="shared" ca="1" si="129"/>
        <v>-7264716625.7178917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-7264716625.7178917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-30269652.607157882</v>
      </c>
      <c r="L2373" s="444">
        <f t="shared" ca="1" si="129"/>
        <v>-7294986278.3250494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-7294986278.3250494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-30395776.159687702</v>
      </c>
      <c r="L2374" s="444">
        <f t="shared" ca="1" si="129"/>
        <v>-7325382054.4847374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-7325382054.4847374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-30522425.227019738</v>
      </c>
      <c r="L2375" s="444">
        <f t="shared" ca="1" si="129"/>
        <v>-7355904479.7117567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-7355904479.7117567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-30649601.998798989</v>
      </c>
      <c r="L2376" s="444">
        <f t="shared" ca="1" si="129"/>
        <v>-7386554081.710556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-7386554081.710556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-30777308.673793979</v>
      </c>
      <c r="L2377" s="444">
        <f t="shared" ca="1" si="129"/>
        <v>-7417331390.3843498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-7417331390.3843498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-30905547.45993479</v>
      </c>
      <c r="L2378" s="444">
        <f t="shared" ca="1" si="129"/>
        <v>-7448236937.844285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-7448236937.844285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-31034320.574351188</v>
      </c>
      <c r="L2379" s="444">
        <f t="shared" ca="1" si="129"/>
        <v>-7479271258.4186363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-7479271258.4186363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-31163630.243410986</v>
      </c>
      <c r="L2380" s="444">
        <f t="shared" ca="1" si="129"/>
        <v>-7510434888.6620474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-7510434888.6620474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-31293478.702758532</v>
      </c>
      <c r="L2381" s="444">
        <f t="shared" ca="1" si="129"/>
        <v>-7541728367.3648062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-7541728367.3648062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-31423868.197353359</v>
      </c>
      <c r="L2382" s="444">
        <f t="shared" ca="1" si="129"/>
        <v>-7573152235.5621595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-7573152235.5621595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-31554800.981508993</v>
      </c>
      <c r="L2383" s="444">
        <f t="shared" ca="1" si="129"/>
        <v>-7604707036.5436687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-7604707036.5436687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-31686279.318931952</v>
      </c>
      <c r="L2384" s="444">
        <f t="shared" ca="1" si="129"/>
        <v>-7636393315.8626003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-7636393315.8626003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-31818305.482760835</v>
      </c>
      <c r="L2385" s="444">
        <f t="shared" ca="1" si="129"/>
        <v>-7668211621.3453608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-7668211621.3453608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-31950881.755605664</v>
      </c>
      <c r="L2386" s="444">
        <f t="shared" ca="1" si="129"/>
        <v>-7700162503.1009665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-7700162503.1009665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-32084010.42958736</v>
      </c>
      <c r="L2387" s="444">
        <f t="shared" ca="1" si="129"/>
        <v>-7732246513.5305538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-7732246513.5305538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-32217693.806377307</v>
      </c>
      <c r="L2388" s="444">
        <f t="shared" ca="1" si="129"/>
        <v>-7764464207.3369312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-7764464207.3369312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-32351934.197237212</v>
      </c>
      <c r="L2389" s="444">
        <f t="shared" ca="1" si="129"/>
        <v>-7796816141.5341682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-7796816141.5341682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-32486733.923059035</v>
      </c>
      <c r="L2390" s="444">
        <f t="shared" ca="1" si="129"/>
        <v>-7829302875.4572277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-7829302875.4572277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-32622095.314405113</v>
      </c>
      <c r="L2391" s="444">
        <f t="shared" ca="1" si="129"/>
        <v>-7861924970.7716331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-7861924970.7716331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-32758020.711548474</v>
      </c>
      <c r="L2392" s="444">
        <f t="shared" ca="1" si="129"/>
        <v>-7894682991.483182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-7894682991.483182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-32894512.464513257</v>
      </c>
      <c r="L2393" s="444">
        <f t="shared" ca="1" si="129"/>
        <v>-7927577503.9476948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-7927577503.9476948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-33031572.933115393</v>
      </c>
      <c r="L2394" s="444">
        <f t="shared" ca="1" si="129"/>
        <v>-7960609076.8808098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-7960609076.8808098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-33169204.487003379</v>
      </c>
      <c r="L2395" s="444">
        <f t="shared" ca="1" si="129"/>
        <v>-7993778281.3678131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-7993778281.3678131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-33307409.505699217</v>
      </c>
      <c r="L2396" s="444">
        <f t="shared" ca="1" si="129"/>
        <v>-8027085690.8735123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-8027085690.8735123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-33446190.378639635</v>
      </c>
      <c r="L2397" s="444">
        <f t="shared" ca="1" si="129"/>
        <v>-8060531881.2521515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-8060531881.2521515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-33585549.505217299</v>
      </c>
      <c r="L2398" s="444">
        <f t="shared" ca="1" si="129"/>
        <v>-8094117430.757369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-8094117430.757369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-33725489.294822372</v>
      </c>
      <c r="L2399" s="444">
        <f t="shared" ca="1" si="129"/>
        <v>-8127842920.0521917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-8127842920.0521917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-33866012.166884139</v>
      </c>
      <c r="L2400" s="444">
        <f t="shared" ca="1" si="129"/>
        <v>-8161708932.2190762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-8161708932.2190762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-34007120.55091282</v>
      </c>
      <c r="L2401" s="444">
        <f t="shared" ca="1" si="129"/>
        <v>-8195716052.769989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-8195716052.769989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-34148816.88654162</v>
      </c>
      <c r="L2402" s="444">
        <f t="shared" ca="1" si="129"/>
        <v>-8229864869.6565304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-8229864869.6565304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-34291103.623568878</v>
      </c>
      <c r="L2403" s="444">
        <f t="shared" ca="1" si="129"/>
        <v>-8264155973.2800989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-8264155973.2800989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-34433983.222000405</v>
      </c>
      <c r="L2404" s="444">
        <f t="shared" ca="1" si="129"/>
        <v>-8298589956.502099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-8298589956.502099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-34577458.152092084</v>
      </c>
      <c r="L2405" s="444">
        <f t="shared" ca="1" si="129"/>
        <v>-8333167414.654191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-8333167414.654191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-34721530.894392461</v>
      </c>
      <c r="L2406" s="444">
        <f t="shared" ca="1" si="129"/>
        <v>-8367888945.548583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-8367888945.548583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-34866203.939785764</v>
      </c>
      <c r="L2407" s="444">
        <f t="shared" ca="1" si="129"/>
        <v>-8402755149.488369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-8402755149.488369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-35011479.789534867</v>
      </c>
      <c r="L2408" s="444">
        <f t="shared" ca="1" si="129"/>
        <v>-8437766629.2779036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-8437766629.2779036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-35157360.955324598</v>
      </c>
      <c r="L2409" s="444">
        <f t="shared" ca="1" si="129"/>
        <v>-8472923990.2332277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-8472923990.2332277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-35303849.959305122</v>
      </c>
      <c r="L2410" s="444">
        <f t="shared" ca="1" si="129"/>
        <v>-8508227840.1925325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-8508227840.1925325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-35450949.334135555</v>
      </c>
      <c r="L2411" s="444">
        <f t="shared" ca="1" si="129"/>
        <v>-8543678789.5266685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-8543678789.5266685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-35598661.623027779</v>
      </c>
      <c r="L2412" s="444">
        <f t="shared" ca="1" si="129"/>
        <v>-8579277451.1496964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-8579277451.1496964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-35746989.379790395</v>
      </c>
      <c r="L2413" s="444">
        <f t="shared" ca="1" si="129"/>
        <v>-8615024440.5294876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-8615024440.5294876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-35895935.168872863</v>
      </c>
      <c r="L2414" s="444">
        <f t="shared" ca="1" si="129"/>
        <v>-8650920375.6983604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-8650920375.6983604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-36045501.565409832</v>
      </c>
      <c r="L2415" s="444">
        <f t="shared" ca="1" si="129"/>
        <v>-8686965877.2637711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-8686965877.2637711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-36195691.155265711</v>
      </c>
      <c r="L2416" s="444">
        <f t="shared" ca="1" si="129"/>
        <v>-8723161568.4190369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-8723161568.4190369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-36346506.535079323</v>
      </c>
      <c r="L2417" s="444">
        <f t="shared" ca="1" si="129"/>
        <v>-8759508074.9541168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-8759508074.9541168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-36497950.312308818</v>
      </c>
      <c r="L2418" s="444">
        <f t="shared" ca="1" si="129"/>
        <v>-8796006025.2664261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-8796006025.2664261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-36650025.105276778</v>
      </c>
      <c r="L2419" s="444">
        <f t="shared" ca="1" si="129"/>
        <v>-8832656050.3717022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-8832656050.3717022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-36802733.543215424</v>
      </c>
      <c r="L2420" s="444">
        <f t="shared" ca="1" si="129"/>
        <v>-8869458783.914917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-8869458783.914917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-36956078.266312152</v>
      </c>
      <c r="L2421" s="444">
        <f t="shared" ca="1" si="129"/>
        <v>-8906414862.1812286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-8906414862.1812286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-37110061.925755121</v>
      </c>
      <c r="L2422" s="444">
        <f t="shared" ca="1" si="129"/>
        <v>-8943524924.1069832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-8943524924.1069832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-37264687.183779098</v>
      </c>
      <c r="L2423" s="444">
        <f t="shared" ca="1" si="129"/>
        <v>-8980789611.2907619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-8980789611.2907619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-37419956.713711508</v>
      </c>
      <c r="L2424" s="444">
        <f t="shared" ca="1" si="129"/>
        <v>-9018209568.0044727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-9018209568.0044727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-37575873.200018637</v>
      </c>
      <c r="L2425" s="444">
        <f t="shared" ca="1" si="129"/>
        <v>-9055785441.2044907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-9055785441.2044907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-37732439.338352047</v>
      </c>
      <c r="L2426" s="444">
        <f t="shared" ca="1" si="129"/>
        <v>-9093517880.5428429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-9093517880.5428429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-37889657.835595176</v>
      </c>
      <c r="L2427" s="444">
        <f t="shared" ca="1" si="129"/>
        <v>-9131407538.3784389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-9131407538.3784389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-38047531.409910165</v>
      </c>
      <c r="L2428" s="444">
        <f t="shared" ca="1" si="129"/>
        <v>-9169455069.7883492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-9169455069.7883492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-38206062.790784791</v>
      </c>
      <c r="L2429" s="444">
        <f t="shared" ca="1" si="129"/>
        <v>-9207661132.579134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-9207661132.579134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-38365254.719079725</v>
      </c>
      <c r="L2430" s="444">
        <f t="shared" ca="1" si="129"/>
        <v>-9246026387.298214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-9246026387.298214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-38525109.947075889</v>
      </c>
      <c r="L2431" s="444">
        <f t="shared" ca="1" si="129"/>
        <v>-9284551497.2452908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-9284551497.2452908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-38685631.238522045</v>
      </c>
      <c r="L2432" s="444">
        <f t="shared" ca="1" si="129"/>
        <v>-9323237128.4838123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-9323237128.4838123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-38846821.368682548</v>
      </c>
      <c r="L2433" s="444">
        <f t="shared" ca="1" si="129"/>
        <v>-9362083949.8524952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-9362083949.8524952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-39008683.124385394</v>
      </c>
      <c r="L2434" s="444">
        <f t="shared" ca="1" si="129"/>
        <v>-9401092632.976881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-9401092632.976881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-39171219.304070339</v>
      </c>
      <c r="L2435" s="444">
        <f t="shared" ca="1" si="129"/>
        <v>-9440263852.2809505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-9440263852.2809505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-39334432.717837296</v>
      </c>
      <c r="L2436" s="444">
        <f t="shared" ca="1" si="129"/>
        <v>-9479598284.9987869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-9479598284.9987869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-39498326.187494949</v>
      </c>
      <c r="L2437" s="444">
        <f t="shared" ca="1" si="129"/>
        <v>-9519096611.1862812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-9519096611.1862812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-39662902.546609506</v>
      </c>
      <c r="L2438" s="444">
        <f t="shared" ca="1" si="129"/>
        <v>-9558759513.7328911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-9558759513.7328911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-39828164.640553713</v>
      </c>
      <c r="L2439" s="444">
        <f t="shared" ca="1" si="129"/>
        <v>-9598587678.3734455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-9598587678.3734455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-39994115.326556019</v>
      </c>
      <c r="L2440" s="444">
        <f t="shared" ca="1" si="129"/>
        <v>-9638581793.7000008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-9638581793.7000008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-40160757.473750003</v>
      </c>
      <c r="L2441" s="444">
        <f t="shared" ca="1" si="129"/>
        <v>-9678742551.1737499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-9678742551.1737499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-40328093.963223957</v>
      </c>
      <c r="L2442" s="444">
        <f t="shared" ca="1" si="129"/>
        <v>-9719070645.1369743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-9719070645.1369743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-40496127.688070729</v>
      </c>
      <c r="L2443" s="444">
        <f t="shared" ca="1" si="129"/>
        <v>-9759566772.8250446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-9759566772.8250446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-40664861.553437687</v>
      </c>
      <c r="L2444" s="444">
        <f t="shared" ca="1" si="129"/>
        <v>-9800231634.3784828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-9800231634.3784828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-40834298.476577014</v>
      </c>
      <c r="L2445" s="444">
        <f t="shared" ca="1" si="129"/>
        <v>-9841065932.8550606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-9841065932.8550606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-41004441.386896089</v>
      </c>
      <c r="L2446" s="444">
        <f t="shared" ca="1" si="129"/>
        <v>-9882070374.2419567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-9882070374.2419567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-41175293.226008154</v>
      </c>
      <c r="L2447" s="444">
        <f t="shared" ca="1" si="129"/>
        <v>-9923245667.4679642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-9923245667.4679642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-41346856.947783187</v>
      </c>
      <c r="L2448" s="444">
        <f t="shared" ca="1" si="129"/>
        <v>-9964592524.4157467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-9964592524.4157467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-41519135.518398941</v>
      </c>
      <c r="L2449" s="444">
        <f t="shared" ca="1" si="129"/>
        <v>-10006111659.934145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-10006111659.934145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-41692131.916392267</v>
      </c>
      <c r="L2450" s="444">
        <f t="shared" ca="1" si="129"/>
        <v>-10047803791.850536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-10047803791.850536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-41865849.132710569</v>
      </c>
      <c r="L2451" s="444">
        <f t="shared" ca="1" si="129"/>
        <v>-10089669640.983248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-10089669640.983248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-42040290.17076353</v>
      </c>
      <c r="L2452" s="444">
        <f t="shared" ca="1" si="129"/>
        <v>-10131709931.154011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-10131709931.154011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-42215458.046475045</v>
      </c>
      <c r="L2453" s="444">
        <f t="shared" ca="1" si="129"/>
        <v>-10173925389.200485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-10173925389.200485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-42391355.788335353</v>
      </c>
      <c r="L2454" s="444">
        <f t="shared" ca="1" si="129"/>
        <v>-10216316744.988821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-10216316744.988821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-42567986.437453419</v>
      </c>
      <c r="L2455" s="444">
        <f t="shared" ca="1" si="129"/>
        <v>-10258884731.426275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-10258884731.426275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-42745353.047609478</v>
      </c>
      <c r="L2456" s="444">
        <f t="shared" ca="1" si="129"/>
        <v>-10301630084.473885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-10301630084.473885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-42923458.685307853</v>
      </c>
      <c r="L2457" s="444">
        <f t="shared" ca="1" si="129"/>
        <v>-10344553543.159193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-10344553543.159193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-43102306.42982997</v>
      </c>
      <c r="L2458" s="444">
        <f t="shared" ca="1" si="129"/>
        <v>-10387655849.589024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-10387655849.589024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-43281899.373287596</v>
      </c>
      <c r="L2459" s="444">
        <f t="shared" ca="1" si="129"/>
        <v>-10430937748.962311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-10430937748.962311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-43462240.620676294</v>
      </c>
      <c r="L2460" s="444">
        <f t="shared" ca="1" si="129"/>
        <v>-10474399989.582987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-10474399989.582987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-43643333.289929114</v>
      </c>
      <c r="L2461" s="444">
        <f t="shared" ca="1" si="129"/>
        <v>-10518043322.872915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-10518043322.872915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-43825180.511970483</v>
      </c>
      <c r="L2462" s="444">
        <f t="shared" ca="1" si="129"/>
        <v>-10561868503.384886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-10561868503.384886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-44007785.43077036</v>
      </c>
      <c r="L2463" s="444">
        <f t="shared" ca="1" si="129"/>
        <v>-10605876288.815657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-10605876288.815657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-44191151.20339857</v>
      </c>
      <c r="L2464" s="444">
        <f t="shared" ca="1" si="129"/>
        <v>-10650067440.019054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-10650067440.019054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-44375281.000079393</v>
      </c>
      <c r="L2465" s="444">
        <f t="shared" ca="1" si="129"/>
        <v>-10694442721.019135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-10694442721.019135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-44560178.004246391</v>
      </c>
      <c r="L2466" s="444">
        <f t="shared" ca="1" si="129"/>
        <v>-10739002899.02338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-10739002899.02338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-44745845.412597418</v>
      </c>
      <c r="L2467" s="444">
        <f t="shared" ca="1" si="129"/>
        <v>-10783748744.435978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-10783748744.435978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-44932286.435149908</v>
      </c>
      <c r="L2468" s="444">
        <f t="shared" ca="1" si="129"/>
        <v>-10828681030.871128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-10828681030.871128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-45119504.295296364</v>
      </c>
      <c r="L2469" s="444">
        <f t="shared" ca="1" si="129"/>
        <v>-10873800535.166424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-10873800535.166424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-45307502.229860097</v>
      </c>
      <c r="L2470" s="444">
        <f t="shared" ca="1" si="129"/>
        <v>-10919108037.396284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-10919108037.396284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-45496283.48915118</v>
      </c>
      <c r="L2471" s="444">
        <f t="shared" ca="1" si="129"/>
        <v>-10964604320.885435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-10964604320.885435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-45685851.337022647</v>
      </c>
      <c r="L2472" s="444">
        <f t="shared" ca="1" si="129"/>
        <v>-11010290172.222458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-11010290172.222458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-45876209.050926909</v>
      </c>
      <c r="L2473" s="444">
        <f t="shared" ca="1" si="129"/>
        <v>-11056166381.273384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-11056166381.273384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-46067359.921972431</v>
      </c>
      <c r="L2474" s="444">
        <f t="shared" ca="1" si="129"/>
        <v>-11102233741.195356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-11102233741.195356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-46259307.254980654</v>
      </c>
      <c r="L2475" s="444">
        <f t="shared" ca="1" si="129"/>
        <v>-11148493048.450336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-11148493048.450336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-46452054.368543066</v>
      </c>
      <c r="L2476" s="444">
        <f t="shared" ca="1" si="129"/>
        <v>-11194945102.81888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-11194945102.81888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-46645604.595078669</v>
      </c>
      <c r="L2477" s="444">
        <f t="shared" ca="1" si="129"/>
        <v>-11241590707.41396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-11241590707.41396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-46839961.2808915</v>
      </c>
      <c r="L2478" s="444">
        <f t="shared" ca="1" si="129"/>
        <v>-11288430668.694851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-11288430668.694851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-47035127.786228545</v>
      </c>
      <c r="L2479" s="444">
        <f t="shared" ca="1" si="129"/>
        <v>-11335465796.481079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-11335465796.481079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-47231107.485337831</v>
      </c>
      <c r="L2480" s="444">
        <f t="shared" ca="1" si="129"/>
        <v>-11382696903.966417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-11382696903.966417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-47427903.766526736</v>
      </c>
      <c r="L2481" s="444">
        <f t="shared" ca="1" si="129"/>
        <v>-11430124807.732944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-11430124807.732944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-47625520.032220602</v>
      </c>
      <c r="L2482" s="444">
        <f t="shared" ca="1" si="129"/>
        <v>-11477750327.765165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-11477750327.765165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-47823959.699021518</v>
      </c>
      <c r="L2483" s="444">
        <f t="shared" ca="1" si="129"/>
        <v>-11525574287.464188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-11525574287.464188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-48023226.197767451</v>
      </c>
      <c r="L2484" s="444">
        <f t="shared" ca="1" si="129"/>
        <v>-11573597513.661955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-11573597513.661955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-48223322.973591477</v>
      </c>
      <c r="L2485" s="444">
        <f t="shared" ca="1" si="129"/>
        <v>-11621820836.635546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-11621820836.635546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-48424253.485981442</v>
      </c>
      <c r="L2486" s="444">
        <f t="shared" ca="1" si="129"/>
        <v>-11670245090.121527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-11670245090.121527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-48626021.208839692</v>
      </c>
      <c r="L2487" s="444">
        <f t="shared" ca="1" si="129"/>
        <v>-11718871111.330366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-11718871111.330366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-48828629.630543195</v>
      </c>
      <c r="L2488" s="444">
        <f t="shared" ca="1" si="129"/>
        <v>-11767699740.960909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-11767699740.960909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-49032082.254003786</v>
      </c>
      <c r="L2489" s="444">
        <f t="shared" ca="1" si="129"/>
        <v>-11816731823.214912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-11816731823.214912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-49236382.596728802</v>
      </c>
      <c r="L2490" s="444">
        <f t="shared" ca="1" si="129"/>
        <v>-11865968205.811642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-11865968205.811642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-49441534.190881841</v>
      </c>
      <c r="L2491" s="444">
        <f t="shared" ca="1" si="129"/>
        <v>-11915409740.002523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-11915409740.002523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-49647540.583343849</v>
      </c>
      <c r="L2492" s="444">
        <f t="shared" ca="1" si="129"/>
        <v>-11965057280.585867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-11965057280.585867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-49854405.335774444</v>
      </c>
      <c r="L2493" s="444">
        <f t="shared" ca="1" si="129"/>
        <v>-12014911685.921642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-12014911685.921642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-50062132.024673507</v>
      </c>
      <c r="L2494" s="444">
        <f t="shared" ca="1" si="129"/>
        <v>-12064973817.946316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-12064973817.946316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-50270724.241442978</v>
      </c>
      <c r="L2495" s="444">
        <f t="shared" ca="1" si="129"/>
        <v>-12115244542.187759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-12115244542.187759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-50480185.592448995</v>
      </c>
      <c r="L2496" s="444">
        <f t="shared" ca="1" si="129"/>
        <v>-12165724727.780209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-12165724727.780209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-50690519.6990842</v>
      </c>
      <c r="L2497" s="444">
        <f t="shared" ca="1" si="129"/>
        <v>-12216415247.479292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-12216415247.479292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-50901730.197830379</v>
      </c>
      <c r="L2498" s="444">
        <f t="shared" ca="1" si="129"/>
        <v>-12267316977.677122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-12267316977.677122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-51113820.740321338</v>
      </c>
      <c r="L2499" s="444">
        <f t="shared" ca="1" si="129"/>
        <v>-12318430798.417444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-12318430798.417444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-51326794.99340602</v>
      </c>
      <c r="L2500" s="444">
        <f t="shared" ca="1" si="129"/>
        <v>-12369757593.410851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-12369757593.410851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-51540656.639211878</v>
      </c>
      <c r="L2501" s="444">
        <f t="shared" ca="1" si="129"/>
        <v>-12421298250.050062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-12421298250.050062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-51755409.375208594</v>
      </c>
      <c r="L2502" s="444">
        <f t="shared" ca="1" si="129"/>
        <v>-12473053659.42527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-12473053659.42527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-51971056.914271958</v>
      </c>
      <c r="L2503" s="444">
        <f t="shared" ca="1" si="129"/>
        <v>-12525024716.339542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-12525024716.339542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-52187602.984748095</v>
      </c>
      <c r="L2504" s="444">
        <f t="shared" ca="1" si="129"/>
        <v>-12577212319.324291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-12577212319.324291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-52405051.330517881</v>
      </c>
      <c r="L2505" s="444">
        <f t="shared" ca="1" si="129"/>
        <v>-12629617370.65481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-12629617370.65481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-52623405.711061709</v>
      </c>
      <c r="L2506" s="444">
        <f t="shared" ca="1" si="129"/>
        <v>-12682240776.365871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-12682240776.365871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-52842669.901524462</v>
      </c>
      <c r="L2507" s="444">
        <f t="shared" ca="1" si="129"/>
        <v>-12735083446.267395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-12735083446.267395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-53062847.692780815</v>
      </c>
      <c r="L2508" s="444">
        <f t="shared" ca="1" si="129"/>
        <v>-12788146293.960176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-12788146293.960176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-53283942.891500734</v>
      </c>
      <c r="L2509" s="444">
        <f t="shared" ca="1" si="129"/>
        <v>-12841430236.851677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-12841430236.851677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-53505959.320215322</v>
      </c>
      <c r="L2510" s="444">
        <f t="shared" ca="1" si="129"/>
        <v>-12894936196.171892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-12894936196.171892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-53728900.817382887</v>
      </c>
      <c r="L2511" s="444">
        <f t="shared" ca="1" si="129"/>
        <v>-12948665096.989275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-12948665096.989275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-53952771.237455308</v>
      </c>
      <c r="L2512" s="444">
        <f t="shared" ca="1" si="129"/>
        <v>-13002617868.22673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-13002617868.22673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-54177574.450944707</v>
      </c>
      <c r="L2513" s="444">
        <f t="shared" ca="1" si="129"/>
        <v>-13056795442.677675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-13056795442.677675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-54403314.344490312</v>
      </c>
      <c r="L2514" s="444">
        <f t="shared" ca="1" si="129"/>
        <v>-13111198757.022165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-13111198757.022165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-54629994.82092569</v>
      </c>
      <c r="L2515" s="444">
        <f t="shared" ca="1" si="129"/>
        <v>-13165828751.84309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-13165828751.84309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-54857619.799346209</v>
      </c>
      <c r="L2516" s="444">
        <f t="shared" ca="1" si="129"/>
        <v>-13220686371.642437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-13220686371.642437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-55086193.215176821</v>
      </c>
      <c r="L2517" s="444">
        <f t="shared" ca="1" si="129"/>
        <v>-13275772564.857615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-13275772564.857615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-55315719.020240061</v>
      </c>
      <c r="L2518" s="444">
        <f t="shared" ca="1" si="129"/>
        <v>-13331088283.877855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-13331088283.877855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-55546201.182824396</v>
      </c>
      <c r="L2519" s="444">
        <f t="shared" ca="1" si="129"/>
        <v>-13386634485.06068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-13386634485.06068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-55777643.687752835</v>
      </c>
      <c r="L2520" s="444">
        <f t="shared" ca="1" si="129"/>
        <v>-13442412128.748434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-13442412128.748434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-56010050.536451802</v>
      </c>
      <c r="L2521" s="444">
        <f t="shared" ca="1" si="129"/>
        <v>-13498422179.284885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-13498422179.284885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-56243425.747020364</v>
      </c>
      <c r="L2522" s="444">
        <f t="shared" ca="1" si="129"/>
        <v>-13554665605.031906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-13554665605.031906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-56477773.354299605</v>
      </c>
      <c r="L2523" s="444">
        <f t="shared" ca="1" si="129"/>
        <v>-13611143378.386206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-13611143378.386206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-56713097.409942523</v>
      </c>
      <c r="L2524" s="444">
        <f t="shared" ca="1" si="129"/>
        <v>-13667856475.796148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-13667856475.796148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-56949401.982483961</v>
      </c>
      <c r="L2525" s="444">
        <f t="shared" ca="1" si="129"/>
        <v>-13724805877.778633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-13724805877.778633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-57186691.157410979</v>
      </c>
      <c r="L2526" s="444">
        <f t="shared" ca="1" si="129"/>
        <v>-13781992568.936045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-13781992568.936045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-57424969.037233517</v>
      </c>
      <c r="L2527" s="444">
        <f t="shared" ca="1" si="129"/>
        <v>-13839417537.973278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-13839417537.973278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-57664239.741555318</v>
      </c>
      <c r="L2528" s="444">
        <f t="shared" ca="1" si="129"/>
        <v>-13897081777.714834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-13897081777.714834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-57904507.407145143</v>
      </c>
      <c r="L2529" s="444">
        <f t="shared" ca="1" si="129"/>
        <v>-13954986285.121979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-13954986285.121979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-58145776.188008241</v>
      </c>
      <c r="L2530" s="444">
        <f t="shared" ca="1" si="129"/>
        <v>-14013132061.309986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-14013132061.309986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-58388050.255458266</v>
      </c>
      <c r="L2531" s="444">
        <f t="shared" ca="1" si="129"/>
        <v>-14071520111.565445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-14071520111.565445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-58631333.798189364</v>
      </c>
      <c r="L2532" s="444">
        <f t="shared" ca="1" si="129"/>
        <v>-14130151445.363634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-14130151445.363634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-58875631.022348486</v>
      </c>
      <c r="L2533" s="444">
        <f t="shared" ca="1" si="129"/>
        <v>-14189027076.385983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-14189027076.385983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-59120946.151608258</v>
      </c>
      <c r="L2534" s="444">
        <f t="shared" ca="1" si="129"/>
        <v>-14248148022.53759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-14248148022.53759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-59367283.427239954</v>
      </c>
      <c r="L2535" s="444">
        <f t="shared" ca="1" si="129"/>
        <v>-14307515305.96483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-14307515305.96483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-59614647.108186789</v>
      </c>
      <c r="L2536" s="444">
        <f t="shared" ca="1" si="129"/>
        <v>-14367129953.073017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-14367129953.073017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-59863041.471137568</v>
      </c>
      <c r="L2537" s="444">
        <f t="shared" ca="1" si="129"/>
        <v>-14426992994.544155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-14426992994.544155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-60112470.810600646</v>
      </c>
      <c r="L2538" s="444">
        <f t="shared" ca="1" si="129"/>
        <v>-14487105465.354755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-14487105465.354755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-60362939.438978143</v>
      </c>
      <c r="L2539" s="444">
        <f t="shared" ca="1" si="129"/>
        <v>-14547468404.793734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-14547468404.793734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-60614451.686640553</v>
      </c>
      <c r="L2540" s="444">
        <f t="shared" ca="1" si="129"/>
        <v>-14608082856.480373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-14608082856.480373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-60867011.90200156</v>
      </c>
      <c r="L2541" s="444">
        <f t="shared" ca="1" si="129"/>
        <v>-14668949868.382376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-14668949868.382376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-61120624.451593243</v>
      </c>
      <c r="L2542" s="444">
        <f t="shared" ca="1" si="129"/>
        <v>-14730070492.833969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-14730070492.833969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-61375293.720141537</v>
      </c>
      <c r="L2543" s="444">
        <f t="shared" ca="1" si="129"/>
        <v>-14791445786.554111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-14791445786.554111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-61631024.11064212</v>
      </c>
      <c r="L2544" s="444">
        <f t="shared" ca="1" si="129"/>
        <v>-14853076810.664753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-14853076810.664753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-61887820.04443647</v>
      </c>
      <c r="L2545" s="444">
        <f t="shared" ca="1" si="129"/>
        <v>-14914964630.70919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-14914964630.70919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-62145685.961288296</v>
      </c>
      <c r="L2546" s="444">
        <f t="shared" ca="1" si="129"/>
        <v>-14977110316.670479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-14977110316.670479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-62404626.319460332</v>
      </c>
      <c r="L2547" s="444">
        <f t="shared" ca="1" si="129"/>
        <v>-15039514942.989939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-15039514942.989939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-62664645.595791422</v>
      </c>
      <c r="L2548" s="444">
        <f t="shared" ca="1" si="129"/>
        <v>-15102179588.58573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-15102179588.58573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-62925748.285773873</v>
      </c>
      <c r="L2549" s="444">
        <f t="shared" ca="1" si="129"/>
        <v>-15165105336.871504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-15165105336.871504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-63187938.903631262</v>
      </c>
      <c r="L2550" s="444">
        <f t="shared" ca="1" si="129"/>
        <v>-15228293275.775135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-15228293275.775135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-63451221.982396394</v>
      </c>
      <c r="L2551" s="444">
        <f t="shared" ca="1" si="129"/>
        <v>-15291744497.757532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-15291744497.757532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-63715602.073989719</v>
      </c>
      <c r="L2552" s="444">
        <f t="shared" ca="1" si="129"/>
        <v>-15355460099.831522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-15355460099.831522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-63981083.749298006</v>
      </c>
      <c r="L2553" s="444">
        <f t="shared" ca="1" si="129"/>
        <v>-15419441183.58082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-15419441183.58082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-64247671.598253414</v>
      </c>
      <c r="L2554" s="444">
        <f t="shared" ca="1" si="129"/>
        <v>-15483688855.179073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-15483688855.179073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-64515370.229912803</v>
      </c>
      <c r="L2555" s="444">
        <f t="shared" ca="1" si="129"/>
        <v>-15548204225.408987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-15548204225.408987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-64784184.272537448</v>
      </c>
      <c r="L2556" s="444">
        <f t="shared" ca="1" si="129"/>
        <v>-15612988409.681524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-15612988409.681524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-65054118.373673022</v>
      </c>
      <c r="L2557" s="444">
        <f t="shared" ca="1" si="129"/>
        <v>-15678042528.055197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-15678042528.055197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-65325177.200229988</v>
      </c>
      <c r="L2558" s="444">
        <f t="shared" ref="L2558:L2812" ca="1" si="134">I2558-J2558+K2558</f>
        <v>-15743367705.255426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-15743367705.255426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-65597365.438564271</v>
      </c>
      <c r="L2559" s="444">
        <f t="shared" ca="1" si="134"/>
        <v>-15808965070.693991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-15808965070.693991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-65870687.794558294</v>
      </c>
      <c r="L2560" s="444">
        <f t="shared" ca="1" si="134"/>
        <v>-15874835758.488548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-15874835758.488548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-66145148.993702278</v>
      </c>
      <c r="L2561" s="444">
        <f t="shared" ca="1" si="134"/>
        <v>-15940980907.48225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-15940980907.48225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-66420753.781176038</v>
      </c>
      <c r="L2562" s="444">
        <f t="shared" ca="1" si="134"/>
        <v>-16007401661.263426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-16007401661.263426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-66697506.921930939</v>
      </c>
      <c r="L2563" s="444">
        <f t="shared" ca="1" si="134"/>
        <v>-16074099168.185356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-16074099168.185356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-66975413.200772315</v>
      </c>
      <c r="L2564" s="444">
        <f t="shared" ca="1" si="134"/>
        <v>-16141074581.386129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-16141074581.386129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-67254477.422442198</v>
      </c>
      <c r="L2565" s="444">
        <f t="shared" ca="1" si="134"/>
        <v>-16208329058.808571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-16208329058.808571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-67534704.41170238</v>
      </c>
      <c r="L2566" s="444">
        <f t="shared" ca="1" si="134"/>
        <v>-16275863763.220274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-16275863763.220274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-67816099.01341781</v>
      </c>
      <c r="L2567" s="444">
        <f t="shared" ca="1" si="134"/>
        <v>-16343679862.233692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-16343679862.233692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-68098666.092640385</v>
      </c>
      <c r="L2568" s="444">
        <f t="shared" ca="1" si="134"/>
        <v>-16411778528.326332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-16411778528.326332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-68382410.534693062</v>
      </c>
      <c r="L2569" s="444">
        <f t="shared" ca="1" si="134"/>
        <v>-16480160938.861025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-16480160938.861025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-68667337.245254263</v>
      </c>
      <c r="L2570" s="444">
        <f t="shared" ca="1" si="134"/>
        <v>-16548828276.106279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-16548828276.106279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-68953451.150442824</v>
      </c>
      <c r="L2571" s="444">
        <f t="shared" ca="1" si="134"/>
        <v>-16617781727.256721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-16617781727.256721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-69240757.19690302</v>
      </c>
      <c r="L2572" s="444">
        <f t="shared" ca="1" si="134"/>
        <v>-16687022484.453625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-16687022484.453625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-69529260.351890102</v>
      </c>
      <c r="L2573" s="444">
        <f t="shared" ca="1" si="134"/>
        <v>-16756551744.805515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-16756551744.805515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-69818965.603356317</v>
      </c>
      <c r="L2574" s="444">
        <f t="shared" ca="1" si="134"/>
        <v>-16826370710.408871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-16826370710.408871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-70109877.960036963</v>
      </c>
      <c r="L2575" s="444">
        <f t="shared" ca="1" si="134"/>
        <v>-16896480588.368908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-16896480588.368908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-70402002.451537117</v>
      </c>
      <c r="L2576" s="444">
        <f t="shared" ca="1" si="134"/>
        <v>-16966882590.820444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-16966882590.820444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-70695344.12841852</v>
      </c>
      <c r="L2577" s="444">
        <f t="shared" ca="1" si="134"/>
        <v>-17037577934.948862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-17037577934.948862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-70989908.062286928</v>
      </c>
      <c r="L2578" s="444">
        <f t="shared" ca="1" si="134"/>
        <v>-17108567843.011148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-17108567843.011148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-71285699.345879778</v>
      </c>
      <c r="L2579" s="444">
        <f t="shared" ca="1" si="134"/>
        <v>-17179853542.357029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-17179853542.357029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-71582723.093154281</v>
      </c>
      <c r="L2580" s="444">
        <f t="shared" ca="1" si="134"/>
        <v>-17251436265.450184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-17251436265.450184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-71880984.439375758</v>
      </c>
      <c r="L2581" s="444">
        <f t="shared" ca="1" si="134"/>
        <v>-17323317249.889561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-17323317249.889561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-72180488.541206509</v>
      </c>
      <c r="L2582" s="444">
        <f t="shared" ca="1" si="134"/>
        <v>-17395497738.430767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-17395497738.430767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-72481240.576794863</v>
      </c>
      <c r="L2583" s="444">
        <f t="shared" ca="1" si="134"/>
        <v>-17467978979.007561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-17467978979.007561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-72783245.745864838</v>
      </c>
      <c r="L2584" s="444">
        <f t="shared" ca="1" si="134"/>
        <v>-17540762224.753426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-17540762224.753426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-73086509.269805938</v>
      </c>
      <c r="L2585" s="444">
        <f t="shared" ca="1" si="134"/>
        <v>-17613848734.023232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-17613848734.023232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-73391036.391763464</v>
      </c>
      <c r="L2586" s="444">
        <f t="shared" ca="1" si="134"/>
        <v>-17687239770.414993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-17687239770.414993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-73696832.376729131</v>
      </c>
      <c r="L2587" s="444">
        <f t="shared" ca="1" si="134"/>
        <v>-17760936602.791721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-17760936602.791721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-74003902.511632174</v>
      </c>
      <c r="L2588" s="444">
        <f t="shared" ca="1" si="134"/>
        <v>-17834940505.303352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-17834940505.303352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-74312252.105430633</v>
      </c>
      <c r="L2589" s="444">
        <f t="shared" ca="1" si="134"/>
        <v>-17909252757.408783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-17909252757.408783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-74621886.489203259</v>
      </c>
      <c r="L2590" s="444">
        <f t="shared" ca="1" si="134"/>
        <v>-17983874643.897987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-17983874643.897987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-74932811.01624161</v>
      </c>
      <c r="L2591" s="444">
        <f t="shared" ca="1" si="134"/>
        <v>-18058807454.91423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-18058807454.91423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-75245031.062142625</v>
      </c>
      <c r="L2592" s="444">
        <f t="shared" ca="1" si="134"/>
        <v>-18134052485.976372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-18134052485.976372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-75558552.024901554</v>
      </c>
      <c r="L2593" s="444">
        <f t="shared" ca="1" si="134"/>
        <v>-18209611038.001274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-18209611038.001274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-75873379.325005308</v>
      </c>
      <c r="L2594" s="444">
        <f t="shared" ca="1" si="134"/>
        <v>-18285484417.326279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-18285484417.326279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-76189518.405526161</v>
      </c>
      <c r="L2595" s="444">
        <f t="shared" ca="1" si="134"/>
        <v>-18361673935.731804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-18361673935.731804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-76506974.732215852</v>
      </c>
      <c r="L2596" s="444">
        <f t="shared" ca="1" si="134"/>
        <v>-18438180910.46402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-18438180910.46402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-76825753.793600082</v>
      </c>
      <c r="L2597" s="444">
        <f t="shared" ca="1" si="134"/>
        <v>-18515006664.257622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-18515006664.257622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-77145861.101073429</v>
      </c>
      <c r="L2598" s="444">
        <f t="shared" ca="1" si="134"/>
        <v>-18592152525.358696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-18592152525.358696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-77467302.188994572</v>
      </c>
      <c r="L2599" s="444">
        <f t="shared" ca="1" si="134"/>
        <v>-18669619827.547691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-18669619827.547691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-77790082.61478205</v>
      </c>
      <c r="L2600" s="444">
        <f t="shared" ca="1" si="134"/>
        <v>-18747409910.162472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-18747409910.162472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-78114207.959010303</v>
      </c>
      <c r="L2601" s="444">
        <f t="shared" ca="1" si="134"/>
        <v>-18825524118.121483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-18825524118.121483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-78439683.825506181</v>
      </c>
      <c r="L2602" s="444">
        <f t="shared" ca="1" si="134"/>
        <v>-18903963801.946987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-18903963801.946987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-78766515.841445774</v>
      </c>
      <c r="L2603" s="444">
        <f t="shared" ca="1" si="134"/>
        <v>-18982730317.788433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-18982730317.788433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-79094709.657451808</v>
      </c>
      <c r="L2604" s="444">
        <f t="shared" ca="1" si="134"/>
        <v>-19061825027.445885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-19061825027.445885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-79424270.947691187</v>
      </c>
      <c r="L2605" s="444">
        <f t="shared" ca="1" si="134"/>
        <v>-19141249298.393578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-19141249298.393578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-79755205.409973234</v>
      </c>
      <c r="L2606" s="444">
        <f t="shared" ca="1" si="134"/>
        <v>-19221004503.803551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-19221004503.803551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-80087518.76584813</v>
      </c>
      <c r="L2607" s="444">
        <f t="shared" ca="1" si="134"/>
        <v>-19301092022.569397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-19301092022.569397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-80421216.760705814</v>
      </c>
      <c r="L2608" s="444">
        <f t="shared" ca="1" si="134"/>
        <v>-19381513239.330101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-19381513239.330101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-80756305.163875416</v>
      </c>
      <c r="L2609" s="444">
        <f t="shared" ca="1" si="134"/>
        <v>-19462269544.493977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-19462269544.493977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-81092789.768724903</v>
      </c>
      <c r="L2610" s="444">
        <f t="shared" ca="1" si="134"/>
        <v>-19543362334.262703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-19543362334.262703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-81430676.39276126</v>
      </c>
      <c r="L2611" s="444">
        <f t="shared" ca="1" si="134"/>
        <v>-19624793010.655464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-19624793010.655464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-81769970.8777311</v>
      </c>
      <c r="L2612" s="444">
        <f t="shared" ca="1" si="134"/>
        <v>-19706562981.533195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-19706562981.533195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-82110679.08972165</v>
      </c>
      <c r="L2613" s="444">
        <f t="shared" ca="1" si="134"/>
        <v>-19788673660.622917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-19788673660.622917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-82452806.919262156</v>
      </c>
      <c r="L2614" s="444">
        <f t="shared" ca="1" si="134"/>
        <v>-19871126467.542179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-19871126467.542179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-82796360.281425744</v>
      </c>
      <c r="L2615" s="444">
        <f t="shared" ca="1" si="134"/>
        <v>-19953922827.823605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-19953922827.823605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-83141345.11593169</v>
      </c>
      <c r="L2616" s="444">
        <f t="shared" ca="1" si="134"/>
        <v>-20037064172.939537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-20037064172.939537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-83487767.387248069</v>
      </c>
      <c r="L2617" s="444">
        <f t="shared" ca="1" si="134"/>
        <v>-20120551940.326786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-20120551940.326786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-83835633.084694937</v>
      </c>
      <c r="L2618" s="444">
        <f t="shared" ca="1" si="134"/>
        <v>-20204387573.41148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-20204387573.41148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-84184948.222547829</v>
      </c>
      <c r="L2619" s="444">
        <f t="shared" ca="1" si="134"/>
        <v>-20288572521.634029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-20288572521.634029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-84535718.840141788</v>
      </c>
      <c r="L2620" s="444">
        <f t="shared" ca="1" si="134"/>
        <v>-20373108240.474171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-20373108240.474171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-84887951.001975715</v>
      </c>
      <c r="L2621" s="444">
        <f t="shared" ca="1" si="134"/>
        <v>-20457996191.476147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-20457996191.476147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-85241650.797817275</v>
      </c>
      <c r="L2622" s="444">
        <f t="shared" ca="1" si="134"/>
        <v>-20543237842.273964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-20543237842.273964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-85596824.342808187</v>
      </c>
      <c r="L2623" s="444">
        <f t="shared" ca="1" si="134"/>
        <v>-20628834666.616772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-20628834666.616772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-85953477.777569875</v>
      </c>
      <c r="L2624" s="444">
        <f t="shared" ca="1" si="134"/>
        <v>-20714788144.394341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-20714788144.394341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-86311617.268309757</v>
      </c>
      <c r="L2625" s="444">
        <f t="shared" ca="1" si="134"/>
        <v>-20801099761.662651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-20801099761.662651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-86671249.006927714</v>
      </c>
      <c r="L2626" s="444">
        <f t="shared" ca="1" si="134"/>
        <v>-20887771010.669579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-20887771010.669579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-87032379.211123243</v>
      </c>
      <c r="L2627" s="444">
        <f t="shared" ca="1" si="134"/>
        <v>-20974803389.880703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-20974803389.880703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-87395014.124502927</v>
      </c>
      <c r="L2628" s="444">
        <f t="shared" ca="1" si="134"/>
        <v>-21062198404.005207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-21062198404.005207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-87759160.016688362</v>
      </c>
      <c r="L2629" s="444">
        <f t="shared" ca="1" si="134"/>
        <v>-21149957564.021896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-21149957564.021896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-88124823.183424562</v>
      </c>
      <c r="L2630" s="444">
        <f t="shared" ca="1" si="134"/>
        <v>-21238082387.205322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-21238082387.205322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-88492009.946688846</v>
      </c>
      <c r="L2631" s="444">
        <f t="shared" ca="1" si="134"/>
        <v>-21326574397.152012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-21326574397.152012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-88860726.654800043</v>
      </c>
      <c r="L2632" s="444">
        <f t="shared" ca="1" si="134"/>
        <v>-21415435123.806812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-21415435123.806812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-89230979.682528377</v>
      </c>
      <c r="L2633" s="444">
        <f t="shared" ca="1" si="134"/>
        <v>-21504666103.489342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-21504666103.489342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-89602775.431205586</v>
      </c>
      <c r="L2634" s="444">
        <f t="shared" ca="1" si="134"/>
        <v>-21594268878.920547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-21594268878.920547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-89976120.328835607</v>
      </c>
      <c r="L2635" s="444">
        <f t="shared" ca="1" si="134"/>
        <v>-21684244999.249382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-21684244999.249382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-90351020.830205753</v>
      </c>
      <c r="L2636" s="444">
        <f t="shared" ca="1" si="134"/>
        <v>-21774596020.079586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-21774596020.079586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-90727483.416998267</v>
      </c>
      <c r="L2637" s="444">
        <f t="shared" ca="1" si="134"/>
        <v>-21865323503.496586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-21865323503.496586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-91105514.597902447</v>
      </c>
      <c r="L2638" s="444">
        <f t="shared" ca="1" si="134"/>
        <v>-21956429018.09449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-21956429018.09449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-91485120.908727035</v>
      </c>
      <c r="L2639" s="444">
        <f t="shared" ca="1" si="134"/>
        <v>-22047914139.003216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-22047914139.003216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-91866308.912513405</v>
      </c>
      <c r="L2640" s="444">
        <f t="shared" ca="1" si="134"/>
        <v>-22139780447.91573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-22139780447.91573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-92249085.199648872</v>
      </c>
      <c r="L2641" s="444">
        <f t="shared" ca="1" si="134"/>
        <v>-22232029533.115379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-22232029533.115379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-92633456.387980744</v>
      </c>
      <c r="L2642" s="444">
        <f t="shared" ca="1" si="134"/>
        <v>-22324662989.503361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-22324662989.503361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-93019429.122930676</v>
      </c>
      <c r="L2643" s="444">
        <f t="shared" ca="1" si="134"/>
        <v>-22417682418.626293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-22417682418.626293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-93407010.077609554</v>
      </c>
      <c r="L2644" s="444">
        <f t="shared" ca="1" si="134"/>
        <v>-22511089428.703903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-22511089428.703903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-93796205.952932924</v>
      </c>
      <c r="L2645" s="444">
        <f t="shared" ca="1" si="134"/>
        <v>-22604885634.656837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-22604885634.656837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-94187023.477736816</v>
      </c>
      <c r="L2646" s="444">
        <f t="shared" ca="1" si="134"/>
        <v>-22699072658.134575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-22699072658.134575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-94579469.408894062</v>
      </c>
      <c r="L2647" s="444">
        <f t="shared" ca="1" si="134"/>
        <v>-22793652127.543468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-22793652127.543468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-94973550.531431124</v>
      </c>
      <c r="L2648" s="444">
        <f t="shared" ca="1" si="134"/>
        <v>-22888625678.074898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-22888625678.074898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-95369273.658645406</v>
      </c>
      <c r="L2649" s="444">
        <f t="shared" ca="1" si="134"/>
        <v>-22983994951.733543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-22983994951.733543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-95766645.632223099</v>
      </c>
      <c r="L2650" s="444">
        <f t="shared" ca="1" si="134"/>
        <v>-23079761597.365765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-23079761597.365765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-96165673.322357357</v>
      </c>
      <c r="L2651" s="444">
        <f t="shared" ca="1" si="134"/>
        <v>-23175927270.688122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-23175927270.688122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-96566363.627867177</v>
      </c>
      <c r="L2652" s="444">
        <f t="shared" ca="1" si="134"/>
        <v>-23272493634.31599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-23272493634.31599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-96968723.476316631</v>
      </c>
      <c r="L2653" s="444">
        <f t="shared" ca="1" si="134"/>
        <v>-23369462357.792309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-23369462357.792309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-97372759.824134618</v>
      </c>
      <c r="L2654" s="444">
        <f t="shared" ca="1" si="134"/>
        <v>-23466835117.616444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-23466835117.616444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-97778479.656735182</v>
      </c>
      <c r="L2655" s="444">
        <f t="shared" ca="1" si="134"/>
        <v>-23564613597.273178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-23564613597.273178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-98185889.988638237</v>
      </c>
      <c r="L2656" s="444">
        <f t="shared" ca="1" si="134"/>
        <v>-23662799487.261818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-23662799487.261818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-98594997.863590911</v>
      </c>
      <c r="L2657" s="444">
        <f t="shared" ca="1" si="134"/>
        <v>-23761394485.125408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-23761394485.125408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-99005810.354689196</v>
      </c>
      <c r="L2658" s="444">
        <f t="shared" ca="1" si="134"/>
        <v>-23860400295.480099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-23860400295.480099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-99418334.564500406</v>
      </c>
      <c r="L2659" s="444">
        <f t="shared" ca="1" si="134"/>
        <v>-23959818630.044598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-23959818630.044598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-99832577.625185817</v>
      </c>
      <c r="L2660" s="444">
        <f t="shared" ca="1" si="134"/>
        <v>-24059651207.669785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-24059651207.669785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-100248546.6986241</v>
      </c>
      <c r="L2661" s="444">
        <f t="shared" ca="1" si="134"/>
        <v>-24159899754.368408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-24159899754.368408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-100666248.97653504</v>
      </c>
      <c r="L2662" s="444">
        <f t="shared" ca="1" si="134"/>
        <v>-24260566003.344944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-24260566003.344944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-101085691.68060394</v>
      </c>
      <c r="L2663" s="444">
        <f t="shared" ca="1" si="134"/>
        <v>-24361651695.025547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-24361651695.025547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-101506882.06260644</v>
      </c>
      <c r="L2664" s="444">
        <f t="shared" ca="1" si="134"/>
        <v>-24463158577.088154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-24463158577.088154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-101929827.40453397</v>
      </c>
      <c r="L2665" s="444">
        <f t="shared" ca="1" si="134"/>
        <v>-24565088404.492687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-24565088404.492687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-102354535.01871952</v>
      </c>
      <c r="L2666" s="444">
        <f t="shared" ca="1" si="134"/>
        <v>-24667442939.511406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-24667442939.511406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-102781012.24796419</v>
      </c>
      <c r="L2667" s="444">
        <f t="shared" ca="1" si="134"/>
        <v>-24770223951.759369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-24770223951.759369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-103209266.46566403</v>
      </c>
      <c r="L2668" s="444">
        <f t="shared" ca="1" si="134"/>
        <v>-24873433218.225033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-24873433218.225033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-103639305.07593763</v>
      </c>
      <c r="L2669" s="444">
        <f t="shared" ca="1" si="134"/>
        <v>-24977072523.300972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-24977072523.300972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-104071135.51375405</v>
      </c>
      <c r="L2670" s="444">
        <f t="shared" ca="1" si="134"/>
        <v>-25081143658.814728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-25081143658.814728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-104504765.24506137</v>
      </c>
      <c r="L2671" s="444">
        <f t="shared" ca="1" si="134"/>
        <v>-25185648424.059788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-25185648424.059788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-104940201.76691578</v>
      </c>
      <c r="L2672" s="444">
        <f t="shared" ca="1" si="134"/>
        <v>-25290588625.826702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-25290588625.826702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-105377452.60761125</v>
      </c>
      <c r="L2673" s="444">
        <f t="shared" ca="1" si="134"/>
        <v>-25395966078.434315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-25395966078.434315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-105816525.32680964</v>
      </c>
      <c r="L2674" s="444">
        <f t="shared" ca="1" si="134"/>
        <v>-25501782603.761124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-25501782603.761124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-106257427.51567134</v>
      </c>
      <c r="L2675" s="444">
        <f t="shared" ca="1" si="134"/>
        <v>-25608040031.276794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-25608040031.276794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-106700166.79698664</v>
      </c>
      <c r="L2676" s="444">
        <f t="shared" ca="1" si="134"/>
        <v>-25714740198.07378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-25714740198.07378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-107144750.82530741</v>
      </c>
      <c r="L2677" s="444">
        <f t="shared" ca="1" si="134"/>
        <v>-25821884948.899086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-25821884948.899086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-107591187.28707953</v>
      </c>
      <c r="L2678" s="444">
        <f t="shared" ca="1" si="134"/>
        <v>-25929476136.186165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-25929476136.186165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-108039483.90077569</v>
      </c>
      <c r="L2679" s="444">
        <f t="shared" ca="1" si="134"/>
        <v>-26037515620.086941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-26037515620.086941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-108489648.41702892</v>
      </c>
      <c r="L2680" s="444">
        <f t="shared" ca="1" si="134"/>
        <v>-26146005268.503971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-26146005268.503971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-108941688.61876655</v>
      </c>
      <c r="L2681" s="444">
        <f t="shared" ca="1" si="134"/>
        <v>-26254946957.122738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-26254946957.122738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-109395612.32134473</v>
      </c>
      <c r="L2682" s="444">
        <f t="shared" ca="1" si="134"/>
        <v>-26364342569.444084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-26364342569.444084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-109851427.37268369</v>
      </c>
      <c r="L2683" s="444">
        <f t="shared" ca="1" si="134"/>
        <v>-26474193996.816769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-26474193996.816769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-110309141.65340321</v>
      </c>
      <c r="L2684" s="444">
        <f t="shared" ca="1" si="134"/>
        <v>-26584503138.470173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-26584503138.470173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-110768763.07695906</v>
      </c>
      <c r="L2685" s="444">
        <f t="shared" ca="1" si="134"/>
        <v>-26695271901.547131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-26695271901.547131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-111230299.5897797</v>
      </c>
      <c r="L2686" s="444">
        <f t="shared" ca="1" si="134"/>
        <v>-26806502201.136909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-26806502201.136909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-111693759.17140377</v>
      </c>
      <c r="L2687" s="444">
        <f t="shared" ca="1" si="134"/>
        <v>-26918195960.308311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-26918195960.308311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-112159149.83461796</v>
      </c>
      <c r="L2688" s="444">
        <f t="shared" ca="1" si="134"/>
        <v>-27030355110.142929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-27030355110.142929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-112626479.62559552</v>
      </c>
      <c r="L2689" s="444">
        <f t="shared" ca="1" si="134"/>
        <v>-27142981589.768524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-27142981589.768524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-113095756.62403552</v>
      </c>
      <c r="L2690" s="444">
        <f t="shared" ca="1" si="134"/>
        <v>-27256077346.392559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-27256077346.392559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-113566988.94330232</v>
      </c>
      <c r="L2691" s="444">
        <f t="shared" ca="1" si="134"/>
        <v>-27369644335.335861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-27369644335.335861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-114040184.73056608</v>
      </c>
      <c r="L2692" s="444">
        <f t="shared" ca="1" si="134"/>
        <v>-27483684520.066429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-27483684520.066429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-114515352.16694345</v>
      </c>
      <c r="L2693" s="444">
        <f t="shared" ca="1" si="134"/>
        <v>-27598199872.233372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-27598199872.233372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-114992499.46763903</v>
      </c>
      <c r="L2694" s="444">
        <f t="shared" ca="1" si="134"/>
        <v>-27713192371.701012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-27713192371.701012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-115471634.88208754</v>
      </c>
      <c r="L2695" s="444">
        <f t="shared" ca="1" si="134"/>
        <v>-27828664006.583099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-27828664006.583099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-115952766.69409625</v>
      </c>
      <c r="L2696" s="444">
        <f t="shared" ca="1" si="134"/>
        <v>-27944616773.277195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-27944616773.277195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-116435903.22198831</v>
      </c>
      <c r="L2697" s="444">
        <f t="shared" ca="1" si="134"/>
        <v>-28061052676.499184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-28061052676.499184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-116921052.8187466</v>
      </c>
      <c r="L2698" s="444">
        <f t="shared" ca="1" si="134"/>
        <v>-28177973729.317932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-28177973729.317932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-117408223.87215805</v>
      </c>
      <c r="L2699" s="444">
        <f t="shared" ca="1" si="134"/>
        <v>-28295381953.19009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-28295381953.19009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-117897424.80495872</v>
      </c>
      <c r="L2700" s="444">
        <f t="shared" ca="1" si="134"/>
        <v>-28413279377.995049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-28413279377.995049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-118388664.07497936</v>
      </c>
      <c r="L2701" s="444">
        <f t="shared" ca="1" si="134"/>
        <v>-28531668042.070026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-28531668042.070026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-118881950.17529178</v>
      </c>
      <c r="L2702" s="444">
        <f t="shared" ca="1" si="134"/>
        <v>-28650549992.245319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-28650549992.245319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-119377291.63435552</v>
      </c>
      <c r="L2703" s="444">
        <f t="shared" ca="1" si="134"/>
        <v>-28769927283.879673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-28769927283.879673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-119874697.01616532</v>
      </c>
      <c r="L2704" s="444">
        <f t="shared" ca="1" si="134"/>
        <v>-28889801980.89584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-28889801980.89584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-120374174.92039932</v>
      </c>
      <c r="L2705" s="444">
        <f t="shared" ca="1" si="134"/>
        <v>-29010176155.816238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-29010176155.816238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-120875733.98256765</v>
      </c>
      <c r="L2706" s="444">
        <f t="shared" ca="1" si="134"/>
        <v>-29131051889.798805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-29131051889.798805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-121379382.87416171</v>
      </c>
      <c r="L2707" s="444">
        <f t="shared" ca="1" si="134"/>
        <v>-29252431272.672966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-29252431272.672966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-121885130.30280402</v>
      </c>
      <c r="L2708" s="444">
        <f t="shared" ca="1" si="134"/>
        <v>-29374316402.975769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-29374316402.975769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-122392985.01239903</v>
      </c>
      <c r="L2709" s="444">
        <f t="shared" ca="1" si="134"/>
        <v>-29496709387.988167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-29496709387.988167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-122902955.78328402</v>
      </c>
      <c r="L2710" s="444">
        <f t="shared" ca="1" si="134"/>
        <v>-29619612343.77145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-29619612343.77145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-123415051.43238105</v>
      </c>
      <c r="L2711" s="444">
        <f t="shared" ca="1" si="134"/>
        <v>-29743027395.203831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-29743027395.203831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-123929280.81334928</v>
      </c>
      <c r="L2712" s="444">
        <f t="shared" ca="1" si="134"/>
        <v>-29866956676.017181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-29866956676.017181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-124445652.81673825</v>
      </c>
      <c r="L2713" s="444">
        <f t="shared" ca="1" si="134"/>
        <v>-29991402328.83392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-29991402328.83392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-124964176.37014133</v>
      </c>
      <c r="L2714" s="444">
        <f t="shared" ca="1" si="134"/>
        <v>-30116366505.20406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-30116366505.20406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-125484860.43835025</v>
      </c>
      <c r="L2715" s="444">
        <f t="shared" ca="1" si="134"/>
        <v>-30241851365.64241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-30241851365.64241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-126007714.02351005</v>
      </c>
      <c r="L2716" s="444">
        <f t="shared" ca="1" si="134"/>
        <v>-30367859079.66592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-30367859079.66592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-126532746.16527466</v>
      </c>
      <c r="L2717" s="444">
        <f t="shared" ca="1" si="134"/>
        <v>-30494391825.831196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-30494391825.831196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-127059965.94096331</v>
      </c>
      <c r="L2718" s="444">
        <f t="shared" ca="1" si="134"/>
        <v>-30621451791.77216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-30621451791.77216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-127589382.46571735</v>
      </c>
      <c r="L2719" s="444">
        <f t="shared" ca="1" si="134"/>
        <v>-30749041174.237877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-30749041174.237877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-128121004.8926578</v>
      </c>
      <c r="L2720" s="444">
        <f t="shared" ca="1" si="134"/>
        <v>-30877162179.130535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-30877162179.130535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-128654842.4130439</v>
      </c>
      <c r="L2721" s="444">
        <f t="shared" ca="1" si="134"/>
        <v>-31005817021.543579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-31005817021.543579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-129190904.25643156</v>
      </c>
      <c r="L2722" s="444">
        <f t="shared" ca="1" si="134"/>
        <v>-31135007925.800011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-31135007925.800011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-129729199.69083337</v>
      </c>
      <c r="L2723" s="444">
        <f t="shared" ca="1" si="134"/>
        <v>-31264737125.490845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-31264737125.490845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-130269738.02287851</v>
      </c>
      <c r="L2724" s="444">
        <f t="shared" ca="1" si="134"/>
        <v>-31395006863.513721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-31395006863.513721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-130812528.59797385</v>
      </c>
      <c r="L2725" s="444">
        <f t="shared" ca="1" si="134"/>
        <v>-31525819392.111694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-31525819392.111694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-131357580.8004654</v>
      </c>
      <c r="L2726" s="444">
        <f t="shared" ca="1" si="134"/>
        <v>-31657176972.912159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-31657176972.912159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-131904904.05380067</v>
      </c>
      <c r="L2727" s="444">
        <f t="shared" ca="1" si="134"/>
        <v>-31789081876.965961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-31789081876.965961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-132454507.82069151</v>
      </c>
      <c r="L2728" s="444">
        <f t="shared" ca="1" si="134"/>
        <v>-31921536384.786652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-31921536384.786652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-133006401.6032777</v>
      </c>
      <c r="L2729" s="444">
        <f t="shared" ca="1" si="134"/>
        <v>-32054542786.389931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-32054542786.389931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-133560594.94329138</v>
      </c>
      <c r="L2730" s="444">
        <f t="shared" ca="1" si="134"/>
        <v>-32188103381.333221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-32188103381.333221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-134117097.42222175</v>
      </c>
      <c r="L2731" s="444">
        <f t="shared" ca="1" si="134"/>
        <v>-32322220478.755444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-32322220478.755444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-134675918.66148102</v>
      </c>
      <c r="L2732" s="444">
        <f t="shared" ca="1" si="134"/>
        <v>-32456896397.416924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-32456896397.416924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-135237068.3225705</v>
      </c>
      <c r="L2733" s="444">
        <f t="shared" ca="1" si="134"/>
        <v>-32592133465.739494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-32592133465.739494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-135800556.10724789</v>
      </c>
      <c r="L2734" s="444">
        <f t="shared" ca="1" si="134"/>
        <v>-32727934021.846741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-32727934021.846741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-136366391.75769478</v>
      </c>
      <c r="L2735" s="444">
        <f t="shared" ca="1" si="134"/>
        <v>-32864300413.604435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-32864300413.604435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-136934585.05668515</v>
      </c>
      <c r="L2736" s="444">
        <f t="shared" ca="1" si="134"/>
        <v>-33001234998.661121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-33001234998.661121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-137505145.82775468</v>
      </c>
      <c r="L2737" s="444">
        <f t="shared" ca="1" si="134"/>
        <v>-33138740144.488876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-33138740144.488876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-138078083.9353703</v>
      </c>
      <c r="L2738" s="444">
        <f t="shared" ca="1" si="134"/>
        <v>-33276818228.424248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-33276818228.424248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-138653409.28510103</v>
      </c>
      <c r="L2739" s="444">
        <f t="shared" ca="1" si="134"/>
        <v>-33415471637.709351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-33415471637.709351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-139231131.82378897</v>
      </c>
      <c r="L2740" s="444">
        <f t="shared" ca="1" si="134"/>
        <v>-33554702769.533138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-33554702769.533138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-139811261.5397214</v>
      </c>
      <c r="L2741" s="444">
        <f t="shared" ca="1" si="134"/>
        <v>-33694514031.072861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-33694514031.072861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-140393808.46280357</v>
      </c>
      <c r="L2742" s="444">
        <f t="shared" ca="1" si="134"/>
        <v>-33834907839.535664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-33834907839.535664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-140978782.66473195</v>
      </c>
      <c r="L2743" s="444">
        <f t="shared" ca="1" si="134"/>
        <v>-33975886622.200394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-33975886622.200394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-141566194.2591683</v>
      </c>
      <c r="L2744" s="444">
        <f t="shared" ca="1" si="134"/>
        <v>-34117452816.45956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-34117452816.45956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-142156053.40191483</v>
      </c>
      <c r="L2745" s="444">
        <f t="shared" ca="1" si="134"/>
        <v>-34259608869.861477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-34259608869.861477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-142748370.29108948</v>
      </c>
      <c r="L2746" s="444">
        <f t="shared" ca="1" si="134"/>
        <v>-34402357240.152565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-34402357240.152565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-143343155.16730234</v>
      </c>
      <c r="L2747" s="444">
        <f t="shared" ca="1" si="134"/>
        <v>-34545700395.31987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-34545700395.31987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-143940418.31383279</v>
      </c>
      <c r="L2748" s="444">
        <f t="shared" ca="1" si="134"/>
        <v>-34689640813.633705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-34689640813.633705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-144540170.0568071</v>
      </c>
      <c r="L2749" s="444">
        <f t="shared" ca="1" si="134"/>
        <v>-34834180983.690514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-34834180983.690514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-145142420.76537713</v>
      </c>
      <c r="L2750" s="444">
        <f t="shared" ca="1" si="134"/>
        <v>-34979323404.455894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-34979323404.455894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-145747180.85189956</v>
      </c>
      <c r="L2751" s="444">
        <f t="shared" ca="1" si="134"/>
        <v>-35125070585.307793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-35125070585.307793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-146354460.7721158</v>
      </c>
      <c r="L2752" s="444">
        <f t="shared" ca="1" si="134"/>
        <v>-35271425046.07991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-35271425046.07991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-146964271.02533296</v>
      </c>
      <c r="L2753" s="444">
        <f t="shared" ca="1" si="134"/>
        <v>-35418389317.10524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-35418389317.10524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-147576622.15460515</v>
      </c>
      <c r="L2754" s="444">
        <f t="shared" ca="1" si="134"/>
        <v>-35565965939.259842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-35565965939.259842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-148191524.746916</v>
      </c>
      <c r="L2755" s="444">
        <f t="shared" ca="1" si="134"/>
        <v>-35714157464.00676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-35714157464.00676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-148808989.4333615</v>
      </c>
      <c r="L2756" s="444">
        <f t="shared" ca="1" si="134"/>
        <v>-35862966453.440125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-35862966453.440125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-149429026.88933384</v>
      </c>
      <c r="L2757" s="444">
        <f t="shared" ca="1" si="134"/>
        <v>-36012395480.32946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-36012395480.32946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-150051647.83470607</v>
      </c>
      <c r="L2758" s="444">
        <f t="shared" ca="1" si="134"/>
        <v>-36162447128.164169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-36162447128.164169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-150676863.03401738</v>
      </c>
      <c r="L2759" s="444">
        <f t="shared" ca="1" si="134"/>
        <v>-36313123991.198189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-36313123991.198189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-151304683.29665911</v>
      </c>
      <c r="L2760" s="444">
        <f t="shared" ca="1" si="134"/>
        <v>-36464428674.49485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-36464428674.49485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-151935119.47706187</v>
      </c>
      <c r="L2761" s="444">
        <f t="shared" ca="1" si="134"/>
        <v>-36616363793.971909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-36616363793.971909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-152568182.47488296</v>
      </c>
      <c r="L2762" s="444">
        <f t="shared" ca="1" si="134"/>
        <v>-36768931976.446793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-36768931976.446793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-153203883.23519498</v>
      </c>
      <c r="L2763" s="444">
        <f t="shared" ca="1" si="134"/>
        <v>-36922135859.681984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-36922135859.681984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-153842232.74867493</v>
      </c>
      <c r="L2764" s="444">
        <f t="shared" ca="1" si="134"/>
        <v>-37075978092.430656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-37075978092.430656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-154483242.05179441</v>
      </c>
      <c r="L2765" s="444">
        <f t="shared" ca="1" si="134"/>
        <v>-37230461334.482452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-37230461334.482452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-155126922.22701022</v>
      </c>
      <c r="L2766" s="444">
        <f t="shared" ca="1" si="134"/>
        <v>-37385588256.709465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-37385588256.709465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-155773284.4029561</v>
      </c>
      <c r="L2767" s="444">
        <f t="shared" ca="1" si="134"/>
        <v>-37541361541.112419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-37541361541.112419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-156422339.75463507</v>
      </c>
      <c r="L2768" s="444">
        <f t="shared" ca="1" si="134"/>
        <v>-37697783880.867058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-37697783880.867058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-157074099.50361273</v>
      </c>
      <c r="L2769" s="444">
        <f t="shared" ca="1" si="134"/>
        <v>-37854857980.370674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-37854857980.370674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-157728574.91821113</v>
      </c>
      <c r="L2770" s="444">
        <f t="shared" ca="1" si="134"/>
        <v>-38012586555.288887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-38012586555.288887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-158385777.31370369</v>
      </c>
      <c r="L2771" s="444">
        <f t="shared" ca="1" si="134"/>
        <v>-38170972332.602592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-38170972332.602592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-159045718.0525108</v>
      </c>
      <c r="L2772" s="444">
        <f t="shared" ca="1" si="134"/>
        <v>-38330018050.655106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-38330018050.655106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-159708408.54439628</v>
      </c>
      <c r="L2773" s="444">
        <f t="shared" ca="1" si="134"/>
        <v>-38489726459.199501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-38489726459.199501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-160373860.24666458</v>
      </c>
      <c r="L2774" s="444">
        <f t="shared" ca="1" si="134"/>
        <v>-38650100319.446167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-38650100319.446167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-161042084.66435903</v>
      </c>
      <c r="L2775" s="444">
        <f t="shared" ca="1" si="134"/>
        <v>-38811142404.110527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-38811142404.110527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-161713093.35046053</v>
      </c>
      <c r="L2776" s="444">
        <f t="shared" ca="1" si="134"/>
        <v>-38972855497.460991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-38972855497.460991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-162386897.90608746</v>
      </c>
      <c r="L2777" s="444">
        <f t="shared" ca="1" si="134"/>
        <v>-39135242395.367081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-39135242395.367081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-163063509.98069617</v>
      </c>
      <c r="L2778" s="444">
        <f t="shared" ca="1" si="134"/>
        <v>-39298305905.347778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-39298305905.347778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-163742941.27228242</v>
      </c>
      <c r="L2779" s="444">
        <f t="shared" ca="1" si="134"/>
        <v>-39462048846.620064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-39462048846.620064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-164425203.5275836</v>
      </c>
      <c r="L2780" s="444">
        <f t="shared" ca="1" si="134"/>
        <v>-39626474050.147644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-39626474050.147644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-165110308.54228184</v>
      </c>
      <c r="L2781" s="444">
        <f t="shared" ca="1" si="134"/>
        <v>-39791584358.689926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-39791584358.689926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-165798268.16120803</v>
      </c>
      <c r="L2782" s="444">
        <f t="shared" ca="1" si="134"/>
        <v>-39957382626.851135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-39957382626.851135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-166489094.27854639</v>
      </c>
      <c r="L2783" s="444">
        <f t="shared" ca="1" si="134"/>
        <v>-40123871721.129684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-40123871721.129684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-167182798.83804035</v>
      </c>
      <c r="L2784" s="444">
        <f t="shared" ca="1" si="134"/>
        <v>-40291054519.967728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-40291054519.967728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-167879393.83319888</v>
      </c>
      <c r="L2785" s="444">
        <f t="shared" ca="1" si="134"/>
        <v>-40458933913.800926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-40458933913.800926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-168578891.30750385</v>
      </c>
      <c r="L2786" s="444">
        <f t="shared" ca="1" si="134"/>
        <v>-40627512805.108429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-40627512805.108429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-169281303.35461846</v>
      </c>
      <c r="L2787" s="444">
        <f t="shared" ca="1" si="134"/>
        <v>-40796794108.463051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-40796794108.463051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-169986642.11859605</v>
      </c>
      <c r="L2788" s="444">
        <f t="shared" ca="1" si="134"/>
        <v>-40966780750.58165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-40966780750.58165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-170694919.79409021</v>
      </c>
      <c r="L2789" s="444">
        <f t="shared" ca="1" si="134"/>
        <v>-41137475670.37574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-41137475670.37574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-171406148.62656558</v>
      </c>
      <c r="L2790" s="444">
        <f t="shared" ca="1" si="134"/>
        <v>-41308881819.002304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-41308881819.002304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-172120340.91250959</v>
      </c>
      <c r="L2791" s="444">
        <f t="shared" ca="1" si="134"/>
        <v>-41481002159.91481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-41481002159.91481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-172837508.99964505</v>
      </c>
      <c r="L2792" s="444">
        <f t="shared" ca="1" si="134"/>
        <v>-41653839668.914452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-41653839668.914452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-173557665.28714356</v>
      </c>
      <c r="L2793" s="444">
        <f t="shared" ca="1" si="134"/>
        <v>-41827397334.201591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-41827397334.201591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-174280822.22583997</v>
      </c>
      <c r="L2794" s="444">
        <f t="shared" ca="1" si="134"/>
        <v>-42001678156.427429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-42001678156.427429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-175006992.31844762</v>
      </c>
      <c r="L2795" s="444">
        <f t="shared" ca="1" si="134"/>
        <v>-42176685148.74588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-42176685148.74588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-175736188.11977449</v>
      </c>
      <c r="L2796" s="444">
        <f t="shared" ca="1" si="134"/>
        <v>-42352421336.865654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-42352421336.865654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-176468422.23694023</v>
      </c>
      <c r="L2797" s="444">
        <f t="shared" ca="1" si="134"/>
        <v>-42528889759.102592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-42528889759.102592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-177203707.32959414</v>
      </c>
      <c r="L2798" s="444">
        <f t="shared" ca="1" si="134"/>
        <v>-42706093466.43219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-42706093466.43219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-177942056.11013412</v>
      </c>
      <c r="L2799" s="444">
        <f t="shared" ca="1" si="134"/>
        <v>-42884035522.542328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-42884035522.542328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-178683481.34392637</v>
      </c>
      <c r="L2800" s="444">
        <f t="shared" ca="1" si="134"/>
        <v>-43062719003.886253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-43062719003.886253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-179427995.84952605</v>
      </c>
      <c r="L2801" s="444">
        <f t="shared" ca="1" si="134"/>
        <v>-43242146999.735779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-43242146999.735779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-180175612.49889907</v>
      </c>
      <c r="L2802" s="444">
        <f t="shared" ca="1" si="134"/>
        <v>-43422322612.23468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-43422322612.23468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-180926344.21764451</v>
      </c>
      <c r="L2803" s="444">
        <f t="shared" ca="1" si="134"/>
        <v>-43603248956.452324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-43603248956.452324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-181680203.98521802</v>
      </c>
      <c r="L2804" s="444">
        <f t="shared" ca="1" si="134"/>
        <v>-43784929160.437538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-43784929160.437538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-182437204.83515641</v>
      </c>
      <c r="L2805" s="444">
        <f t="shared" ca="1" si="134"/>
        <v>-43967366365.272697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-43967366365.272697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-183197359.8553029</v>
      </c>
      <c r="L2806" s="444">
        <f t="shared" ca="1" si="134"/>
        <v>-44150563725.127998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-44150563725.127998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-183960682.18803331</v>
      </c>
      <c r="L2807" s="444">
        <f t="shared" ca="1" si="134"/>
        <v>-44334524407.316032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-44334524407.316032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-184727185.03048345</v>
      </c>
      <c r="L2808" s="444">
        <f t="shared" ca="1" si="134"/>
        <v>-44519251592.346519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-44519251592.346519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-185496881.63477716</v>
      </c>
      <c r="L2809" s="444">
        <f t="shared" ca="1" si="134"/>
        <v>-44704748473.9813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-44704748473.9813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-186269785.3082554</v>
      </c>
      <c r="L2810" s="444">
        <f t="shared" ca="1" si="134"/>
        <v>-44891018259.289558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-44891018259.289558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-187045909.41370648</v>
      </c>
      <c r="L2811" s="444">
        <f t="shared" ca="1" si="134"/>
        <v>-45078064168.703262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-45078064168.703262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-187825267.36959693</v>
      </c>
      <c r="L2812" s="444">
        <f t="shared" ca="1" si="134"/>
        <v>-45265889436.072861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-45265889436.072861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-188607872.65030357</v>
      </c>
      <c r="L2813" s="444">
        <f t="shared" ref="L2813:L3067" ca="1" si="139">I2813-J2813+K2813</f>
        <v>-45454497308.723167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-45454497308.723167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-189393738.78634652</v>
      </c>
      <c r="L2814" s="444">
        <f t="shared" ca="1" si="139"/>
        <v>-45643891047.509514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-45643891047.509514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-190182879.36462298</v>
      </c>
      <c r="L2815" s="444">
        <f t="shared" ca="1" si="139"/>
        <v>-45834073926.874138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-45834073926.874138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-190975308.02864224</v>
      </c>
      <c r="L2816" s="444">
        <f t="shared" ca="1" si="139"/>
        <v>-46025049234.902779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-46025049234.902779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-191771038.47876158</v>
      </c>
      <c r="L2817" s="444">
        <f t="shared" ca="1" si="139"/>
        <v>-46216820273.381538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-46216820273.381538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-192570084.47242308</v>
      </c>
      <c r="L2818" s="444">
        <f t="shared" ca="1" si="139"/>
        <v>-46409390357.853958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-46409390357.853958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-193372459.82439148</v>
      </c>
      <c r="L2819" s="444">
        <f t="shared" ca="1" si="139"/>
        <v>-46602762817.678352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-46602762817.678352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-194178178.40699312</v>
      </c>
      <c r="L2820" s="444">
        <f t="shared" ca="1" si="139"/>
        <v>-46796940996.085342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-46796940996.085342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-194987254.15035558</v>
      </c>
      <c r="L2821" s="444">
        <f t="shared" ca="1" si="139"/>
        <v>-46991928250.235695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-46991928250.235695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-195799701.04264873</v>
      </c>
      <c r="L2822" s="444">
        <f t="shared" ca="1" si="139"/>
        <v>-47187727951.278343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-47187727951.278343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-196615533.13032642</v>
      </c>
      <c r="L2823" s="444">
        <f t="shared" ca="1" si="139"/>
        <v>-47384343484.408669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-47384343484.408669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-197434764.51836944</v>
      </c>
      <c r="L2824" s="444">
        <f t="shared" ca="1" si="139"/>
        <v>-47581778248.92704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-47581778248.92704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-198257409.37052932</v>
      </c>
      <c r="L2825" s="444">
        <f t="shared" ca="1" si="139"/>
        <v>-47780035658.297569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-47780035658.297569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-199083481.9095732</v>
      </c>
      <c r="L2826" s="444">
        <f t="shared" ca="1" si="139"/>
        <v>-47979119140.207146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-47979119140.207146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-199912996.41752976</v>
      </c>
      <c r="L2827" s="444">
        <f t="shared" ca="1" si="139"/>
        <v>-48179032136.624672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-48179032136.624672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-200745967.23593614</v>
      </c>
      <c r="L2828" s="444">
        <f t="shared" ca="1" si="139"/>
        <v>-48379778103.860611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-48379778103.860611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-201582408.76608586</v>
      </c>
      <c r="L2829" s="444">
        <f t="shared" ca="1" si="139"/>
        <v>-48581360512.626694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-48581360512.626694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-202422335.46927789</v>
      </c>
      <c r="L2830" s="444">
        <f t="shared" ca="1" si="139"/>
        <v>-48783782848.09597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-48783782848.09597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-203265761.86706653</v>
      </c>
      <c r="L2831" s="444">
        <f t="shared" ca="1" si="139"/>
        <v>-48987048609.963036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-48987048609.963036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-204112702.54151264</v>
      </c>
      <c r="L2832" s="444">
        <f t="shared" ca="1" si="139"/>
        <v>-49191161312.504547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-49191161312.504547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-204963172.13543561</v>
      </c>
      <c r="L2833" s="444">
        <f t="shared" ca="1" si="139"/>
        <v>-49396124484.639984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-49396124484.639984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-205817185.35266659</v>
      </c>
      <c r="L2834" s="444">
        <f t="shared" ca="1" si="139"/>
        <v>-49601941669.992653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-49601941669.992653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-206674756.95830271</v>
      </c>
      <c r="L2835" s="444">
        <f t="shared" ca="1" si="139"/>
        <v>-49808616426.950958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-49808616426.950958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-207535901.77896231</v>
      </c>
      <c r="L2836" s="444">
        <f t="shared" ca="1" si="139"/>
        <v>-50016152328.729919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-50016152328.729919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-208400634.70304132</v>
      </c>
      <c r="L2837" s="444">
        <f t="shared" ca="1" si="139"/>
        <v>-50224552963.432961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-50224552963.432961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-209268970.68097067</v>
      </c>
      <c r="L2838" s="444">
        <f t="shared" ca="1" si="139"/>
        <v>-50433821934.11393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-50433821934.11393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-210140924.72547472</v>
      </c>
      <c r="L2839" s="444">
        <f t="shared" ca="1" si="139"/>
        <v>-50643962858.839401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-50643962858.839401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-211016511.91183084</v>
      </c>
      <c r="L2840" s="444">
        <f t="shared" ca="1" si="139"/>
        <v>-50854979370.751228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-50854979370.751228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-211895747.37813011</v>
      </c>
      <c r="L2841" s="444">
        <f t="shared" ca="1" si="139"/>
        <v>-51066875118.129356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-51066875118.129356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-212778646.32553899</v>
      </c>
      <c r="L2842" s="444">
        <f t="shared" ca="1" si="139"/>
        <v>-51279653764.454895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-51279653764.454895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-213665224.01856205</v>
      </c>
      <c r="L2843" s="444">
        <f t="shared" ca="1" si="139"/>
        <v>-51493318988.473457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-51493318988.473457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-214555495.78530607</v>
      </c>
      <c r="L2844" s="444">
        <f t="shared" ca="1" si="139"/>
        <v>-51707874484.258766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-51707874484.258766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-215449477.01774487</v>
      </c>
      <c r="L2845" s="444">
        <f t="shared" ca="1" si="139"/>
        <v>-51923323961.276512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-51923323961.276512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-216347183.17198548</v>
      </c>
      <c r="L2846" s="444">
        <f t="shared" ca="1" si="139"/>
        <v>-52139671144.448494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-52139671144.448494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-217248629.76853538</v>
      </c>
      <c r="L2847" s="444">
        <f t="shared" ca="1" si="139"/>
        <v>-52356919774.217026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-52356919774.217026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-218153832.39257094</v>
      </c>
      <c r="L2848" s="444">
        <f t="shared" ca="1" si="139"/>
        <v>-52575073606.609596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-52575073606.609596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-219062806.69420666</v>
      </c>
      <c r="L2849" s="444">
        <f t="shared" ca="1" si="139"/>
        <v>-52794136413.303802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-52794136413.303802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-219975568.38876584</v>
      </c>
      <c r="L2850" s="444">
        <f t="shared" ca="1" si="139"/>
        <v>-53014111981.692566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-53014111981.692566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-220892133.25705236</v>
      </c>
      <c r="L2851" s="444">
        <f t="shared" ca="1" si="139"/>
        <v>-53235004114.949615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-53235004114.949615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-221812517.14562339</v>
      </c>
      <c r="L2852" s="444">
        <f t="shared" ca="1" si="139"/>
        <v>-53456816632.095238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-53456816632.095238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-222736735.96706349</v>
      </c>
      <c r="L2853" s="444">
        <f t="shared" ca="1" si="139"/>
        <v>-53679553368.062302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-53679553368.062302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-223664805.7002596</v>
      </c>
      <c r="L2854" s="444">
        <f t="shared" ca="1" si="139"/>
        <v>-53903218173.762558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-53903218173.762558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-224596742.39067733</v>
      </c>
      <c r="L2855" s="444">
        <f t="shared" ca="1" si="139"/>
        <v>-54127814916.153236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-54127814916.153236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-225532562.15063849</v>
      </c>
      <c r="L2856" s="444">
        <f t="shared" ca="1" si="139"/>
        <v>-54353347478.303871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-54353347478.303871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-226472281.15959945</v>
      </c>
      <c r="L2857" s="444">
        <f t="shared" ca="1" si="139"/>
        <v>-54579819759.46347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-54579819759.46347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-227415915.66443112</v>
      </c>
      <c r="L2858" s="444">
        <f t="shared" ca="1" si="139"/>
        <v>-54807235675.127899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-54807235675.127899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-228363481.97969955</v>
      </c>
      <c r="L2859" s="444">
        <f t="shared" ca="1" si="139"/>
        <v>-55035599157.107597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-55035599157.107597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-229314996.48794833</v>
      </c>
      <c r="L2860" s="444">
        <f t="shared" ca="1" si="139"/>
        <v>-55264914153.595543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-55264914153.595543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-230270475.63998139</v>
      </c>
      <c r="L2861" s="444">
        <f t="shared" ca="1" si="139"/>
        <v>-55495184629.235527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-55495184629.235527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-231229935.95514801</v>
      </c>
      <c r="L2862" s="444">
        <f t="shared" ca="1" si="139"/>
        <v>-55726414565.190674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-55726414565.190674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-232193394.02162781</v>
      </c>
      <c r="L2863" s="444">
        <f t="shared" ca="1" si="139"/>
        <v>-55958607959.212303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-55958607959.212303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-233160866.49671793</v>
      </c>
      <c r="L2864" s="444">
        <f t="shared" ca="1" si="139"/>
        <v>-56191768825.709023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-56191768825.709023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-234132370.10712096</v>
      </c>
      <c r="L2865" s="444">
        <f t="shared" ca="1" si="139"/>
        <v>-56425901195.816147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-56425901195.816147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-235107921.64923397</v>
      </c>
      <c r="L2866" s="444">
        <f t="shared" ca="1" si="139"/>
        <v>-56661009117.465378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-56661009117.465378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-236087537.98943907</v>
      </c>
      <c r="L2867" s="444">
        <f t="shared" ca="1" si="139"/>
        <v>-56897096655.454819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-56897096655.454819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-237071236.06439507</v>
      </c>
      <c r="L2868" s="444">
        <f t="shared" ca="1" si="139"/>
        <v>-57134167891.519211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-57134167891.519211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-238059032.88133001</v>
      </c>
      <c r="L2869" s="444">
        <f t="shared" ca="1" si="139"/>
        <v>-57372226924.400543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-57372226924.400543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-239050945.51833561</v>
      </c>
      <c r="L2870" s="444">
        <f t="shared" ca="1" si="139"/>
        <v>-57611277869.918877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-57611277869.918877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-240046991.12466198</v>
      </c>
      <c r="L2871" s="444">
        <f t="shared" ca="1" si="139"/>
        <v>-57851324861.043541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-57851324861.043541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-241047186.92101479</v>
      </c>
      <c r="L2872" s="444">
        <f t="shared" ca="1" si="139"/>
        <v>-58092372047.964554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-58092372047.964554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-242051550.19985235</v>
      </c>
      <c r="L2873" s="444">
        <f t="shared" ca="1" si="139"/>
        <v>-58334423598.164406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-58334423598.164406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-243060098.32568499</v>
      </c>
      <c r="L2874" s="444">
        <f t="shared" ca="1" si="139"/>
        <v>-58577483696.490089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-58577483696.490089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-244072848.73537534</v>
      </c>
      <c r="L2875" s="444">
        <f t="shared" ca="1" si="139"/>
        <v>-58821556545.225464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-58821556545.225464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-245089818.9384394</v>
      </c>
      <c r="L2876" s="444">
        <f t="shared" ca="1" si="139"/>
        <v>-59066646364.163902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-59066646364.163902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-246111026.51734963</v>
      </c>
      <c r="L2877" s="444">
        <f t="shared" ca="1" si="139"/>
        <v>-59312757390.681252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-59312757390.681252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-247136489.12783852</v>
      </c>
      <c r="L2878" s="444">
        <f t="shared" ca="1" si="139"/>
        <v>-59559893879.80909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-59559893879.80909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-248166224.49920458</v>
      </c>
      <c r="L2879" s="444">
        <f t="shared" ca="1" si="139"/>
        <v>-59808060104.308296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-59808060104.308296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-249200250.43461791</v>
      </c>
      <c r="L2880" s="444">
        <f t="shared" ca="1" si="139"/>
        <v>-60057260354.742912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-60057260354.742912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-250238584.81142879</v>
      </c>
      <c r="L2881" s="444">
        <f t="shared" ca="1" si="139"/>
        <v>-60307498939.554344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-60307498939.554344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-251281245.58147642</v>
      </c>
      <c r="L2882" s="444">
        <f t="shared" ca="1" si="139"/>
        <v>-60558780185.135818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-60558780185.135818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-252328250.77139923</v>
      </c>
      <c r="L2883" s="444">
        <f t="shared" ca="1" si="139"/>
        <v>-60811108435.907219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-60811108435.907219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-253379618.48294672</v>
      </c>
      <c r="L2884" s="444">
        <f t="shared" ca="1" si="139"/>
        <v>-61064488054.390167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-61064488054.390167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-254435366.8932924</v>
      </c>
      <c r="L2885" s="444">
        <f t="shared" ca="1" si="139"/>
        <v>-61318923421.283463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-61318923421.283463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-255495514.25534776</v>
      </c>
      <c r="L2886" s="444">
        <f t="shared" ca="1" si="139"/>
        <v>-61574418935.538811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-61574418935.538811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-256560078.89807838</v>
      </c>
      <c r="L2887" s="444">
        <f t="shared" ca="1" si="139"/>
        <v>-61830979014.43689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-61830979014.43689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-257629079.22682035</v>
      </c>
      <c r="L2888" s="444">
        <f t="shared" ca="1" si="139"/>
        <v>-62088608093.663712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-62088608093.663712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-258702533.72359881</v>
      </c>
      <c r="L2889" s="444">
        <f t="shared" ca="1" si="139"/>
        <v>-62347310627.387314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-62347310627.387314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-259780460.94744715</v>
      </c>
      <c r="L2890" s="444">
        <f t="shared" ca="1" si="139"/>
        <v>-62607091088.334763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-62607091088.334763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-260862879.53472817</v>
      </c>
      <c r="L2891" s="444">
        <f t="shared" ca="1" si="139"/>
        <v>-62867953967.869492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-62867953967.869492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-261949808.19945621</v>
      </c>
      <c r="L2892" s="444">
        <f t="shared" ca="1" si="139"/>
        <v>-63129903776.068947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-63129903776.068947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-263041265.73362061</v>
      </c>
      <c r="L2893" s="444">
        <f t="shared" ca="1" si="139"/>
        <v>-63392945041.802567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-63392945041.802567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-264137271.00751069</v>
      </c>
      <c r="L2894" s="444">
        <f t="shared" ca="1" si="139"/>
        <v>-63657082312.810074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-63657082312.810074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-265237842.97004196</v>
      </c>
      <c r="L2895" s="444">
        <f t="shared" ca="1" si="139"/>
        <v>-63922320155.780113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-63922320155.780113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-266343000.64908379</v>
      </c>
      <c r="L2896" s="444">
        <f t="shared" ca="1" si="139"/>
        <v>-64188663156.429199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-64188663156.429199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-267452763.15178832</v>
      </c>
      <c r="L2897" s="444">
        <f t="shared" ca="1" si="139"/>
        <v>-64456115919.580986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-64456115919.580986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-268567149.66492081</v>
      </c>
      <c r="L2898" s="444">
        <f t="shared" ca="1" si="139"/>
        <v>-64724683069.245911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-64724683069.245911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-269686179.45519125</v>
      </c>
      <c r="L2899" s="444">
        <f t="shared" ca="1" si="139"/>
        <v>-64994369248.701103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-64994369248.701103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-270809871.86958796</v>
      </c>
      <c r="L2900" s="444">
        <f t="shared" ca="1" si="139"/>
        <v>-65265179120.570694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-65265179120.570694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-271938246.33571124</v>
      </c>
      <c r="L2901" s="444">
        <f t="shared" ca="1" si="139"/>
        <v>-65537117366.906403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-65537117366.906403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-273071322.36211002</v>
      </c>
      <c r="L2902" s="444">
        <f t="shared" ca="1" si="139"/>
        <v>-65810188689.268509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-65810188689.268509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-274209119.53861874</v>
      </c>
      <c r="L2903" s="444">
        <f t="shared" ca="1" si="139"/>
        <v>-66084397808.807129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-66084397808.807129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-275351657.53669631</v>
      </c>
      <c r="L2904" s="444">
        <f t="shared" ca="1" si="139"/>
        <v>-66359749466.343826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-66359749466.343826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-276498956.10976595</v>
      </c>
      <c r="L2905" s="444">
        <f t="shared" ca="1" si="139"/>
        <v>-66636248422.45359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-66636248422.45359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-277651035.09355664</v>
      </c>
      <c r="L2906" s="444">
        <f t="shared" ca="1" si="139"/>
        <v>-66913899457.54715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-66913899457.54715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-278807914.40644646</v>
      </c>
      <c r="L2907" s="444">
        <f t="shared" ca="1" si="139"/>
        <v>-67192707371.953598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-67192707371.953598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-279969614.04980665</v>
      </c>
      <c r="L2908" s="444">
        <f t="shared" ca="1" si="139"/>
        <v>-67472676986.003403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-67472676986.003403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-281136154.10834748</v>
      </c>
      <c r="L2909" s="444">
        <f t="shared" ca="1" si="139"/>
        <v>-67753813140.111748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-67753813140.111748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-282307554.75046563</v>
      </c>
      <c r="L2910" s="444">
        <f t="shared" ca="1" si="139"/>
        <v>-68036120694.862213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-68036120694.862213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-283483836.22859257</v>
      </c>
      <c r="L2911" s="444">
        <f t="shared" ca="1" si="139"/>
        <v>-68319604531.090805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-68319604531.090805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-284665018.87954497</v>
      </c>
      <c r="L2912" s="444">
        <f t="shared" ca="1" si="139"/>
        <v>-68604269549.970352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-68604269549.970352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-285851123.12487644</v>
      </c>
      <c r="L2913" s="444">
        <f t="shared" ca="1" si="139"/>
        <v>-68890120673.09523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-68890120673.09523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-287042169.47123015</v>
      </c>
      <c r="L2914" s="444">
        <f t="shared" ca="1" si="139"/>
        <v>-69177162842.566467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-69177162842.566467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-288238178.51069361</v>
      </c>
      <c r="L2915" s="444">
        <f t="shared" ca="1" si="139"/>
        <v>-69465401021.077164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-69465401021.077164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-289439170.92115486</v>
      </c>
      <c r="L2916" s="444">
        <f t="shared" ca="1" si="139"/>
        <v>-69754840191.998322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-69754840191.998322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-290645167.46665967</v>
      </c>
      <c r="L2917" s="444">
        <f t="shared" ca="1" si="139"/>
        <v>-70045485359.464981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-70045485359.464981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-291856188.99777073</v>
      </c>
      <c r="L2918" s="444">
        <f t="shared" ca="1" si="139"/>
        <v>-70337341548.462753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-70337341548.462753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-293072256.45192814</v>
      </c>
      <c r="L2919" s="444">
        <f t="shared" ca="1" si="139"/>
        <v>-70630413804.914688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-70630413804.914688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-294293390.8538112</v>
      </c>
      <c r="L2920" s="444">
        <f t="shared" ca="1" si="139"/>
        <v>-70924707195.768494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-70924707195.768494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-295519613.31570208</v>
      </c>
      <c r="L2921" s="444">
        <f t="shared" ca="1" si="139"/>
        <v>-71220226809.084198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-71220226809.084198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-296750945.0378508</v>
      </c>
      <c r="L2922" s="444">
        <f t="shared" ca="1" si="139"/>
        <v>-71516977754.122055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-71516977754.122055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-297987407.30884188</v>
      </c>
      <c r="L2923" s="444">
        <f t="shared" ca="1" si="139"/>
        <v>-71814965161.430893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-71814965161.430893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-299229021.50596207</v>
      </c>
      <c r="L2924" s="444">
        <f t="shared" ca="1" si="139"/>
        <v>-72114194182.936859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-72114194182.936859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-300475809.09557027</v>
      </c>
      <c r="L2925" s="444">
        <f t="shared" ca="1" si="139"/>
        <v>-72414669992.032425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-72414669992.032425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-301727791.63346845</v>
      </c>
      <c r="L2926" s="444">
        <f t="shared" ca="1" si="139"/>
        <v>-72716397783.665894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-72716397783.665894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-302984990.76527452</v>
      </c>
      <c r="L2927" s="444">
        <f t="shared" ca="1" si="139"/>
        <v>-73019382774.431168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-73019382774.431168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-304247428.22679651</v>
      </c>
      <c r="L2928" s="444">
        <f t="shared" ca="1" si="139"/>
        <v>-73323630202.657959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-73323630202.657959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-305515125.84440815</v>
      </c>
      <c r="L2929" s="444">
        <f t="shared" ca="1" si="139"/>
        <v>-73629145328.502365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-73629145328.502365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-306788105.5354265</v>
      </c>
      <c r="L2930" s="444">
        <f t="shared" ca="1" si="139"/>
        <v>-73935933434.037796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-73935933434.037796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-308066389.30849081</v>
      </c>
      <c r="L2931" s="444">
        <f t="shared" ca="1" si="139"/>
        <v>-74243999823.346283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-74243999823.346283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-309349999.26394284</v>
      </c>
      <c r="L2932" s="444">
        <f t="shared" ca="1" si="139"/>
        <v>-74553349822.610229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-74553349822.610229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-310638957.59420931</v>
      </c>
      <c r="L2933" s="444">
        <f t="shared" ca="1" si="139"/>
        <v>-74863988780.204437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-74863988780.204437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-311933286.58418512</v>
      </c>
      <c r="L2934" s="444">
        <f t="shared" ca="1" si="139"/>
        <v>-75175922066.78862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-75175922066.78862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-313233008.61161923</v>
      </c>
      <c r="L2935" s="444">
        <f t="shared" ca="1" si="139"/>
        <v>-75489155075.400238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-75489155075.400238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-314538146.14750099</v>
      </c>
      <c r="L2936" s="444">
        <f t="shared" ca="1" si="139"/>
        <v>-75803693221.547745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-75803693221.547745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-315848721.75644892</v>
      </c>
      <c r="L2937" s="444">
        <f t="shared" ca="1" si="139"/>
        <v>-76119541943.304199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-76119541943.304199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-317164758.09710085</v>
      </c>
      <c r="L2938" s="444">
        <f t="shared" ca="1" si="139"/>
        <v>-76436706701.401306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-76436706701.401306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-318486277.92250544</v>
      </c>
      <c r="L2939" s="444">
        <f t="shared" ca="1" si="139"/>
        <v>-76755192979.323807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-76755192979.323807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-319813304.08051586</v>
      </c>
      <c r="L2940" s="444">
        <f t="shared" ca="1" si="139"/>
        <v>-77075006283.404327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-77075006283.404327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-321145859.51418471</v>
      </c>
      <c r="L2941" s="444">
        <f t="shared" ca="1" si="139"/>
        <v>-77396152142.918518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-77396152142.918518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-322483967.26216048</v>
      </c>
      <c r="L2942" s="444">
        <f t="shared" ca="1" si="139"/>
        <v>-77718636110.180679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-77718636110.180679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-323827650.45908618</v>
      </c>
      <c r="L2943" s="444">
        <f t="shared" ca="1" si="139"/>
        <v>-78042463760.639771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-78042463760.639771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-325176932.33599901</v>
      </c>
      <c r="L2944" s="444">
        <f t="shared" ca="1" si="139"/>
        <v>-78367640692.975769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-78367640692.975769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-326531836.22073239</v>
      </c>
      <c r="L2945" s="444">
        <f t="shared" ca="1" si="139"/>
        <v>-78694172529.196503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-78694172529.196503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-327892385.53831875</v>
      </c>
      <c r="L2946" s="444">
        <f t="shared" ca="1" si="139"/>
        <v>-79022064914.734818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-79022064914.734818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-329258603.81139505</v>
      </c>
      <c r="L2947" s="444">
        <f t="shared" ca="1" si="139"/>
        <v>-79351323518.546219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-79351323518.546219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-330630514.66060925</v>
      </c>
      <c r="L2948" s="444">
        <f t="shared" ca="1" si="139"/>
        <v>-79681954033.206833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-79681954033.206833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-332008141.80502844</v>
      </c>
      <c r="L2949" s="444">
        <f t="shared" ca="1" si="139"/>
        <v>-80013962175.011856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-80013962175.011856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-333391509.06254941</v>
      </c>
      <c r="L2950" s="444">
        <f t="shared" ca="1" si="139"/>
        <v>-80347353684.074402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-80347353684.074402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-334780640.35031003</v>
      </c>
      <c r="L2951" s="444">
        <f t="shared" ca="1" si="139"/>
        <v>-80682134324.424713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-80682134324.424713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-336175559.68510294</v>
      </c>
      <c r="L2952" s="444">
        <f t="shared" ca="1" si="139"/>
        <v>-81018309884.109818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-81018309884.109818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-337576291.18379092</v>
      </c>
      <c r="L2953" s="444">
        <f t="shared" ca="1" si="139"/>
        <v>-81355886175.29361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-81355886175.29361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-338982859.06372339</v>
      </c>
      <c r="L2954" s="444">
        <f t="shared" ca="1" si="139"/>
        <v>-81694869034.35733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-81694869034.35733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-340395287.64315552</v>
      </c>
      <c r="L2955" s="444">
        <f t="shared" ca="1" si="139"/>
        <v>-82035264322.000488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-82035264322.000488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-341813601.34166873</v>
      </c>
      <c r="L2956" s="444">
        <f t="shared" ca="1" si="139"/>
        <v>-82377077923.342163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-82377077923.342163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-343237824.68059236</v>
      </c>
      <c r="L2957" s="444">
        <f t="shared" ca="1" si="139"/>
        <v>-82720315748.022751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-82720315748.022751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-344667982.28342813</v>
      </c>
      <c r="L2958" s="444">
        <f t="shared" ca="1" si="139"/>
        <v>-83064983730.306183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-83064983730.306183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-346104098.87627578</v>
      </c>
      <c r="L2959" s="444">
        <f t="shared" ca="1" si="139"/>
        <v>-83411087829.182465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-83411087829.182465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-347546199.28826028</v>
      </c>
      <c r="L2960" s="444">
        <f t="shared" ca="1" si="139"/>
        <v>-83758634028.470718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-83758634028.470718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-348994308.45196134</v>
      </c>
      <c r="L2961" s="444">
        <f t="shared" ca="1" si="139"/>
        <v>-84107628336.922684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-84107628336.922684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-350448451.40384454</v>
      </c>
      <c r="L2962" s="444">
        <f t="shared" ca="1" si="139"/>
        <v>-84458076788.326523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-84458076788.326523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-351908653.28469384</v>
      </c>
      <c r="L2963" s="444">
        <f t="shared" ca="1" si="139"/>
        <v>-84809985441.611221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-84809985441.611221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-353374939.34004676</v>
      </c>
      <c r="L2964" s="444">
        <f t="shared" ca="1" si="139"/>
        <v>-85163360380.951263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-85163360380.951263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-354847334.92063028</v>
      </c>
      <c r="L2965" s="444">
        <f t="shared" ca="1" si="139"/>
        <v>-85518207715.871887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-85518207715.871887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-356325865.48279953</v>
      </c>
      <c r="L2966" s="444">
        <f t="shared" ca="1" si="139"/>
        <v>-85874533581.354691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-85874533581.354691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-357810556.58897787</v>
      </c>
      <c r="L2967" s="444">
        <f t="shared" ca="1" si="139"/>
        <v>-86232344137.943665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-86232344137.943665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-359301433.90809858</v>
      </c>
      <c r="L2968" s="444">
        <f t="shared" ca="1" si="139"/>
        <v>-86591645571.851761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-86591645571.851761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-360798523.21604902</v>
      </c>
      <c r="L2969" s="444">
        <f t="shared" ca="1" si="139"/>
        <v>-86952444095.06781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-86952444095.06781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-362301850.3961159</v>
      </c>
      <c r="L2970" s="444">
        <f t="shared" ca="1" si="139"/>
        <v>-87314745945.463928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-87314745945.463928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-363811441.43943304</v>
      </c>
      <c r="L2971" s="444">
        <f t="shared" ca="1" si="139"/>
        <v>-87678557386.903366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-87678557386.903366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-365327322.4454307</v>
      </c>
      <c r="L2972" s="444">
        <f t="shared" ca="1" si="139"/>
        <v>-88043884709.348801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-88043884709.348801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-366849519.62228668</v>
      </c>
      <c r="L2973" s="444">
        <f t="shared" ca="1" si="139"/>
        <v>-88410734228.971085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-88410734228.971085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-368378059.2873795</v>
      </c>
      <c r="L2974" s="444">
        <f t="shared" ca="1" si="139"/>
        <v>-88779112288.258469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-88779112288.258469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-369912967.86774361</v>
      </c>
      <c r="L2975" s="444">
        <f t="shared" ca="1" si="139"/>
        <v>-89149025256.126205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-89149025256.126205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-371454271.90052587</v>
      </c>
      <c r="L2976" s="444">
        <f t="shared" ca="1" si="139"/>
        <v>-89520479528.026733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-89520479528.026733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-373001998.0334447</v>
      </c>
      <c r="L2977" s="444">
        <f t="shared" ca="1" si="139"/>
        <v>-89893481526.060181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-89893481526.060181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-374556173.02525073</v>
      </c>
      <c r="L2978" s="444">
        <f t="shared" ca="1" si="139"/>
        <v>-90268037699.085434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-90268037699.085434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-376116823.7461893</v>
      </c>
      <c r="L2979" s="444">
        <f t="shared" ca="1" si="139"/>
        <v>-90644154522.831619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-90644154522.831619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-377683977.17846507</v>
      </c>
      <c r="L2980" s="444">
        <f t="shared" ca="1" si="139"/>
        <v>-91021838500.010086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-91021838500.010086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-379257660.41670871</v>
      </c>
      <c r="L2981" s="444">
        <f t="shared" ca="1" si="139"/>
        <v>-91401096160.426788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-91401096160.426788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-380837900.66844493</v>
      </c>
      <c r="L2982" s="444">
        <f t="shared" ca="1" si="139"/>
        <v>-91781934061.09523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-91781934061.09523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-382424725.25456345</v>
      </c>
      <c r="L2983" s="444">
        <f t="shared" ca="1" si="139"/>
        <v>-92164358786.349792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-92164358786.349792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-384018161.6097908</v>
      </c>
      <c r="L2984" s="444">
        <f t="shared" ca="1" si="139"/>
        <v>-92548376947.959579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-92548376947.959579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-385618237.28316492</v>
      </c>
      <c r="L2985" s="444">
        <f t="shared" ca="1" si="139"/>
        <v>-92933995185.242737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-92933995185.242737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-387224979.93851137</v>
      </c>
      <c r="L2986" s="444">
        <f t="shared" ca="1" si="139"/>
        <v>-93321220165.181244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-93321220165.181244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-388838417.35492182</v>
      </c>
      <c r="L2987" s="444">
        <f t="shared" ca="1" si="139"/>
        <v>-93710058582.536163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-93710058582.536163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-390458577.42723399</v>
      </c>
      <c r="L2988" s="444">
        <f t="shared" ca="1" si="139"/>
        <v>-94100517159.963394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-94100517159.963394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-392085488.16651416</v>
      </c>
      <c r="L2989" s="444">
        <f t="shared" ca="1" si="139"/>
        <v>-94492602648.129913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-94492602648.129913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-393719177.70054132</v>
      </c>
      <c r="L2990" s="444">
        <f t="shared" ca="1" si="139"/>
        <v>-94886321825.83046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-94886321825.83046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-395359674.2742936</v>
      </c>
      <c r="L2991" s="444">
        <f t="shared" ca="1" si="139"/>
        <v>-95281681500.104752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-95281681500.104752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-397007006.25043648</v>
      </c>
      <c r="L2992" s="444">
        <f t="shared" ca="1" si="139"/>
        <v>-95678688506.355194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-95678688506.355194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-398661202.10981333</v>
      </c>
      <c r="L2993" s="444">
        <f t="shared" ca="1" si="139"/>
        <v>-96077349708.465012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-96077349708.465012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-400322290.45193756</v>
      </c>
      <c r="L2994" s="444">
        <f t="shared" ca="1" si="139"/>
        <v>-96477671998.916946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-96477671998.916946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-401990299.99548727</v>
      </c>
      <c r="L2995" s="444">
        <f t="shared" ca="1" si="139"/>
        <v>-96879662298.91243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-96879662298.91243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-403665259.57880181</v>
      </c>
      <c r="L2996" s="444">
        <f t="shared" ca="1" si="139"/>
        <v>-97283327558.491226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-97283327558.491226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-405347198.16038013</v>
      </c>
      <c r="L2997" s="444">
        <f t="shared" ca="1" si="139"/>
        <v>-97688674756.651611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-97688674756.651611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-407036144.81938171</v>
      </c>
      <c r="L2998" s="444">
        <f t="shared" ca="1" si="139"/>
        <v>-98095710901.470993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-98095710901.470993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-408732128.75612915</v>
      </c>
      <c r="L2999" s="444">
        <f t="shared" ca="1" si="139"/>
        <v>-98504443030.227127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-98504443030.227127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-410435179.29261303</v>
      </c>
      <c r="L3000" s="444">
        <f t="shared" ca="1" si="139"/>
        <v>-98914878209.519745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-98914878209.519745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-412145325.87299895</v>
      </c>
      <c r="L3001" s="444">
        <f t="shared" ca="1" si="139"/>
        <v>-99327023535.392746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-99327023535.392746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-413862598.06413645</v>
      </c>
      <c r="L3002" s="444">
        <f t="shared" ca="1" si="139"/>
        <v>-99740886133.456879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-99740886133.456879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-415587025.55607033</v>
      </c>
      <c r="L3003" s="444">
        <f t="shared" ca="1" si="139"/>
        <v>-100156473159.01295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-100156473159.01295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-417318638.16255397</v>
      </c>
      <c r="L3004" s="444">
        <f t="shared" ca="1" si="139"/>
        <v>-100573791797.17551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-100573791797.17551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-419057465.82156461</v>
      </c>
      <c r="L3005" s="444">
        <f t="shared" ca="1" si="139"/>
        <v>-100992849262.99707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-100992849262.99707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-420803538.59582114</v>
      </c>
      <c r="L3006" s="444">
        <f t="shared" ca="1" si="139"/>
        <v>-101413652801.5929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-101413652801.5929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-422556886.67330372</v>
      </c>
      <c r="L3007" s="444">
        <f t="shared" ca="1" si="139"/>
        <v>-101836209688.2662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-101836209688.2662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-424317540.36777586</v>
      </c>
      <c r="L3008" s="444">
        <f t="shared" ca="1" si="139"/>
        <v>-102260527228.63399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-102260527228.63399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-426085530.11930829</v>
      </c>
      <c r="L3009" s="444">
        <f t="shared" ca="1" si="139"/>
        <v>-102686612758.7533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-102686612758.7533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-427860886.4948054</v>
      </c>
      <c r="L3010" s="444">
        <f t="shared" ca="1" si="139"/>
        <v>-103114473645.24811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-103114473645.24811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-429643640.18853378</v>
      </c>
      <c r="L3011" s="444">
        <f t="shared" ca="1" si="139"/>
        <v>-103544117285.43665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-103544117285.43665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-431433822.02265269</v>
      </c>
      <c r="L3012" s="444">
        <f t="shared" ca="1" si="139"/>
        <v>-103975551107.4593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-103975551107.4593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-433231462.94774711</v>
      </c>
      <c r="L3013" s="444">
        <f t="shared" ca="1" si="139"/>
        <v>-104408782570.40706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-104408782570.40706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-435036594.04336274</v>
      </c>
      <c r="L3014" s="444">
        <f t="shared" ca="1" si="139"/>
        <v>-104843819164.45042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-104843819164.45042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-436849246.51854342</v>
      </c>
      <c r="L3015" s="444">
        <f t="shared" ca="1" si="139"/>
        <v>-105280668410.96896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-105280668410.96896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-438669451.71237069</v>
      </c>
      <c r="L3016" s="444">
        <f t="shared" ca="1" si="139"/>
        <v>-105719337862.68134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-105719337862.68134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-440497241.09450555</v>
      </c>
      <c r="L3017" s="444">
        <f t="shared" ca="1" si="139"/>
        <v>-106159835103.77585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-106159835103.77585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-442332646.26573271</v>
      </c>
      <c r="L3018" s="444">
        <f t="shared" ca="1" si="139"/>
        <v>-106602167750.04158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-106602167750.04158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-444175698.95850658</v>
      </c>
      <c r="L3019" s="444">
        <f t="shared" ca="1" si="139"/>
        <v>-107046343449.00009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-107046343449.00009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-446026431.03750038</v>
      </c>
      <c r="L3020" s="444">
        <f t="shared" ca="1" si="139"/>
        <v>-107492369880.0376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-107492369880.0376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-447884874.5001567</v>
      </c>
      <c r="L3021" s="444">
        <f t="shared" ca="1" si="139"/>
        <v>-107940254754.53775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-107940254754.53775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-449751061.47724062</v>
      </c>
      <c r="L3022" s="444">
        <f t="shared" ca="1" si="139"/>
        <v>-108390005816.01498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-108390005816.01498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-451625024.2333957</v>
      </c>
      <c r="L3023" s="444">
        <f t="shared" ca="1" si="139"/>
        <v>-108841630840.24838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-108841630840.24838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-453506795.1677016</v>
      </c>
      <c r="L3024" s="444">
        <f t="shared" ca="1" si="139"/>
        <v>-109295137635.41608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-109295137635.41608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-455396406.81423366</v>
      </c>
      <c r="L3025" s="444">
        <f t="shared" ca="1" si="139"/>
        <v>-109750534042.23032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-109750534042.23032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-457293891.84262633</v>
      </c>
      <c r="L3026" s="444">
        <f t="shared" ca="1" si="139"/>
        <v>-110207827934.07294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-110207827934.07294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-459199283.05863732</v>
      </c>
      <c r="L3027" s="444">
        <f t="shared" ca="1" si="139"/>
        <v>-110667027217.13158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-110667027217.13158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-461112613.40471488</v>
      </c>
      <c r="L3028" s="444">
        <f t="shared" ca="1" si="139"/>
        <v>-111128139830.53629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-111128139830.53629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-463033915.96056783</v>
      </c>
      <c r="L3029" s="444">
        <f t="shared" ca="1" si="139"/>
        <v>-111591173746.49686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-111591173746.49686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-464963223.94373691</v>
      </c>
      <c r="L3030" s="444">
        <f t="shared" ca="1" si="139"/>
        <v>-112056136970.4406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-112056136970.4406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-466900570.71016914</v>
      </c>
      <c r="L3031" s="444">
        <f t="shared" ca="1" si="139"/>
        <v>-112523037541.15077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-112523037541.15077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-468845989.75479496</v>
      </c>
      <c r="L3032" s="444">
        <f t="shared" ca="1" si="139"/>
        <v>-112991883530.90556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-112991883530.90556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-470799514.71210653</v>
      </c>
      <c r="L3033" s="444">
        <f t="shared" ca="1" si="139"/>
        <v>-113462683045.61768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-113462683045.61768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-472761179.3567403</v>
      </c>
      <c r="L3034" s="444">
        <f t="shared" ca="1" si="139"/>
        <v>-113935444224.97441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-113935444224.97441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-474731017.60406005</v>
      </c>
      <c r="L3035" s="444">
        <f t="shared" ca="1" si="139"/>
        <v>-114410175242.57848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-114410175242.57848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-476709063.51074368</v>
      </c>
      <c r="L3036" s="444">
        <f t="shared" ca="1" si="139"/>
        <v>-114886884306.08922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-114886884306.08922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-478695351.27537173</v>
      </c>
      <c r="L3037" s="444">
        <f t="shared" ca="1" si="139"/>
        <v>-115365579657.36459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-115365579657.36459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-480689915.23901916</v>
      </c>
      <c r="L3038" s="444">
        <f t="shared" ca="1" si="139"/>
        <v>-115846269572.60361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-115846269572.60361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-482692789.88584834</v>
      </c>
      <c r="L3039" s="444">
        <f t="shared" ca="1" si="139"/>
        <v>-116328962362.48946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-116328962362.48946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-484704009.84370607</v>
      </c>
      <c r="L3040" s="444">
        <f t="shared" ca="1" si="139"/>
        <v>-116813666372.33316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-116813666372.33316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-486723609.88472152</v>
      </c>
      <c r="L3041" s="444">
        <f t="shared" ca="1" si="139"/>
        <v>-117300389982.21788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-117300389982.21788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-488751624.92590779</v>
      </c>
      <c r="L3042" s="444">
        <f t="shared" ca="1" si="139"/>
        <v>-117789141607.14378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-117789141607.14378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-490788090.02976584</v>
      </c>
      <c r="L3043" s="444">
        <f t="shared" ca="1" si="139"/>
        <v>-118279929697.17355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-118279929697.17355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-492833040.40488982</v>
      </c>
      <c r="L3044" s="444">
        <f t="shared" ca="1" si="139"/>
        <v>-118772762737.57845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-118772762737.57845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-494886511.40657693</v>
      </c>
      <c r="L3045" s="444">
        <f t="shared" ca="1" si="139"/>
        <v>-119267649248.98502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-119267649248.98502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-496948538.53743756</v>
      </c>
      <c r="L3046" s="444">
        <f t="shared" ca="1" si="139"/>
        <v>-119764597787.52246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-119764597787.52246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-499019157.44801027</v>
      </c>
      <c r="L3047" s="444">
        <f t="shared" ca="1" si="139"/>
        <v>-120263616944.97047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-120263616944.97047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-501098403.93737698</v>
      </c>
      <c r="L3048" s="444">
        <f t="shared" ca="1" si="139"/>
        <v>-120764715348.90785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-120764715348.90785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-503186313.95378262</v>
      </c>
      <c r="L3049" s="444">
        <f t="shared" ca="1" si="139"/>
        <v>-121267901662.86163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-121267901662.86163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-505282923.59525687</v>
      </c>
      <c r="L3050" s="444">
        <f t="shared" ca="1" si="139"/>
        <v>-121773184586.45689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-121773184586.45689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-507388269.11023706</v>
      </c>
      <c r="L3051" s="444">
        <f t="shared" ca="1" si="139"/>
        <v>-122280572855.56712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-122280572855.56712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-509502386.89819634</v>
      </c>
      <c r="L3052" s="444">
        <f t="shared" ca="1" si="139"/>
        <v>-122790075242.46532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-122790075242.46532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-511625313.51027215</v>
      </c>
      <c r="L3053" s="444">
        <f t="shared" ca="1" si="139"/>
        <v>-123301700555.97559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-123301700555.97559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-513757085.64989829</v>
      </c>
      <c r="L3054" s="444">
        <f t="shared" ca="1" si="139"/>
        <v>-123815457641.62549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-123815457641.62549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-515897740.1734395</v>
      </c>
      <c r="L3055" s="444">
        <f t="shared" ca="1" si="139"/>
        <v>-124331355381.79893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-124331355381.79893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-518047314.09082884</v>
      </c>
      <c r="L3056" s="444">
        <f t="shared" ca="1" si="139"/>
        <v>-124849402695.88977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-124849402695.88977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-520205844.56620735</v>
      </c>
      <c r="L3057" s="444">
        <f t="shared" ca="1" si="139"/>
        <v>-125369608540.45598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-125369608540.45598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-522373368.91856652</v>
      </c>
      <c r="L3058" s="444">
        <f t="shared" ca="1" si="139"/>
        <v>-125891981909.37454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-125891981909.37454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-524549924.62239391</v>
      </c>
      <c r="L3059" s="444">
        <f t="shared" ca="1" si="139"/>
        <v>-126416531833.99693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-126416531833.99693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-526735549.30832052</v>
      </c>
      <c r="L3060" s="444">
        <f t="shared" ca="1" si="139"/>
        <v>-126943267383.30525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-126943267383.30525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-528930280.76377195</v>
      </c>
      <c r="L3061" s="444">
        <f t="shared" ca="1" si="139"/>
        <v>-127472197664.06903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-127472197664.06903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-531134156.93362087</v>
      </c>
      <c r="L3062" s="444">
        <f t="shared" ca="1" si="139"/>
        <v>-128003331821.00266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-128003331821.00266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-533347215.92084438</v>
      </c>
      <c r="L3063" s="444">
        <f t="shared" ca="1" si="139"/>
        <v>-128536679036.92349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-128536679036.92349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-535569495.98718119</v>
      </c>
      <c r="L3064" s="444">
        <f t="shared" ca="1" si="139"/>
        <v>-129072248532.91068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-129072248532.91068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-537801035.55379438</v>
      </c>
      <c r="L3065" s="444">
        <f t="shared" ca="1" si="139"/>
        <v>-129610049568.46446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-129610049568.46446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-540041873.20193529</v>
      </c>
      <c r="L3066" s="444">
        <f t="shared" ca="1" si="139"/>
        <v>-130150091441.6664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-130150091441.6664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-542292047.67360997</v>
      </c>
      <c r="L3067" s="444">
        <f t="shared" ca="1" si="139"/>
        <v>-130692383489.34001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-130692383489.34001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-544551597.87225008</v>
      </c>
      <c r="L3068" s="444">
        <f t="shared" ref="L3068:L3322" ca="1" si="144">I3068-J3068+K3068</f>
        <v>-131236935087.21227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-131236935087.21227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-546820562.86338449</v>
      </c>
      <c r="L3069" s="444">
        <f t="shared" ca="1" si="144"/>
        <v>-131783755650.07565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-131783755650.07565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-549098981.87531519</v>
      </c>
      <c r="L3070" s="444">
        <f t="shared" ca="1" si="144"/>
        <v>-132332854631.95097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-132332854631.95097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-551386894.29979575</v>
      </c>
      <c r="L3071" s="444">
        <f t="shared" ca="1" si="144"/>
        <v>-132884241526.25076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-132884241526.25076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-553684339.69271147</v>
      </c>
      <c r="L3072" s="444">
        <f t="shared" ca="1" si="144"/>
        <v>-133437925865.94348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-133437925865.94348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-555991357.77476442</v>
      </c>
      <c r="L3073" s="444">
        <f t="shared" ca="1" si="144"/>
        <v>-133993917223.71825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-133993917223.71825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-558307988.4321593</v>
      </c>
      <c r="L3074" s="444">
        <f t="shared" ca="1" si="144"/>
        <v>-134552225212.15041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-134552225212.15041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-560634271.71729338</v>
      </c>
      <c r="L3075" s="444">
        <f t="shared" ca="1" si="144"/>
        <v>-135112859483.86771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-135112859483.86771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-562970247.8494488</v>
      </c>
      <c r="L3076" s="444">
        <f t="shared" ca="1" si="144"/>
        <v>-135675829731.71715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-135675829731.71715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-565315957.2154882</v>
      </c>
      <c r="L3077" s="444">
        <f t="shared" ca="1" si="144"/>
        <v>-136241145688.93263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-136241145688.93263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-567671440.37055266</v>
      </c>
      <c r="L3078" s="444">
        <f t="shared" ca="1" si="144"/>
        <v>-136808817129.30319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-136808817129.30319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-570036738.03876328</v>
      </c>
      <c r="L3079" s="444">
        <f t="shared" ca="1" si="144"/>
        <v>-137378853867.34195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-137378853867.34195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-572411891.11392474</v>
      </c>
      <c r="L3080" s="444">
        <f t="shared" ca="1" si="144"/>
        <v>-137951265758.45587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-137951265758.45587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-574796940.66023278</v>
      </c>
      <c r="L3081" s="444">
        <f t="shared" ca="1" si="144"/>
        <v>-138526062699.11612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-138526062699.11612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-577191927.91298378</v>
      </c>
      <c r="L3082" s="444">
        <f t="shared" ca="1" si="144"/>
        <v>-139103254627.02911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-139103254627.02911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-579596894.27928793</v>
      </c>
      <c r="L3083" s="444">
        <f t="shared" ca="1" si="144"/>
        <v>-139682851521.30841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-139682851521.30841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-582011881.33878505</v>
      </c>
      <c r="L3084" s="444">
        <f t="shared" ca="1" si="144"/>
        <v>-140264863402.64719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-140264863402.64719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-584436930.84436321</v>
      </c>
      <c r="L3085" s="444">
        <f t="shared" ca="1" si="144"/>
        <v>-140849300333.49155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-140849300333.49155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-586872084.72288144</v>
      </c>
      <c r="L3086" s="444">
        <f t="shared" ca="1" si="144"/>
        <v>-141436172418.21442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-141436172418.21442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-589317385.0758934</v>
      </c>
      <c r="L3087" s="444">
        <f t="shared" ca="1" si="144"/>
        <v>-142025489803.29031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-142025489803.29031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-591772874.18037629</v>
      </c>
      <c r="L3088" s="444">
        <f t="shared" ca="1" si="144"/>
        <v>-142617262677.4707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-142617262677.4707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-594238594.4894613</v>
      </c>
      <c r="L3089" s="444">
        <f t="shared" ca="1" si="144"/>
        <v>-143211501271.96017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-143211501271.96017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-596714588.63316739</v>
      </c>
      <c r="L3090" s="444">
        <f t="shared" ca="1" si="144"/>
        <v>-143808215860.59335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-143808215860.59335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-599200899.41913891</v>
      </c>
      <c r="L3091" s="444">
        <f t="shared" ca="1" si="144"/>
        <v>-144407416760.01248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-144407416760.01248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-601697569.83338535</v>
      </c>
      <c r="L3092" s="444">
        <f t="shared" ca="1" si="144"/>
        <v>-145009114329.84586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-145009114329.84586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-604204643.04102445</v>
      </c>
      <c r="L3093" s="444">
        <f t="shared" ca="1" si="144"/>
        <v>-145613318972.88687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-145613318972.88687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-606722162.38702857</v>
      </c>
      <c r="L3094" s="444">
        <f t="shared" ca="1" si="144"/>
        <v>-146220041135.2739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-146220041135.2739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-609250171.39697456</v>
      </c>
      <c r="L3095" s="444">
        <f t="shared" ca="1" si="144"/>
        <v>-146829291306.67087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-146829291306.67087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-611788713.77779531</v>
      </c>
      <c r="L3096" s="444">
        <f t="shared" ca="1" si="144"/>
        <v>-147441080020.44867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-147441080020.44867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-614337833.41853607</v>
      </c>
      <c r="L3097" s="444">
        <f t="shared" ca="1" si="144"/>
        <v>-148055417853.86722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-148055417853.86722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-616897574.3911134</v>
      </c>
      <c r="L3098" s="444">
        <f t="shared" ca="1" si="144"/>
        <v>-148672315428.25833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-148672315428.25833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-619467980.95107639</v>
      </c>
      <c r="L3099" s="444">
        <f t="shared" ca="1" si="144"/>
        <v>-149291783409.20941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-149291783409.20941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-622049097.53837252</v>
      </c>
      <c r="L3100" s="444">
        <f t="shared" ca="1" si="144"/>
        <v>-149913832506.74777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-149913832506.74777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-624640968.77811575</v>
      </c>
      <c r="L3101" s="444">
        <f t="shared" ca="1" si="144"/>
        <v>-150538473475.52588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-150538473475.52588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-627243639.48135781</v>
      </c>
      <c r="L3102" s="444">
        <f t="shared" ca="1" si="144"/>
        <v>-151165717115.00723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-151165717115.00723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-629857154.64586341</v>
      </c>
      <c r="L3103" s="444">
        <f t="shared" ca="1" si="144"/>
        <v>-151795574269.65311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-151795574269.65311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-632481559.45688796</v>
      </c>
      <c r="L3104" s="444">
        <f t="shared" ca="1" si="144"/>
        <v>-152428055829.10999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-152428055829.10999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-635116899.28795826</v>
      </c>
      <c r="L3105" s="444">
        <f t="shared" ca="1" si="144"/>
        <v>-153063172728.39795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-153063172728.39795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-637763219.70165813</v>
      </c>
      <c r="L3106" s="444">
        <f t="shared" ca="1" si="144"/>
        <v>-153700935948.09961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-153700935948.09961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-640420566.45041502</v>
      </c>
      <c r="L3107" s="444">
        <f t="shared" ca="1" si="144"/>
        <v>-154341356514.55002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-154341356514.55002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-643088985.4772917</v>
      </c>
      <c r="L3108" s="444">
        <f t="shared" ca="1" si="144"/>
        <v>-154984445500.02731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-154984445500.02731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-645768522.91678047</v>
      </c>
      <c r="L3109" s="444">
        <f t="shared" ca="1" si="144"/>
        <v>-155630214022.94409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-155630214022.94409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-648459225.09560037</v>
      </c>
      <c r="L3110" s="444">
        <f t="shared" ca="1" si="144"/>
        <v>-156278673248.0397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-156278673248.0397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-651161138.53349876</v>
      </c>
      <c r="L3111" s="444">
        <f t="shared" ca="1" si="144"/>
        <v>-156929834386.57321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-156929834386.57321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-653874309.94405508</v>
      </c>
      <c r="L3112" s="444">
        <f t="shared" ca="1" si="144"/>
        <v>-157583708696.51727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-157583708696.51727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-656598786.23548865</v>
      </c>
      <c r="L3113" s="444">
        <f t="shared" ca="1" si="144"/>
        <v>-158240307482.75275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-158240307482.75275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-659334614.51146972</v>
      </c>
      <c r="L3114" s="444">
        <f t="shared" ca="1" si="144"/>
        <v>-158899642097.26422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-158899642097.26422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-662081842.07193422</v>
      </c>
      <c r="L3115" s="444">
        <f t="shared" ca="1" si="144"/>
        <v>-159561723939.33615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-159561723939.33615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-664840516.41390061</v>
      </c>
      <c r="L3116" s="444">
        <f t="shared" ca="1" si="144"/>
        <v>-160226564455.75006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-160226564455.75006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-667610685.23229194</v>
      </c>
      <c r="L3117" s="444">
        <f t="shared" ca="1" si="144"/>
        <v>-160894175140.98236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-160894175140.98236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-670392396.4207598</v>
      </c>
      <c r="L3118" s="444">
        <f t="shared" ca="1" si="144"/>
        <v>-161564567537.40311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-161564567537.40311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-673185698.07251298</v>
      </c>
      <c r="L3119" s="444">
        <f t="shared" ca="1" si="144"/>
        <v>-162237753235.47562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-162237753235.47562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-675990638.48114836</v>
      </c>
      <c r="L3120" s="444">
        <f t="shared" ca="1" si="144"/>
        <v>-162913743873.95676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-162913743873.95676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-678807266.14148653</v>
      </c>
      <c r="L3121" s="444">
        <f t="shared" ca="1" si="144"/>
        <v>-163592551140.09824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-163592551140.09824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-681635629.75040936</v>
      </c>
      <c r="L3122" s="444">
        <f t="shared" ca="1" si="144"/>
        <v>-164274186769.84863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-164274186769.84863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-684475778.20770264</v>
      </c>
      <c r="L3123" s="444">
        <f t="shared" ca="1" si="144"/>
        <v>-164958662548.05634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-164958662548.05634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-687327760.6169014</v>
      </c>
      <c r="L3124" s="444">
        <f t="shared" ca="1" si="144"/>
        <v>-165645990308.67325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-165645990308.67325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-690191626.28613853</v>
      </c>
      <c r="L3125" s="444">
        <f t="shared" ca="1" si="144"/>
        <v>-166336181934.95938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-166336181934.95938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-693067424.72899747</v>
      </c>
      <c r="L3126" s="444">
        <f t="shared" ca="1" si="144"/>
        <v>-167029249359.68839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-167029249359.68839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-695955205.66536832</v>
      </c>
      <c r="L3127" s="444">
        <f t="shared" ca="1" si="144"/>
        <v>-167725204565.35376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-167725204565.35376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-698855019.02230728</v>
      </c>
      <c r="L3128" s="444">
        <f t="shared" ca="1" si="144"/>
        <v>-168424059584.37607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-168424059584.37607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-701766914.93490028</v>
      </c>
      <c r="L3129" s="444">
        <f t="shared" ca="1" si="144"/>
        <v>-169125826499.31097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-169125826499.31097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-704690943.74712908</v>
      </c>
      <c r="L3130" s="444">
        <f t="shared" ca="1" si="144"/>
        <v>-169830517443.05811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-169830517443.05811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-707627156.01274204</v>
      </c>
      <c r="L3131" s="444">
        <f t="shared" ca="1" si="144"/>
        <v>-170538144599.07086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-170538144599.07086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-710575602.49612856</v>
      </c>
      <c r="L3132" s="444">
        <f t="shared" ca="1" si="144"/>
        <v>-171248720201.56699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-171248720201.56699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-713536334.17319572</v>
      </c>
      <c r="L3133" s="444">
        <f t="shared" ca="1" si="144"/>
        <v>-171962256535.74017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-171962256535.74017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-716509402.23225069</v>
      </c>
      <c r="L3134" s="444">
        <f t="shared" ca="1" si="144"/>
        <v>-172678765937.97241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-172678765937.97241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-719494858.07488501</v>
      </c>
      <c r="L3135" s="444">
        <f t="shared" ca="1" si="144"/>
        <v>-173398260796.0473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-173398260796.0473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-722492753.31686378</v>
      </c>
      <c r="L3136" s="444">
        <f t="shared" ca="1" si="144"/>
        <v>-174120753549.36417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-174120753549.36417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-725503139.78901732</v>
      </c>
      <c r="L3137" s="444">
        <f t="shared" ca="1" si="144"/>
        <v>-174846256689.1532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-174846256689.1532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-728526069.53813827</v>
      </c>
      <c r="L3138" s="444">
        <f t="shared" ca="1" si="144"/>
        <v>-175574782758.69135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-175574782758.69135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-731561594.82788062</v>
      </c>
      <c r="L3139" s="444">
        <f t="shared" ca="1" si="144"/>
        <v>-176306344353.51923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-176306344353.51923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-734609768.13966346</v>
      </c>
      <c r="L3140" s="444">
        <f t="shared" ca="1" si="144"/>
        <v>-177040954121.65887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-177040954121.65887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-737670642.17357862</v>
      </c>
      <c r="L3141" s="444">
        <f t="shared" ca="1" si="144"/>
        <v>-177778624763.83246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-177778624763.83246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-740744269.84930193</v>
      </c>
      <c r="L3142" s="444">
        <f t="shared" ca="1" si="144"/>
        <v>-178519369033.68176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-178519369033.68176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-743830704.30700731</v>
      </c>
      <c r="L3143" s="444">
        <f t="shared" ca="1" si="144"/>
        <v>-179263199737.98877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-179263199737.98877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-746929998.90828657</v>
      </c>
      <c r="L3144" s="444">
        <f t="shared" ca="1" si="144"/>
        <v>-180010129736.89706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-180010129736.89706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-750042207.23707104</v>
      </c>
      <c r="L3145" s="444">
        <f t="shared" ca="1" si="144"/>
        <v>-180760171944.13412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-180760171944.13412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-753167383.10055888</v>
      </c>
      <c r="L3146" s="444">
        <f t="shared" ca="1" si="144"/>
        <v>-181513339327.23468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-181513339327.23468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-756305580.53014445</v>
      </c>
      <c r="L3147" s="444">
        <f t="shared" ca="1" si="144"/>
        <v>-182269644907.76483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-182269644907.76483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-759456853.7823534</v>
      </c>
      <c r="L3148" s="444">
        <f t="shared" ca="1" si="144"/>
        <v>-183029101761.54718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-183029101761.54718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-762621257.33977985</v>
      </c>
      <c r="L3149" s="444">
        <f t="shared" ca="1" si="144"/>
        <v>-183791723018.88696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-183791723018.88696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-765798845.91202903</v>
      </c>
      <c r="L3150" s="444">
        <f t="shared" ca="1" si="144"/>
        <v>-184557521864.79898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-184557521864.79898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-768989674.43666244</v>
      </c>
      <c r="L3151" s="444">
        <f t="shared" ca="1" si="144"/>
        <v>-185326511539.23566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-185326511539.23566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-772193798.08014858</v>
      </c>
      <c r="L3152" s="444">
        <f t="shared" ca="1" si="144"/>
        <v>-186098705337.3158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-186098705337.3158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-775411272.23881578</v>
      </c>
      <c r="L3153" s="444">
        <f t="shared" ca="1" si="144"/>
        <v>-186874116609.55463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-186874116609.55463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-778642152.5398109</v>
      </c>
      <c r="L3154" s="444">
        <f t="shared" ca="1" si="144"/>
        <v>-187652758762.09445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-187652758762.09445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-781886494.84206021</v>
      </c>
      <c r="L3155" s="444">
        <f t="shared" ca="1" si="144"/>
        <v>-188434645256.93652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-188434645256.93652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-785144355.23723555</v>
      </c>
      <c r="L3156" s="444">
        <f t="shared" ca="1" si="144"/>
        <v>-189219789612.17377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-189219789612.17377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-788415790.05072403</v>
      </c>
      <c r="L3157" s="444">
        <f t="shared" ca="1" si="144"/>
        <v>-190008205402.22449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-190008205402.22449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-791700855.84260201</v>
      </c>
      <c r="L3158" s="444">
        <f t="shared" ca="1" si="144"/>
        <v>-190799906258.06708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-190799906258.06708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-794999609.40861285</v>
      </c>
      <c r="L3159" s="444">
        <f t="shared" ca="1" si="144"/>
        <v>-191594905867.47568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-191594905867.47568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-798312107.78114867</v>
      </c>
      <c r="L3160" s="444">
        <f t="shared" ca="1" si="144"/>
        <v>-192393217975.25684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-192393217975.25684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-801638408.23023677</v>
      </c>
      <c r="L3161" s="444">
        <f t="shared" ca="1" si="144"/>
        <v>-193194856383.48706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-193194856383.48706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-804978568.26452947</v>
      </c>
      <c r="L3162" s="444">
        <f t="shared" ca="1" si="144"/>
        <v>-193999834951.75159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-193999834951.75159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-808332645.63229823</v>
      </c>
      <c r="L3163" s="444">
        <f t="shared" ca="1" si="144"/>
        <v>-194808167597.38388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-194808167597.38388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-811700698.32243288</v>
      </c>
      <c r="L3164" s="444">
        <f t="shared" ca="1" si="144"/>
        <v>-195619868295.7063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-195619868295.7063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-815082784.56544292</v>
      </c>
      <c r="L3165" s="444">
        <f t="shared" ca="1" si="144"/>
        <v>-196434951080.27173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-196434951080.27173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-818478962.8344655</v>
      </c>
      <c r="L3166" s="444">
        <f t="shared" ca="1" si="144"/>
        <v>-197253430043.1062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-197253430043.1062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-821889291.84627581</v>
      </c>
      <c r="L3167" s="444">
        <f t="shared" ca="1" si="144"/>
        <v>-198075319334.95248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-198075319334.95248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-825313830.56230199</v>
      </c>
      <c r="L3168" s="444">
        <f t="shared" ca="1" si="144"/>
        <v>-198900633165.5148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-198900633165.5148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-828752638.18964505</v>
      </c>
      <c r="L3169" s="444">
        <f t="shared" ca="1" si="144"/>
        <v>-199729385803.70444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-199729385803.70444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-832205774.18210185</v>
      </c>
      <c r="L3170" s="444">
        <f t="shared" ca="1" si="144"/>
        <v>-200561591577.88654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-200561591577.88654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-835673298.24119389</v>
      </c>
      <c r="L3171" s="444">
        <f t="shared" ca="1" si="144"/>
        <v>-201397264876.12772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-201397264876.12772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-839155270.31719875</v>
      </c>
      <c r="L3172" s="444">
        <f t="shared" ca="1" si="144"/>
        <v>-202236420146.44492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-202236420146.44492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-842651750.61018717</v>
      </c>
      <c r="L3173" s="444">
        <f t="shared" ca="1" si="144"/>
        <v>-203079071897.05511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-203079071897.05511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-846162799.57106292</v>
      </c>
      <c r="L3174" s="444">
        <f t="shared" ca="1" si="144"/>
        <v>-203925234696.62619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-203925234696.62619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-849688477.90260911</v>
      </c>
      <c r="L3175" s="444">
        <f t="shared" ca="1" si="144"/>
        <v>-204774923174.52881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-204774923174.52881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-853228846.56053674</v>
      </c>
      <c r="L3176" s="444">
        <f t="shared" ca="1" si="144"/>
        <v>-205628152021.08936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-205628152021.08936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-856783966.75453901</v>
      </c>
      <c r="L3177" s="444">
        <f t="shared" ca="1" si="144"/>
        <v>-206484935987.8439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-206484935987.8439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-860353899.94934964</v>
      </c>
      <c r="L3178" s="444">
        <f t="shared" ca="1" si="144"/>
        <v>-207345289887.79324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-207345289887.79324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-863938707.86580515</v>
      </c>
      <c r="L3179" s="444">
        <f t="shared" ca="1" si="144"/>
        <v>-208209228595.65906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-208209228595.65906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-867538452.48191273</v>
      </c>
      <c r="L3180" s="444">
        <f t="shared" ca="1" si="144"/>
        <v>-209076767048.14096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-209076767048.14096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-871153196.03392065</v>
      </c>
      <c r="L3181" s="444">
        <f t="shared" ca="1" si="144"/>
        <v>-209947920244.1749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-209947920244.1749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-874783001.01739538</v>
      </c>
      <c r="L3182" s="444">
        <f t="shared" ca="1" si="144"/>
        <v>-210822703245.19229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-210822703245.19229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-878427930.18830121</v>
      </c>
      <c r="L3183" s="444">
        <f t="shared" ca="1" si="144"/>
        <v>-211701131175.38058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-211701131175.38058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-882088046.56408572</v>
      </c>
      <c r="L3184" s="444">
        <f t="shared" ca="1" si="144"/>
        <v>-212583219221.94467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-212583219221.94467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-885763413.4247694</v>
      </c>
      <c r="L3185" s="444">
        <f t="shared" ca="1" si="144"/>
        <v>-213468982635.36945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-213468982635.36945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-889454094.31403935</v>
      </c>
      <c r="L3186" s="444">
        <f t="shared" ca="1" si="144"/>
        <v>-214358436729.68347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-214358436729.68347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-893160153.04034781</v>
      </c>
      <c r="L3187" s="444">
        <f t="shared" ca="1" si="144"/>
        <v>-215251596882.72382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-215251596882.72382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-896881653.67801571</v>
      </c>
      <c r="L3188" s="444">
        <f t="shared" ca="1" si="144"/>
        <v>-216148478536.40182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-216148478536.40182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-900618660.56834078</v>
      </c>
      <c r="L3189" s="444">
        <f t="shared" ca="1" si="144"/>
        <v>-217049097196.97015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-217049097196.97015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-904371238.32070899</v>
      </c>
      <c r="L3190" s="444">
        <f t="shared" ca="1" si="144"/>
        <v>-217953468435.29086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-217953468435.29086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-908139451.813712</v>
      </c>
      <c r="L3191" s="444">
        <f t="shared" ca="1" si="144"/>
        <v>-218861607887.10458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-218861607887.10458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-911923366.19626915</v>
      </c>
      <c r="L3192" s="444">
        <f t="shared" ca="1" si="144"/>
        <v>-219773531253.30084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-219773531253.30084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-915723046.88875365</v>
      </c>
      <c r="L3193" s="444">
        <f t="shared" ca="1" si="144"/>
        <v>-220689254300.18961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-220689254300.18961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-919538559.58412325</v>
      </c>
      <c r="L3194" s="444">
        <f t="shared" ca="1" si="144"/>
        <v>-221608792859.77374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-221608792859.77374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-923369970.24905717</v>
      </c>
      <c r="L3195" s="444">
        <f t="shared" ca="1" si="144"/>
        <v>-222532162830.0228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-222532162830.0228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-927217345.12509489</v>
      </c>
      <c r="L3196" s="444">
        <f t="shared" ca="1" si="144"/>
        <v>-223459380175.14789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-223459380175.14789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-931080750.7297827</v>
      </c>
      <c r="L3197" s="444">
        <f t="shared" ca="1" si="144"/>
        <v>-224390460925.87769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-224390460925.87769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-934960253.85782373</v>
      </c>
      <c r="L3198" s="444">
        <f t="shared" ca="1" si="144"/>
        <v>-225325421179.7355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-225325421179.7355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-938855921.58223128</v>
      </c>
      <c r="L3199" s="444">
        <f t="shared" ca="1" si="144"/>
        <v>-226264277101.31775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-226264277101.31775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-942767821.25549066</v>
      </c>
      <c r="L3200" s="444">
        <f t="shared" ca="1" si="144"/>
        <v>-227207044922.57324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-227207044922.57324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-946696020.5107218</v>
      </c>
      <c r="L3201" s="444">
        <f t="shared" ca="1" si="144"/>
        <v>-228153740943.08395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-228153740943.08395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-950640587.26284993</v>
      </c>
      <c r="L3202" s="444">
        <f t="shared" ca="1" si="144"/>
        <v>-229104381530.3468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-229104381530.3468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-954601589.70977831</v>
      </c>
      <c r="L3203" s="444">
        <f t="shared" ca="1" si="144"/>
        <v>-230058983120.05658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-230058983120.05658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-958579096.33356905</v>
      </c>
      <c r="L3204" s="444">
        <f t="shared" ca="1" si="144"/>
        <v>-231017562216.39014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-231017562216.39014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-962573175.90162563</v>
      </c>
      <c r="L3205" s="444">
        <f t="shared" ca="1" si="144"/>
        <v>-231980135392.29175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-231980135392.29175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-966583897.46788228</v>
      </c>
      <c r="L3206" s="444">
        <f t="shared" ca="1" si="144"/>
        <v>-232946719289.75964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-232946719289.75964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-970611330.37399852</v>
      </c>
      <c r="L3207" s="444">
        <f t="shared" ca="1" si="144"/>
        <v>-233917330620.13364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-233917330620.13364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-974655544.25055683</v>
      </c>
      <c r="L3208" s="444">
        <f t="shared" ca="1" si="144"/>
        <v>-234891986164.38419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-234891986164.38419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-978716609.01826751</v>
      </c>
      <c r="L3209" s="444">
        <f t="shared" ca="1" si="144"/>
        <v>-235870702773.40247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-235870702773.40247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-982794594.88917696</v>
      </c>
      <c r="L3210" s="444">
        <f t="shared" ca="1" si="144"/>
        <v>-236853497368.29166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-236853497368.29166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-986889572.36788189</v>
      </c>
      <c r="L3211" s="444">
        <f t="shared" ca="1" si="144"/>
        <v>-237840386940.65955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-237840386940.65955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-991001612.25274825</v>
      </c>
      <c r="L3212" s="444">
        <f t="shared" ca="1" si="144"/>
        <v>-238831388552.91229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-238831388552.91229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-995130785.63713455</v>
      </c>
      <c r="L3213" s="444">
        <f t="shared" ca="1" si="144"/>
        <v>-239826519338.54944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-239826519338.54944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-999277163.91062248</v>
      </c>
      <c r="L3214" s="444">
        <f t="shared" ca="1" si="144"/>
        <v>-240825796502.46005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-240825796502.46005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-1003440818.7602503</v>
      </c>
      <c r="L3215" s="444">
        <f t="shared" ca="1" si="144"/>
        <v>-241829237321.22031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-241829237321.22031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-1007621822.1717513</v>
      </c>
      <c r="L3216" s="444">
        <f t="shared" ca="1" si="144"/>
        <v>-242836859143.39206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-242836859143.39206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-1011820246.4308003</v>
      </c>
      <c r="L3217" s="444">
        <f t="shared" ca="1" si="144"/>
        <v>-243848679389.82285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-243848679389.82285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-1016036164.1242619</v>
      </c>
      <c r="L3218" s="444">
        <f t="shared" ca="1" si="144"/>
        <v>-244864715553.94711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-244864715553.94711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-1020269648.1414465</v>
      </c>
      <c r="L3219" s="444">
        <f t="shared" ca="1" si="144"/>
        <v>-245884985202.08856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-245884985202.08856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-1024520771.6753689</v>
      </c>
      <c r="L3220" s="444">
        <f t="shared" ca="1" si="144"/>
        <v>-246909505973.76392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-246909505973.76392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-1028789608.2240162</v>
      </c>
      <c r="L3221" s="444">
        <f t="shared" ca="1" si="144"/>
        <v>-247938295581.98795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-247938295581.98795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-1033076231.5916164</v>
      </c>
      <c r="L3222" s="444">
        <f t="shared" ca="1" si="144"/>
        <v>-248971371813.57956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-248971371813.57956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-1037380715.8899146</v>
      </c>
      <c r="L3223" s="444">
        <f t="shared" ca="1" si="144"/>
        <v>-250008752529.46948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-250008752529.46948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-1041703135.5394562</v>
      </c>
      <c r="L3224" s="444">
        <f t="shared" ca="1" si="144"/>
        <v>-251050455665.00894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-251050455665.00894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-1046043565.2708704</v>
      </c>
      <c r="L3225" s="444">
        <f t="shared" ca="1" si="144"/>
        <v>-252096499230.27982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-252096499230.27982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-1050402080.1261659</v>
      </c>
      <c r="L3226" s="444">
        <f t="shared" ca="1" si="144"/>
        <v>-253146901310.40598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-253146901310.40598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-1054778755.4600247</v>
      </c>
      <c r="L3227" s="444">
        <f t="shared" ca="1" si="144"/>
        <v>-254201680065.866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-254201680065.866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-1059173666.9411085</v>
      </c>
      <c r="L3228" s="444">
        <f t="shared" ca="1" si="144"/>
        <v>-255260853732.8071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-255260853732.8071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-1063586890.5533628</v>
      </c>
      <c r="L3229" s="444">
        <f t="shared" ca="1" si="144"/>
        <v>-256324440623.36047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-256324440623.36047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-1068018502.5973353</v>
      </c>
      <c r="L3230" s="444">
        <f t="shared" ca="1" si="144"/>
        <v>-257392459125.95779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-257392459125.95779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-1072468579.6914908</v>
      </c>
      <c r="L3231" s="444">
        <f t="shared" ca="1" si="144"/>
        <v>-258464927705.64929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-258464927705.64929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-1076937198.7735386</v>
      </c>
      <c r="L3232" s="444">
        <f t="shared" ca="1" si="144"/>
        <v>-259541864904.42282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-259541864904.42282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-1081424437.1017616</v>
      </c>
      <c r="L3233" s="444">
        <f t="shared" ca="1" si="144"/>
        <v>-260623289341.5246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-260623289341.5246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-1085930372.2563527</v>
      </c>
      <c r="L3234" s="444">
        <f t="shared" ca="1" si="144"/>
        <v>-261709219713.78094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-261709219713.78094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-1090455082.140754</v>
      </c>
      <c r="L3235" s="444">
        <f t="shared" ca="1" si="144"/>
        <v>-262799674795.92169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-262799674795.92169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-1094998644.983007</v>
      </c>
      <c r="L3236" s="444">
        <f t="shared" ca="1" si="144"/>
        <v>-263894673440.90469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-263894673440.90469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-1099561139.3371029</v>
      </c>
      <c r="L3237" s="444">
        <f t="shared" ca="1" si="144"/>
        <v>-264994234580.24179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-264994234580.24179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-1104142644.0843408</v>
      </c>
      <c r="L3238" s="444">
        <f t="shared" ca="1" si="144"/>
        <v>-266098377224.32614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-266098377224.32614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-1108743238.4346921</v>
      </c>
      <c r="L3239" s="444">
        <f t="shared" ca="1" si="144"/>
        <v>-267207120462.76083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-267207120462.76083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-1113363001.92817</v>
      </c>
      <c r="L3240" s="444">
        <f t="shared" ca="1" si="144"/>
        <v>-268320483464.689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-268320483464.689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-1118002014.4362042</v>
      </c>
      <c r="L3241" s="444">
        <f t="shared" ca="1" si="144"/>
        <v>-269438485479.12521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-269438485479.12521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-1122660356.1630218</v>
      </c>
      <c r="L3242" s="444">
        <f t="shared" ca="1" si="144"/>
        <v>-270561145835.28824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-270561145835.28824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-1127338107.6470344</v>
      </c>
      <c r="L3243" s="444">
        <f t="shared" ca="1" si="144"/>
        <v>-271688483942.93527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-271688483942.93527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-1132035349.7622304</v>
      </c>
      <c r="L3244" s="444">
        <f t="shared" ca="1" si="144"/>
        <v>-272820519292.69751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-272820519292.69751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-1136752163.719573</v>
      </c>
      <c r="L3245" s="444">
        <f t="shared" ca="1" si="144"/>
        <v>-273957271456.41708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-273957271456.41708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-1141488631.0684044</v>
      </c>
      <c r="L3246" s="444">
        <f t="shared" ca="1" si="144"/>
        <v>-275098760087.48547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-275098760087.48547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-1146244833.6978562</v>
      </c>
      <c r="L3247" s="444">
        <f t="shared" ca="1" si="144"/>
        <v>-276245004921.18335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-276245004921.18335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-1151020853.838264</v>
      </c>
      <c r="L3248" s="444">
        <f t="shared" ca="1" si="144"/>
        <v>-277396025775.02161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-277396025775.02161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-1155816774.0625901</v>
      </c>
      <c r="L3249" s="444">
        <f t="shared" ca="1" si="144"/>
        <v>-278551842549.08417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-278551842549.08417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-1160632677.2878506</v>
      </c>
      <c r="L3250" s="444">
        <f t="shared" ca="1" si="144"/>
        <v>-279712475226.37201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-279712475226.37201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-1165468646.7765501</v>
      </c>
      <c r="L3251" s="444">
        <f t="shared" ca="1" si="144"/>
        <v>-280877943873.14856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-280877943873.14856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-1170324766.138119</v>
      </c>
      <c r="L3252" s="444">
        <f t="shared" ca="1" si="144"/>
        <v>-282048268639.28668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-282048268639.28668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-1175201119.3303611</v>
      </c>
      <c r="L3253" s="444">
        <f t="shared" ca="1" si="144"/>
        <v>-283223469758.61707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-283223469758.61707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-1180097790.6609044</v>
      </c>
      <c r="L3254" s="444">
        <f t="shared" ca="1" si="144"/>
        <v>-284403567549.27795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-284403567549.27795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-1185014864.7886581</v>
      </c>
      <c r="L3255" s="444">
        <f t="shared" ca="1" si="144"/>
        <v>-285588582414.06659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-285588582414.06659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-1189952426.7252774</v>
      </c>
      <c r="L3256" s="444">
        <f t="shared" ca="1" si="144"/>
        <v>-286778534840.79187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-286778534840.79187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-1194910561.8366327</v>
      </c>
      <c r="L3257" s="444">
        <f t="shared" ca="1" si="144"/>
        <v>-287973445402.62848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-287973445402.62848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-1199889355.8442852</v>
      </c>
      <c r="L3258" s="444">
        <f t="shared" ca="1" si="144"/>
        <v>-289173334758.47278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-289173334758.47278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-1204888894.8269699</v>
      </c>
      <c r="L3259" s="444">
        <f t="shared" ca="1" si="144"/>
        <v>-290378223653.29974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-290378223653.29974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-1209909265.2220821</v>
      </c>
      <c r="L3260" s="444">
        <f t="shared" ca="1" si="144"/>
        <v>-291588132918.52185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-291588132918.52185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-1214950553.8271744</v>
      </c>
      <c r="L3261" s="444">
        <f t="shared" ca="1" si="144"/>
        <v>-292803083472.349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-292803083472.349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-1220012847.8014541</v>
      </c>
      <c r="L3262" s="444">
        <f t="shared" ca="1" si="144"/>
        <v>-294023096320.15045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-294023096320.15045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-1225096234.6672935</v>
      </c>
      <c r="L3263" s="444">
        <f t="shared" ca="1" si="144"/>
        <v>-295248192554.81775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-295248192554.81775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-1230200802.3117406</v>
      </c>
      <c r="L3264" s="444">
        <f t="shared" ca="1" si="144"/>
        <v>-296478393357.12952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-296478393357.12952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-1235326638.9880397</v>
      </c>
      <c r="L3265" s="444">
        <f t="shared" ca="1" si="144"/>
        <v>-297713719996.11755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-297713719996.11755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-1240473833.3171566</v>
      </c>
      <c r="L3266" s="444">
        <f t="shared" ca="1" si="144"/>
        <v>-298954193829.43469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-298954193829.43469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-1245642474.2893112</v>
      </c>
      <c r="L3267" s="444">
        <f t="shared" ca="1" si="144"/>
        <v>-300199836303.724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-300199836303.724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-1250832651.2655168</v>
      </c>
      <c r="L3268" s="444">
        <f t="shared" ca="1" si="144"/>
        <v>-301450668954.9895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-301450668954.9895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-1256044453.9791229</v>
      </c>
      <c r="L3269" s="444">
        <f t="shared" ca="1" si="144"/>
        <v>-302706713408.96863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-302706713408.96863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-1261277972.5373693</v>
      </c>
      <c r="L3270" s="444">
        <f t="shared" ca="1" si="144"/>
        <v>-303967991381.50598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-303967991381.50598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-1266533297.4229417</v>
      </c>
      <c r="L3271" s="444">
        <f t="shared" ca="1" si="144"/>
        <v>-305234524678.92889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-305234524678.92889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-1271810519.495537</v>
      </c>
      <c r="L3272" s="444">
        <f t="shared" ca="1" si="144"/>
        <v>-306506335198.42444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-306506335198.42444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-1277109729.9934351</v>
      </c>
      <c r="L3273" s="444">
        <f t="shared" ca="1" si="144"/>
        <v>-307783444928.41785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-307783444928.41785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-1282431020.5350742</v>
      </c>
      <c r="L3274" s="444">
        <f t="shared" ca="1" si="144"/>
        <v>-309065875948.95294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-309065875948.95294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-1287774483.1206372</v>
      </c>
      <c r="L3275" s="444">
        <f t="shared" ca="1" si="144"/>
        <v>-310353650432.07361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-310353650432.07361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-1293140210.1336401</v>
      </c>
      <c r="L3276" s="444">
        <f t="shared" ca="1" si="144"/>
        <v>-311646790642.20728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-311646790642.20728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-1298528294.3425303</v>
      </c>
      <c r="L3277" s="444">
        <f t="shared" ca="1" si="144"/>
        <v>-312945318936.5498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-312945318936.5498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-1303938828.9022908</v>
      </c>
      <c r="L3278" s="444">
        <f t="shared" ca="1" si="144"/>
        <v>-314249257765.45209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-314249257765.45209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-1309371907.3560503</v>
      </c>
      <c r="L3279" s="444">
        <f t="shared" ca="1" si="144"/>
        <v>-315558629672.80817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-315558629672.80817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-1314827623.6367006</v>
      </c>
      <c r="L3280" s="444">
        <f t="shared" ca="1" si="144"/>
        <v>-316873457296.44489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-316873457296.44489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-1320306072.0685203</v>
      </c>
      <c r="L3281" s="444">
        <f t="shared" ca="1" si="144"/>
        <v>-318193763368.51343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-318193763368.51343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-1325807347.3688059</v>
      </c>
      <c r="L3282" s="444">
        <f t="shared" ca="1" si="144"/>
        <v>-319519570715.88226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-319519570715.88226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-1331331544.6495094</v>
      </c>
      <c r="L3283" s="444">
        <f t="shared" ca="1" si="144"/>
        <v>-320850902260.5318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-320850902260.5318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-1336878759.4188824</v>
      </c>
      <c r="L3284" s="444">
        <f t="shared" ca="1" si="144"/>
        <v>-322187781019.95068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-322187781019.95068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-1342449087.5831277</v>
      </c>
      <c r="L3285" s="444">
        <f t="shared" ca="1" si="144"/>
        <v>-323530230107.53381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-323530230107.53381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-1348042625.4480577</v>
      </c>
      <c r="L3286" s="444">
        <f t="shared" ca="1" si="144"/>
        <v>-324878272732.98187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-324878272732.98187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-1353659469.7207577</v>
      </c>
      <c r="L3287" s="444">
        <f t="shared" ca="1" si="144"/>
        <v>-326231932202.70264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-326231932202.70264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-1359299717.511261</v>
      </c>
      <c r="L3288" s="444">
        <f t="shared" ca="1" si="144"/>
        <v>-327591231920.21387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-327591231920.21387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-1364963466.3342245</v>
      </c>
      <c r="L3289" s="444">
        <f t="shared" ca="1" si="144"/>
        <v>-328956195386.5481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-328956195386.5481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-1370650814.1106172</v>
      </c>
      <c r="L3290" s="444">
        <f t="shared" ca="1" si="144"/>
        <v>-330326846200.65869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-330326846200.65869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-1376361859.1694112</v>
      </c>
      <c r="L3291" s="444">
        <f t="shared" ca="1" si="144"/>
        <v>-331703208059.82813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-331703208059.82813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-1382096700.2492838</v>
      </c>
      <c r="L3292" s="444">
        <f t="shared" ca="1" si="144"/>
        <v>-333085304760.07739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-333085304760.07739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-1387855436.5003223</v>
      </c>
      <c r="L3293" s="444">
        <f t="shared" ca="1" si="144"/>
        <v>-334473160196.5777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-334473160196.5777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-1393638167.4857404</v>
      </c>
      <c r="L3294" s="444">
        <f t="shared" ca="1" si="144"/>
        <v>-335866798364.06342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-335866798364.06342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-1399444993.1835976</v>
      </c>
      <c r="L3295" s="444">
        <f t="shared" ca="1" si="144"/>
        <v>-337266243357.24701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-337266243357.24701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-1405276013.9885292</v>
      </c>
      <c r="L3296" s="444">
        <f t="shared" ca="1" si="144"/>
        <v>-338671519371.23553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-338671519371.23553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-1411131330.7134814</v>
      </c>
      <c r="L3297" s="444">
        <f t="shared" ca="1" si="144"/>
        <v>-340082650701.94904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-340082650701.94904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-1417011044.5914543</v>
      </c>
      <c r="L3298" s="444">
        <f t="shared" ca="1" si="144"/>
        <v>-341499661746.54047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-341499661746.54047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-1422915257.277252</v>
      </c>
      <c r="L3299" s="444">
        <f t="shared" ca="1" si="144"/>
        <v>-342922577003.81769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-342922577003.81769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-1428844070.8492403</v>
      </c>
      <c r="L3300" s="444">
        <f t="shared" ca="1" si="144"/>
        <v>-344351421074.66693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-344351421074.66693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-1434797587.8111122</v>
      </c>
      <c r="L3301" s="444">
        <f t="shared" ca="1" si="144"/>
        <v>-345786218662.47803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-345786218662.47803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-1440775911.0936584</v>
      </c>
      <c r="L3302" s="444">
        <f t="shared" ca="1" si="144"/>
        <v>-347226994573.57166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-347226994573.57166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-1446779144.0565486</v>
      </c>
      <c r="L3303" s="444">
        <f t="shared" ca="1" si="144"/>
        <v>-348673773717.62817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-348673773717.62817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-1452807390.4901173</v>
      </c>
      <c r="L3304" s="444">
        <f t="shared" ca="1" si="144"/>
        <v>-350126581108.11829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-350126581108.11829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-1458860754.6171596</v>
      </c>
      <c r="L3305" s="444">
        <f t="shared" ca="1" si="144"/>
        <v>-351585441862.73547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-351585441862.73547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-1464939341.0947311</v>
      </c>
      <c r="L3306" s="444">
        <f t="shared" ca="1" si="144"/>
        <v>-353050381203.8302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-353050381203.8302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-1471043255.0159593</v>
      </c>
      <c r="L3307" s="444">
        <f t="shared" ca="1" si="144"/>
        <v>-354521424458.84613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-354521424458.84613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-1477172601.9118588</v>
      </c>
      <c r="L3308" s="444">
        <f t="shared" ca="1" si="144"/>
        <v>-355998597060.758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-355998597060.758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-1483327487.7531583</v>
      </c>
      <c r="L3309" s="444">
        <f t="shared" ca="1" si="144"/>
        <v>-357481924548.51117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-357481924548.51117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-1489508018.9521298</v>
      </c>
      <c r="L3310" s="444">
        <f t="shared" ca="1" si="144"/>
        <v>-358971432567.46332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-358971432567.46332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-1495714302.3644304</v>
      </c>
      <c r="L3311" s="444">
        <f t="shared" ca="1" si="144"/>
        <v>-360467146869.82776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-360467146869.82776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-1501946445.2909489</v>
      </c>
      <c r="L3312" s="444">
        <f t="shared" ca="1" si="144"/>
        <v>-361969093315.11871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-361969093315.11871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-1508204555.4796612</v>
      </c>
      <c r="L3313" s="444">
        <f t="shared" ca="1" si="144"/>
        <v>-363477297870.59839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-363477297870.59839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-1514488741.1274934</v>
      </c>
      <c r="L3314" s="444">
        <f t="shared" ca="1" si="144"/>
        <v>-364991786611.72589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-364991786611.72589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-1520799110.8821912</v>
      </c>
      <c r="L3315" s="444">
        <f t="shared" ca="1" si="144"/>
        <v>-366512585722.60809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-366512585722.60809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-1527135773.8442004</v>
      </c>
      <c r="L3316" s="444">
        <f t="shared" ca="1" si="144"/>
        <v>-368039721496.45227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-368039721496.45227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-1533498839.5685511</v>
      </c>
      <c r="L3317" s="444">
        <f t="shared" ca="1" si="144"/>
        <v>-369573220336.02081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-369573220336.02081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-1539888418.0667534</v>
      </c>
      <c r="L3318" s="444">
        <f t="shared" ca="1" si="144"/>
        <v>-371113108754.08759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-371113108754.08759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-1546304619.8086982</v>
      </c>
      <c r="L3319" s="444">
        <f t="shared" ca="1" si="144"/>
        <v>-372659413373.8963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-372659413373.8963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-1552747555.7245679</v>
      </c>
      <c r="L3320" s="444">
        <f t="shared" ca="1" si="144"/>
        <v>-374212160929.62085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-374212160929.62085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-1559217337.2067535</v>
      </c>
      <c r="L3321" s="444">
        <f t="shared" ca="1" si="144"/>
        <v>-375771378266.82758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-375771378266.82758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-1565714076.1117816</v>
      </c>
      <c r="L3322" s="444">
        <f t="shared" ca="1" si="144"/>
        <v>-377337092342.93933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-377337092342.93933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-1572237884.7622471</v>
      </c>
      <c r="L3323" s="444">
        <f t="shared" ref="L3323:L3577" ca="1" si="149">I3323-J3323+K3323</f>
        <v>-378909330227.7016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-378909330227.7016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-1578788875.9487567</v>
      </c>
      <c r="L3324" s="444">
        <f t="shared" ca="1" si="149"/>
        <v>-380488119103.65033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-380488119103.65033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-1585367162.9318764</v>
      </c>
      <c r="L3325" s="444">
        <f t="shared" ca="1" si="149"/>
        <v>-382073486266.58221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-382073486266.58221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-1591972859.4440925</v>
      </c>
      <c r="L3326" s="444">
        <f t="shared" ca="1" si="149"/>
        <v>-383665459126.02631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-383665459126.02631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-1598606079.6917763</v>
      </c>
      <c r="L3327" s="444">
        <f t="shared" ca="1" si="149"/>
        <v>-385264065205.71808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-385264065205.71808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-1605266938.3571587</v>
      </c>
      <c r="L3328" s="444">
        <f t="shared" ca="1" si="149"/>
        <v>-386869332144.07526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-386869332144.07526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-1611955550.6003137</v>
      </c>
      <c r="L3329" s="444">
        <f t="shared" ca="1" si="149"/>
        <v>-388481287694.6756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-388481287694.6756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-1618672032.0611484</v>
      </c>
      <c r="L3330" s="444">
        <f t="shared" ca="1" si="149"/>
        <v>-390099959726.73676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-390099959726.73676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-1625416498.8614032</v>
      </c>
      <c r="L3331" s="444">
        <f t="shared" ca="1" si="149"/>
        <v>-391725376225.59814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-391725376225.59814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-1632189067.6066589</v>
      </c>
      <c r="L3332" s="444">
        <f t="shared" ca="1" si="149"/>
        <v>-393357565293.20483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-393357565293.20483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-1638989855.3883533</v>
      </c>
      <c r="L3333" s="444">
        <f t="shared" ca="1" si="149"/>
        <v>-394996555148.5932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-394996555148.5932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-1645818979.785805</v>
      </c>
      <c r="L3334" s="444">
        <f t="shared" ca="1" si="149"/>
        <v>-396642374128.37903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-396642374128.37903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-1652676558.8682458</v>
      </c>
      <c r="L3335" s="444">
        <f t="shared" ca="1" si="149"/>
        <v>-398295050687.24725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-398295050687.24725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-1659562711.1968637</v>
      </c>
      <c r="L3336" s="444">
        <f t="shared" ca="1" si="149"/>
        <v>-399954613398.44409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-399954613398.44409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-1666477555.8268504</v>
      </c>
      <c r="L3337" s="444">
        <f t="shared" ca="1" si="149"/>
        <v>-401621090954.27094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-401621090954.27094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-1673421212.3094623</v>
      </c>
      <c r="L3338" s="444">
        <f t="shared" ca="1" si="149"/>
        <v>-403294512166.58038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-403294512166.58038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-1680393800.6940849</v>
      </c>
      <c r="L3339" s="444">
        <f t="shared" ca="1" si="149"/>
        <v>-404974905967.27448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-404974905967.27448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-1687395441.5303104</v>
      </c>
      <c r="L3340" s="444">
        <f t="shared" ca="1" si="149"/>
        <v>-406662301408.80481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-406662301408.80481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-1694426255.8700199</v>
      </c>
      <c r="L3341" s="444">
        <f t="shared" ca="1" si="149"/>
        <v>-408356727664.6748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-408356727664.6748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-1701486365.2694783</v>
      </c>
      <c r="L3342" s="444">
        <f t="shared" ca="1" si="149"/>
        <v>-410058214029.94427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-410058214029.94427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-1708575891.7914345</v>
      </c>
      <c r="L3343" s="444">
        <f t="shared" ca="1" si="149"/>
        <v>-411766789921.73572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-411766789921.73572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-1715694958.0072322</v>
      </c>
      <c r="L3344" s="444">
        <f t="shared" ca="1" si="149"/>
        <v>-413482484879.74292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-413482484879.74292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-1722843686.9989288</v>
      </c>
      <c r="L3345" s="444">
        <f t="shared" ca="1" si="149"/>
        <v>-415205328566.74182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-415205328566.74182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-1730022202.3614242</v>
      </c>
      <c r="L3346" s="444">
        <f t="shared" ca="1" si="149"/>
        <v>-416935350769.10327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-416935350769.10327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-1737230628.204597</v>
      </c>
      <c r="L3347" s="444">
        <f t="shared" ca="1" si="149"/>
        <v>-418672581397.30786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-418672581397.30786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-1744469089.1554494</v>
      </c>
      <c r="L3348" s="444">
        <f t="shared" ca="1" si="149"/>
        <v>-420417050486.46332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-420417050486.46332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-1751737710.3602638</v>
      </c>
      <c r="L3349" s="444">
        <f t="shared" ca="1" si="149"/>
        <v>-422168788196.82361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-422168788196.82361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-1759036617.4867649</v>
      </c>
      <c r="L3350" s="444">
        <f t="shared" ca="1" si="149"/>
        <v>-423927824814.31036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-423927824814.31036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-1766365936.7262931</v>
      </c>
      <c r="L3351" s="444">
        <f t="shared" ca="1" si="149"/>
        <v>-425694190751.03668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-425694190751.03668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-1773725794.7959862</v>
      </c>
      <c r="L3352" s="444">
        <f t="shared" ca="1" si="149"/>
        <v>-427467916545.83264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-427467916545.83264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-1781116318.9409692</v>
      </c>
      <c r="L3353" s="444">
        <f t="shared" ca="1" si="149"/>
        <v>-429249032864.77362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-429249032864.77362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-1788537636.9365566</v>
      </c>
      <c r="L3354" s="444">
        <f t="shared" ca="1" si="149"/>
        <v>-431037570501.71021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-431037570501.71021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-1795989877.0904591</v>
      </c>
      <c r="L3355" s="444">
        <f t="shared" ca="1" si="149"/>
        <v>-432833560378.80066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-432833560378.80066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-1803473168.245003</v>
      </c>
      <c r="L3356" s="444">
        <f t="shared" ca="1" si="149"/>
        <v>-434637033547.04565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-434637033547.04565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-1810987639.779357</v>
      </c>
      <c r="L3357" s="444">
        <f t="shared" ca="1" si="149"/>
        <v>-436448021186.82501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-436448021186.82501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-1818533421.6117709</v>
      </c>
      <c r="L3358" s="444">
        <f t="shared" ca="1" si="149"/>
        <v>-438266554608.43677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-438266554608.43677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-1826110644.2018199</v>
      </c>
      <c r="L3359" s="444">
        <f t="shared" ca="1" si="149"/>
        <v>-440092665252.63861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-440092665252.63861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-1833719438.5526609</v>
      </c>
      <c r="L3360" s="444">
        <f t="shared" ca="1" si="149"/>
        <v>-441926384691.19128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-441926384691.19128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-1841359936.2132969</v>
      </c>
      <c r="L3361" s="444">
        <f t="shared" ca="1" si="149"/>
        <v>-443767744627.4046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-443767744627.4046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-1849032269.2808528</v>
      </c>
      <c r="L3362" s="444">
        <f t="shared" ca="1" si="149"/>
        <v>-445616776896.68542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-445616776896.68542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-1856736570.4028559</v>
      </c>
      <c r="L3363" s="444">
        <f t="shared" ca="1" si="149"/>
        <v>-447473513467.08826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-447473513467.08826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-1864472972.7795343</v>
      </c>
      <c r="L3364" s="444">
        <f t="shared" ca="1" si="149"/>
        <v>-449337986439.8678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-449337986439.8678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-1872241610.1661158</v>
      </c>
      <c r="L3365" s="444">
        <f t="shared" ca="1" si="149"/>
        <v>-451210228050.03394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-451210228050.03394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-1880042616.8751414</v>
      </c>
      <c r="L3366" s="444">
        <f t="shared" ca="1" si="149"/>
        <v>-453090270666.90906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-453090270666.90906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-1887876127.7787874</v>
      </c>
      <c r="L3367" s="444">
        <f t="shared" ca="1" si="149"/>
        <v>-454978146794.68787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-454978146794.68787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-1895742278.3111994</v>
      </c>
      <c r="L3368" s="444">
        <f t="shared" ca="1" si="149"/>
        <v>-456873889072.99908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-456873889072.99908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-1903641204.4708295</v>
      </c>
      <c r="L3369" s="444">
        <f t="shared" ca="1" si="149"/>
        <v>-458777530277.46991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-458777530277.46991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-1911573042.8227913</v>
      </c>
      <c r="L3370" s="444">
        <f t="shared" ca="1" si="149"/>
        <v>-460689103320.29272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-460689103320.29272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-1919537930.50122</v>
      </c>
      <c r="L3371" s="444">
        <f t="shared" ca="1" si="149"/>
        <v>-462608641250.79395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-462608641250.79395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-1927536005.2116413</v>
      </c>
      <c r="L3372" s="444">
        <f t="shared" ca="1" si="149"/>
        <v>-464536177256.00562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-464536177256.00562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-1935567405.2333567</v>
      </c>
      <c r="L3373" s="444">
        <f t="shared" ca="1" si="149"/>
        <v>-466471744661.23895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-466471744661.23895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-1943632269.421829</v>
      </c>
      <c r="L3374" s="444">
        <f t="shared" ca="1" si="149"/>
        <v>-468415376930.66077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-468415376930.66077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-1951730737.2110865</v>
      </c>
      <c r="L3375" s="444">
        <f t="shared" ca="1" si="149"/>
        <v>-470367107667.87183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-470367107667.87183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-1959862948.6161325</v>
      </c>
      <c r="L3376" s="444">
        <f t="shared" ca="1" si="149"/>
        <v>-472326970616.48798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-472326970616.48798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-1968029044.2353663</v>
      </c>
      <c r="L3377" s="444">
        <f t="shared" ca="1" si="149"/>
        <v>-474294999660.72333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-474294999660.72333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-1976229165.2530138</v>
      </c>
      <c r="L3378" s="444">
        <f t="shared" ca="1" si="149"/>
        <v>-476271228825.97632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-476271228825.97632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-1984463453.4415677</v>
      </c>
      <c r="L3379" s="444">
        <f t="shared" ca="1" si="149"/>
        <v>-478255692279.41791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-478255692279.41791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-1992732051.1642413</v>
      </c>
      <c r="L3380" s="444">
        <f t="shared" ca="1" si="149"/>
        <v>-480248424330.58215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-480248424330.58215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-2001035101.3774257</v>
      </c>
      <c r="L3381" s="444">
        <f t="shared" ca="1" si="149"/>
        <v>-482249459431.95959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-482249459431.95959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-2009372747.6331649</v>
      </c>
      <c r="L3382" s="444">
        <f t="shared" ca="1" si="149"/>
        <v>-484258832179.59277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-484258832179.59277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-2017745134.0816364</v>
      </c>
      <c r="L3383" s="444">
        <f t="shared" ca="1" si="149"/>
        <v>-486276577313.67444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-486276577313.67444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-2026152405.4736433</v>
      </c>
      <c r="L3384" s="444">
        <f t="shared" ca="1" si="149"/>
        <v>-488302729719.14807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-488302729719.14807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-2034594707.1631169</v>
      </c>
      <c r="L3385" s="444">
        <f t="shared" ca="1" si="149"/>
        <v>-490337324426.31122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-490337324426.31122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-2043072185.1096301</v>
      </c>
      <c r="L3386" s="444">
        <f t="shared" ca="1" si="149"/>
        <v>-492380396611.42084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-492380396611.42084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-2051584985.8809202</v>
      </c>
      <c r="L3387" s="444">
        <f t="shared" ca="1" si="149"/>
        <v>-494431981597.30176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-494431981597.30176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-2060133256.6554239</v>
      </c>
      <c r="L3388" s="444">
        <f t="shared" ca="1" si="149"/>
        <v>-496492114853.95715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-496492114853.95715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-2068717145.2248213</v>
      </c>
      <c r="L3389" s="444">
        <f t="shared" ca="1" si="149"/>
        <v>-498560831999.18195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-498560831999.18195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-2077336799.9965913</v>
      </c>
      <c r="L3390" s="444">
        <f t="shared" ca="1" si="149"/>
        <v>-500638168799.17853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-500638168799.17853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-2085992369.9965773</v>
      </c>
      <c r="L3391" s="444">
        <f t="shared" ca="1" si="149"/>
        <v>-502724161169.17511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-502724161169.17511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-2094684004.871563</v>
      </c>
      <c r="L3392" s="444">
        <f t="shared" ca="1" si="149"/>
        <v>-504818845174.04669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-504818845174.04669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-2103411854.8918612</v>
      </c>
      <c r="L3393" s="444">
        <f t="shared" ca="1" si="149"/>
        <v>-506922257028.93854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-506922257028.93854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-2112176070.9539106</v>
      </c>
      <c r="L3394" s="444">
        <f t="shared" ca="1" si="149"/>
        <v>-509034433099.89246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-509034433099.89246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-2120976804.5828853</v>
      </c>
      <c r="L3395" s="444">
        <f t="shared" ca="1" si="149"/>
        <v>-511155409904.47534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-511155409904.47534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-2129814207.9353137</v>
      </c>
      <c r="L3396" s="444">
        <f t="shared" ca="1" si="149"/>
        <v>-513285224112.41064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-513285224112.41064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-2138688433.8017111</v>
      </c>
      <c r="L3397" s="444">
        <f t="shared" ca="1" si="149"/>
        <v>-515423912546.21234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-515423912546.21234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-2147599635.6092181</v>
      </c>
      <c r="L3398" s="444">
        <f t="shared" ca="1" si="149"/>
        <v>-517571512181.82153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-517571512181.82153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-2156547967.4242563</v>
      </c>
      <c r="L3399" s="444">
        <f t="shared" ca="1" si="149"/>
        <v>-519728060149.24579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-519728060149.24579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-2165533583.9551907</v>
      </c>
      <c r="L3400" s="444">
        <f t="shared" ca="1" si="149"/>
        <v>-521893593733.20099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-521893593733.20099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-2174556640.5550041</v>
      </c>
      <c r="L3401" s="444">
        <f t="shared" ca="1" si="149"/>
        <v>-524068150373.75598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-524068150373.75598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-2183617293.2239833</v>
      </c>
      <c r="L3402" s="444">
        <f t="shared" ca="1" si="149"/>
        <v>-526251767666.97998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-526251767666.97998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-2192715698.6124167</v>
      </c>
      <c r="L3403" s="444">
        <f t="shared" ca="1" si="149"/>
        <v>-528444483365.59241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-528444483365.59241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-2201852014.0233016</v>
      </c>
      <c r="L3404" s="444">
        <f t="shared" ca="1" si="149"/>
        <v>-530646335379.61572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-530646335379.61572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-2211026397.4150653</v>
      </c>
      <c r="L3405" s="444">
        <f t="shared" ca="1" si="149"/>
        <v>-532857361777.03076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-532857361777.03076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-2220239007.404295</v>
      </c>
      <c r="L3406" s="444">
        <f t="shared" ca="1" si="149"/>
        <v>-535077600784.43506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-535077600784.43506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-2229490003.2684793</v>
      </c>
      <c r="L3407" s="444">
        <f t="shared" ca="1" si="149"/>
        <v>-537307090787.70355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-537307090787.70355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-2238779544.9487643</v>
      </c>
      <c r="L3408" s="444">
        <f t="shared" ca="1" si="149"/>
        <v>-539545870332.65234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-539545870332.65234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-2248107793.0527182</v>
      </c>
      <c r="L3409" s="444">
        <f t="shared" ca="1" si="149"/>
        <v>-541793978125.70508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-541793978125.70508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-2257474908.8571043</v>
      </c>
      <c r="L3410" s="444">
        <f t="shared" ca="1" si="149"/>
        <v>-544051453034.56219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-544051453034.56219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-2266881054.3106756</v>
      </c>
      <c r="L3411" s="444">
        <f t="shared" ca="1" si="149"/>
        <v>-546318334088.87286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-546318334088.87286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-2276326392.0369706</v>
      </c>
      <c r="L3412" s="444">
        <f t="shared" ca="1" si="149"/>
        <v>-548594660480.90985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-548594660480.90985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-2285811085.3371243</v>
      </c>
      <c r="L3413" s="444">
        <f t="shared" ca="1" si="149"/>
        <v>-550880471566.24695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-550880471566.24695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-2295335298.1926956</v>
      </c>
      <c r="L3414" s="444">
        <f t="shared" ca="1" si="149"/>
        <v>-553175806864.4397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-553175806864.4397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-2304899195.2684989</v>
      </c>
      <c r="L3415" s="444">
        <f t="shared" ca="1" si="149"/>
        <v>-555480706059.70825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-555480706059.70825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-2314502941.915451</v>
      </c>
      <c r="L3416" s="444">
        <f t="shared" ca="1" si="149"/>
        <v>-557795209001.62366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-557795209001.62366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-2324146704.1734319</v>
      </c>
      <c r="L3417" s="444">
        <f t="shared" ca="1" si="149"/>
        <v>-560119355705.79712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-560119355705.79712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-2333830648.7741547</v>
      </c>
      <c r="L3418" s="444">
        <f t="shared" ca="1" si="149"/>
        <v>-562453186354.57129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-562453186354.57129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-2343554943.1440468</v>
      </c>
      <c r="L3419" s="444">
        <f t="shared" ca="1" si="149"/>
        <v>-564796741297.71533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-564796741297.71533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-2353319755.4071474</v>
      </c>
      <c r="L3420" s="444">
        <f t="shared" ca="1" si="149"/>
        <v>-567150061053.12244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-567150061053.12244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-2363125254.38801</v>
      </c>
      <c r="L3421" s="444">
        <f t="shared" ca="1" si="149"/>
        <v>-569513186307.5105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-569513186307.5105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-2372971609.6146269</v>
      </c>
      <c r="L3422" s="444">
        <f t="shared" ca="1" si="149"/>
        <v>-571886157917.12512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-571886157917.12512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-2382858991.3213549</v>
      </c>
      <c r="L3423" s="444">
        <f t="shared" ca="1" si="149"/>
        <v>-574269016908.44653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-574269016908.44653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-2392787570.4518604</v>
      </c>
      <c r="L3424" s="444">
        <f t="shared" ca="1" si="149"/>
        <v>-576661804478.89844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-576661804478.89844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-2402757518.662077</v>
      </c>
      <c r="L3425" s="444">
        <f t="shared" ca="1" si="149"/>
        <v>-579064561997.56055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-579064561997.56055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-2412769008.3231688</v>
      </c>
      <c r="L3426" s="444">
        <f t="shared" ca="1" si="149"/>
        <v>-581477331005.88367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-581477331005.88367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-2422822212.5245152</v>
      </c>
      <c r="L3427" s="444">
        <f t="shared" ca="1" si="149"/>
        <v>-583900153218.4082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-583900153218.4082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-2432917305.0767007</v>
      </c>
      <c r="L3428" s="444">
        <f t="shared" ca="1" si="149"/>
        <v>-586333070523.48486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-586333070523.48486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-2443054460.5145202</v>
      </c>
      <c r="L3429" s="444">
        <f t="shared" ca="1" si="149"/>
        <v>-588776124983.99939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-588776124983.99939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-2453233854.0999975</v>
      </c>
      <c r="L3430" s="444">
        <f t="shared" ca="1" si="149"/>
        <v>-591229358838.09937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-591229358838.09937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-2463455661.8254142</v>
      </c>
      <c r="L3431" s="444">
        <f t="shared" ca="1" si="149"/>
        <v>-593692814499.9248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-593692814499.9248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-2473720060.4163532</v>
      </c>
      <c r="L3432" s="444">
        <f t="shared" ca="1" si="149"/>
        <v>-596166534560.34119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-596166534560.34119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-2484027227.3347549</v>
      </c>
      <c r="L3433" s="444">
        <f t="shared" ca="1" si="149"/>
        <v>-598650561787.6759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-598650561787.6759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-2494377340.7819829</v>
      </c>
      <c r="L3434" s="444">
        <f t="shared" ca="1" si="149"/>
        <v>-601144939128.45789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-601144939128.45789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-2504770579.7019076</v>
      </c>
      <c r="L3435" s="444">
        <f t="shared" ca="1" si="149"/>
        <v>-603649709708.15979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-603649709708.15979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-2515207123.783999</v>
      </c>
      <c r="L3436" s="444">
        <f t="shared" ca="1" si="149"/>
        <v>-606164916831.94385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-606164916831.94385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-2525687153.4664326</v>
      </c>
      <c r="L3437" s="444">
        <f t="shared" ca="1" si="149"/>
        <v>-608690603985.41028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-608690603985.41028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-2536210849.9392095</v>
      </c>
      <c r="L3438" s="444">
        <f t="shared" ca="1" si="149"/>
        <v>-611226814835.34949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-611226814835.34949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-2546778395.1472893</v>
      </c>
      <c r="L3439" s="444">
        <f t="shared" ca="1" si="149"/>
        <v>-613773593230.49683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-613773593230.49683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-2557389971.7937369</v>
      </c>
      <c r="L3440" s="444">
        <f t="shared" ca="1" si="149"/>
        <v>-616330983202.29053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-616330983202.29053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-2568045763.3428774</v>
      </c>
      <c r="L3441" s="444">
        <f t="shared" ca="1" si="149"/>
        <v>-618899028965.63342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-618899028965.63342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-2578745954.0234728</v>
      </c>
      <c r="L3442" s="444">
        <f t="shared" ca="1" si="149"/>
        <v>-621477774919.65686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-621477774919.65686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-2589490728.8319035</v>
      </c>
      <c r="L3443" s="444">
        <f t="shared" ca="1" si="149"/>
        <v>-624067265648.48877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-624067265648.48877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-2600280273.5353699</v>
      </c>
      <c r="L3444" s="444">
        <f t="shared" ca="1" si="149"/>
        <v>-626667545922.02417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-626667545922.02417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-2611114774.6751008</v>
      </c>
      <c r="L3445" s="444">
        <f t="shared" ca="1" si="149"/>
        <v>-629278660696.69922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-629278660696.69922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-2621994419.5695801</v>
      </c>
      <c r="L3446" s="444">
        <f t="shared" ca="1" si="149"/>
        <v>-631900655116.2688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-631900655116.2688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-2632919396.3177867</v>
      </c>
      <c r="L3447" s="444">
        <f t="shared" ca="1" si="149"/>
        <v>-634533574512.58655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-634533574512.58655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-2643889893.802444</v>
      </c>
      <c r="L3448" s="444">
        <f t="shared" ca="1" si="149"/>
        <v>-637177464406.38904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-637177464406.38904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-2654906101.6932878</v>
      </c>
      <c r="L3449" s="444">
        <f t="shared" ca="1" si="149"/>
        <v>-639832370508.08228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-639832370508.08228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-2665968210.4503427</v>
      </c>
      <c r="L3450" s="444">
        <f t="shared" ca="1" si="149"/>
        <v>-642498338718.53259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-642498338718.53259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-2677076411.327219</v>
      </c>
      <c r="L3451" s="444">
        <f t="shared" ca="1" si="149"/>
        <v>-645175415129.85986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-645175415129.85986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-2688230896.3744159</v>
      </c>
      <c r="L3452" s="444">
        <f t="shared" ca="1" si="149"/>
        <v>-647863646026.23425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-647863646026.23425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-2699431858.4426427</v>
      </c>
      <c r="L3453" s="444">
        <f t="shared" ca="1" si="149"/>
        <v>-650563077884.67688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-650563077884.67688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-2710679491.1861534</v>
      </c>
      <c r="L3454" s="444">
        <f t="shared" ca="1" si="149"/>
        <v>-653273757375.86304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-653273757375.86304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-2721973989.0660958</v>
      </c>
      <c r="L3455" s="444">
        <f t="shared" ca="1" si="149"/>
        <v>-655995731364.92908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-655995731364.92908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-2733315547.3538713</v>
      </c>
      <c r="L3456" s="444">
        <f t="shared" ca="1" si="149"/>
        <v>-658729046912.28296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-658729046912.28296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-2744704362.1345124</v>
      </c>
      <c r="L3457" s="444">
        <f t="shared" ca="1" si="149"/>
        <v>-661473751274.41748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-661473751274.41748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-2756140630.3100729</v>
      </c>
      <c r="L3458" s="444">
        <f t="shared" ca="1" si="149"/>
        <v>-664229891904.72754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-664229891904.72754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-2767624549.6030312</v>
      </c>
      <c r="L3459" s="444">
        <f t="shared" ca="1" si="149"/>
        <v>-666997516454.33057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-666997516454.33057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-2779156318.5597105</v>
      </c>
      <c r="L3460" s="444">
        <f t="shared" ca="1" si="149"/>
        <v>-669776672772.89026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-669776672772.89026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-2790736136.5537095</v>
      </c>
      <c r="L3461" s="444">
        <f t="shared" ca="1" si="149"/>
        <v>-672567408909.44397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-672567408909.44397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-2802364203.78935</v>
      </c>
      <c r="L3462" s="444">
        <f t="shared" ca="1" si="149"/>
        <v>-675369773113.23328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-675369773113.23328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-2814040721.3051386</v>
      </c>
      <c r="L3463" s="444">
        <f t="shared" ca="1" si="149"/>
        <v>-678183813834.53845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-678183813834.53845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-2825765890.9772434</v>
      </c>
      <c r="L3464" s="444">
        <f t="shared" ca="1" si="149"/>
        <v>-681009579725.51575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-681009579725.51575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-2837539915.5229821</v>
      </c>
      <c r="L3465" s="444">
        <f t="shared" ca="1" si="149"/>
        <v>-683847119641.0387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-683847119641.0387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-2849362998.5043278</v>
      </c>
      <c r="L3466" s="444">
        <f t="shared" ca="1" si="149"/>
        <v>-686696482639.54297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-686696482639.54297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-2861235344.331429</v>
      </c>
      <c r="L3467" s="444">
        <f t="shared" ca="1" si="149"/>
        <v>-689557717983.87439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-689557717983.87439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-2873157158.2661433</v>
      </c>
      <c r="L3468" s="444">
        <f t="shared" ca="1" si="149"/>
        <v>-692430875142.1405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-692430875142.1405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-2885128646.4255853</v>
      </c>
      <c r="L3469" s="444">
        <f t="shared" ca="1" si="149"/>
        <v>-695316003788.56604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-695316003788.56604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-2897150015.7856917</v>
      </c>
      <c r="L3470" s="444">
        <f t="shared" ca="1" si="149"/>
        <v>-698213153804.35168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-698213153804.35168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-2909221474.1847987</v>
      </c>
      <c r="L3471" s="444">
        <f t="shared" ca="1" si="149"/>
        <v>-701122375278.5365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-701122375278.5365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-2921343230.3272352</v>
      </c>
      <c r="L3472" s="444">
        <f t="shared" ca="1" si="149"/>
        <v>-704043718508.86377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-704043718508.86377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-2933515493.7869325</v>
      </c>
      <c r="L3473" s="444">
        <f t="shared" ca="1" si="149"/>
        <v>-706977234002.65076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-706977234002.65076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-2945738475.011045</v>
      </c>
      <c r="L3474" s="444">
        <f t="shared" ca="1" si="149"/>
        <v>-709922972477.66174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-709922972477.66174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-2958012385.3235908</v>
      </c>
      <c r="L3475" s="444">
        <f t="shared" ca="1" si="149"/>
        <v>-712880984862.98535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-712880984862.98535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-2970337436.9291058</v>
      </c>
      <c r="L3476" s="444">
        <f t="shared" ca="1" si="149"/>
        <v>-715851322299.91443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-715851322299.91443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-2982713842.9163103</v>
      </c>
      <c r="L3477" s="444">
        <f t="shared" ca="1" si="149"/>
        <v>-718834036142.83069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-718834036142.83069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-2995141817.2617946</v>
      </c>
      <c r="L3478" s="444">
        <f t="shared" ca="1" si="149"/>
        <v>-721829177960.09253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-721829177960.09253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-3007621574.8337188</v>
      </c>
      <c r="L3479" s="444">
        <f t="shared" ca="1" si="149"/>
        <v>-724836799534.92627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-724836799534.92627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-3020153331.3955259</v>
      </c>
      <c r="L3480" s="444">
        <f t="shared" ca="1" si="149"/>
        <v>-727856952866.32178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-727856952866.32178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-3032737303.609674</v>
      </c>
      <c r="L3481" s="444">
        <f t="shared" ca="1" si="149"/>
        <v>-730889690169.9314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-730889690169.9314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-3045373709.0413809</v>
      </c>
      <c r="L3482" s="444">
        <f t="shared" ca="1" si="149"/>
        <v>-733935063878.97278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-733935063878.97278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-3058062766.1623864</v>
      </c>
      <c r="L3483" s="444">
        <f t="shared" ca="1" si="149"/>
        <v>-736993126645.13513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-736993126645.13513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-3070804694.3547297</v>
      </c>
      <c r="L3484" s="444">
        <f t="shared" ca="1" si="149"/>
        <v>-740063931339.48987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-740063931339.48987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-3083599713.9145412</v>
      </c>
      <c r="L3485" s="444">
        <f t="shared" ca="1" si="149"/>
        <v>-743147531053.40442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-743147531053.40442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-3096448046.0558519</v>
      </c>
      <c r="L3486" s="444">
        <f t="shared" ca="1" si="149"/>
        <v>-746243979099.46033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-746243979099.46033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-3109349912.9144182</v>
      </c>
      <c r="L3487" s="444">
        <f t="shared" ca="1" si="149"/>
        <v>-749353329012.37476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-749353329012.37476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-3122305537.5515614</v>
      </c>
      <c r="L3488" s="444">
        <f t="shared" ca="1" si="149"/>
        <v>-752475634549.92627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-752475634549.92627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-3135315143.9580259</v>
      </c>
      <c r="L3489" s="444">
        <f t="shared" ca="1" si="149"/>
        <v>-755610949693.88428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-755610949693.88428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-3148378957.0578513</v>
      </c>
      <c r="L3490" s="444">
        <f t="shared" ca="1" si="149"/>
        <v>-758759328650.94214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-758759328650.94214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-3161497202.7122588</v>
      </c>
      <c r="L3491" s="444">
        <f t="shared" ca="1" si="149"/>
        <v>-761920825853.65442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-761920825853.65442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-3174670107.7235599</v>
      </c>
      <c r="L3492" s="444">
        <f t="shared" ca="1" si="149"/>
        <v>-765095495961.37793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-765095495961.37793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-3187897899.8390746</v>
      </c>
      <c r="L3493" s="444">
        <f t="shared" ca="1" si="149"/>
        <v>-768283393861.21704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-768283393861.21704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-3201180807.7550712</v>
      </c>
      <c r="L3494" s="444">
        <f t="shared" ca="1" si="149"/>
        <v>-771484574668.97217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-771484574668.97217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-3214519061.1207175</v>
      </c>
      <c r="L3495" s="444">
        <f t="shared" ca="1" si="149"/>
        <v>-774699093730.0929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-774699093730.0929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-3227912890.5420537</v>
      </c>
      <c r="L3496" s="444">
        <f t="shared" ca="1" si="149"/>
        <v>-777927006620.63501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-777927006620.63501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-3241362527.585979</v>
      </c>
      <c r="L3497" s="444">
        <f t="shared" ca="1" si="149"/>
        <v>-781168369148.22095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-781168369148.22095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-3254868204.7842541</v>
      </c>
      <c r="L3498" s="444">
        <f t="shared" ca="1" si="149"/>
        <v>-784423237353.00525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-784423237353.00525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-3268430155.6375217</v>
      </c>
      <c r="L3499" s="444">
        <f t="shared" ca="1" si="149"/>
        <v>-787691667508.64282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-787691667508.64282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-3282048614.6193452</v>
      </c>
      <c r="L3500" s="444">
        <f t="shared" ca="1" si="149"/>
        <v>-790973716123.26221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-790973716123.26221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-3295723817.1802592</v>
      </c>
      <c r="L3501" s="444">
        <f t="shared" ca="1" si="149"/>
        <v>-794269439940.4425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-794269439940.4425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-3309455999.7518439</v>
      </c>
      <c r="L3502" s="444">
        <f t="shared" ca="1" si="149"/>
        <v>-797578895940.19434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-797578895940.19434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-3323245399.7508097</v>
      </c>
      <c r="L3503" s="444">
        <f t="shared" ca="1" si="149"/>
        <v>-800902141339.94519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-800902141339.94519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-3337092255.5831051</v>
      </c>
      <c r="L3504" s="444">
        <f t="shared" ca="1" si="149"/>
        <v>-804239233595.52832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-804239233595.52832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-3350996806.6480346</v>
      </c>
      <c r="L3505" s="444">
        <f t="shared" ca="1" si="149"/>
        <v>-807590230402.17639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-807590230402.17639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-3364959293.3424015</v>
      </c>
      <c r="L3506" s="444">
        <f t="shared" ca="1" si="149"/>
        <v>-810955189695.5188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-810955189695.5188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-3378979957.0646615</v>
      </c>
      <c r="L3507" s="444">
        <f t="shared" ca="1" si="149"/>
        <v>-814334169652.5835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-814334169652.5835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-3393059040.2190981</v>
      </c>
      <c r="L3508" s="444">
        <f t="shared" ca="1" si="149"/>
        <v>-817727228692.80261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-817727228692.80261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-3407196786.2200108</v>
      </c>
      <c r="L3509" s="444">
        <f t="shared" ca="1" si="149"/>
        <v>-821134425479.02258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-821134425479.02258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-3421393439.4959273</v>
      </c>
      <c r="L3510" s="444">
        <f t="shared" ca="1" si="149"/>
        <v>-824555818918.51855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-824555818918.51855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-3435649245.4938273</v>
      </c>
      <c r="L3511" s="444">
        <f t="shared" ca="1" si="149"/>
        <v>-827991468164.01233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-827991468164.01233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-3449964450.6833844</v>
      </c>
      <c r="L3512" s="444">
        <f t="shared" ca="1" si="149"/>
        <v>-831441432614.69568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-831441432614.69568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-3464339302.5612321</v>
      </c>
      <c r="L3513" s="444">
        <f t="shared" ca="1" si="149"/>
        <v>-834905771917.25696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-834905771917.25696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-3478774049.6552372</v>
      </c>
      <c r="L3514" s="444">
        <f t="shared" ca="1" si="149"/>
        <v>-838384545966.91223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-838384545966.91223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-3493268941.528801</v>
      </c>
      <c r="L3515" s="444">
        <f t="shared" ca="1" si="149"/>
        <v>-841877814908.44104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-841877814908.44104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-3507824228.785171</v>
      </c>
      <c r="L3516" s="444">
        <f t="shared" ca="1" si="149"/>
        <v>-845385639137.2262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-845385639137.2262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-3522440163.0717759</v>
      </c>
      <c r="L3517" s="444">
        <f t="shared" ca="1" si="149"/>
        <v>-848908079300.29797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-848908079300.29797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-3537116997.0845747</v>
      </c>
      <c r="L3518" s="444">
        <f t="shared" ca="1" si="149"/>
        <v>-852445196297.38257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-852445196297.38257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-3551854984.5724273</v>
      </c>
      <c r="L3519" s="444">
        <f t="shared" ca="1" si="149"/>
        <v>-855997051281.95496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-855997051281.95496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-3566654380.3414788</v>
      </c>
      <c r="L3520" s="444">
        <f t="shared" ca="1" si="149"/>
        <v>-859563705662.29639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-859563705662.29639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-3581515440.2595682</v>
      </c>
      <c r="L3521" s="444">
        <f t="shared" ca="1" si="149"/>
        <v>-863145221102.55591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-863145221102.55591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-3596438421.2606497</v>
      </c>
      <c r="L3522" s="444">
        <f t="shared" ca="1" si="149"/>
        <v>-866741659523.81653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-866741659523.81653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-3611423581.3492355</v>
      </c>
      <c r="L3523" s="444">
        <f t="shared" ca="1" si="149"/>
        <v>-870353083105.16577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-870353083105.16577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-3626471179.6048579</v>
      </c>
      <c r="L3524" s="444">
        <f t="shared" ca="1" si="149"/>
        <v>-873979554284.77063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-873979554284.77063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-3641581476.1865444</v>
      </c>
      <c r="L3525" s="444">
        <f t="shared" ca="1" si="149"/>
        <v>-877621135760.95715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-877621135760.95715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-3656754732.3373213</v>
      </c>
      <c r="L3526" s="444">
        <f t="shared" ca="1" si="149"/>
        <v>-881277890493.29443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-881277890493.29443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-3671991210.3887267</v>
      </c>
      <c r="L3527" s="444">
        <f t="shared" ca="1" si="149"/>
        <v>-884949881703.68311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-884949881703.68311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-3687291173.7653465</v>
      </c>
      <c r="L3528" s="444">
        <f t="shared" ca="1" si="149"/>
        <v>-888637172877.44849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-888637172877.44849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-3702654886.9893684</v>
      </c>
      <c r="L3529" s="444">
        <f t="shared" ca="1" si="149"/>
        <v>-892339827764.43787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-892339827764.43787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-3718082615.6851583</v>
      </c>
      <c r="L3530" s="444">
        <f t="shared" ca="1" si="149"/>
        <v>-896057910380.12305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-896057910380.12305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-3733574626.5838456</v>
      </c>
      <c r="L3531" s="444">
        <f t="shared" ca="1" si="149"/>
        <v>-899791485006.70691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-899791485006.70691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-3749131187.5279455</v>
      </c>
      <c r="L3532" s="444">
        <f t="shared" ca="1" si="149"/>
        <v>-903540616194.23486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-903540616194.23486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-3764752567.4759784</v>
      </c>
      <c r="L3533" s="444">
        <f t="shared" ca="1" si="149"/>
        <v>-907305368761.71082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-907305368761.71082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-3780439036.5071282</v>
      </c>
      <c r="L3534" s="444">
        <f t="shared" ca="1" si="149"/>
        <v>-911085807798.2179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-911085807798.2179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-3796190865.8259077</v>
      </c>
      <c r="L3535" s="444">
        <f t="shared" ca="1" si="149"/>
        <v>-914881998664.04382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-914881998664.04382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-3812008327.7668495</v>
      </c>
      <c r="L3536" s="444">
        <f t="shared" ca="1" si="149"/>
        <v>-918694006991.81067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-918694006991.81067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-3827891695.799211</v>
      </c>
      <c r="L3537" s="444">
        <f t="shared" ca="1" si="149"/>
        <v>-922521898687.60986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-922521898687.60986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-3843841244.5317082</v>
      </c>
      <c r="L3538" s="444">
        <f t="shared" ca="1" si="149"/>
        <v>-926365739932.1416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-926365739932.1416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-3859857249.7172561</v>
      </c>
      <c r="L3539" s="444">
        <f t="shared" ca="1" si="149"/>
        <v>-930225597181.85889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-930225597181.85889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-3875939988.2577453</v>
      </c>
      <c r="L3540" s="444">
        <f t="shared" ca="1" si="149"/>
        <v>-934101537170.11658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-934101537170.11658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-3892089738.2088189</v>
      </c>
      <c r="L3541" s="444">
        <f t="shared" ca="1" si="149"/>
        <v>-937993626908.32544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-937993626908.32544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-3908306778.7846894</v>
      </c>
      <c r="L3542" s="444">
        <f t="shared" ca="1" si="149"/>
        <v>-941901933687.11011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-941901933687.11011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-3924591390.3629594</v>
      </c>
      <c r="L3543" s="444">
        <f t="shared" ca="1" si="149"/>
        <v>-945826525077.47302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-945826525077.47302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-3940943854.4894705</v>
      </c>
      <c r="L3544" s="444">
        <f t="shared" ca="1" si="149"/>
        <v>-949767468931.96252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-949767468931.96252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-3957364453.8831773</v>
      </c>
      <c r="L3545" s="444">
        <f t="shared" ca="1" si="149"/>
        <v>-953724833385.8457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-953724833385.8457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-3973853472.4410238</v>
      </c>
      <c r="L3546" s="444">
        <f t="shared" ca="1" si="149"/>
        <v>-957698686858.28674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-957698686858.28674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-3990411195.2428613</v>
      </c>
      <c r="L3547" s="444">
        <f t="shared" ca="1" si="149"/>
        <v>-961689098053.52966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-961689098053.52966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-4007037908.5563731</v>
      </c>
      <c r="L3548" s="444">
        <f t="shared" ca="1" si="149"/>
        <v>-965696135962.08606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-965696135962.08606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-4023733899.8420258</v>
      </c>
      <c r="L3549" s="444">
        <f t="shared" ca="1" si="149"/>
        <v>-969719869861.9281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-969719869861.9281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-4040499457.7580338</v>
      </c>
      <c r="L3550" s="444">
        <f t="shared" ca="1" si="149"/>
        <v>-973760369319.68616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-973760369319.68616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-4057334872.1653595</v>
      </c>
      <c r="L3551" s="444">
        <f t="shared" ca="1" si="149"/>
        <v>-977817704191.85156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-977817704191.85156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-4074240434.1327152</v>
      </c>
      <c r="L3552" s="444">
        <f t="shared" ca="1" si="149"/>
        <v>-981891944625.98425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-981891944625.98425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-4091216435.9416008</v>
      </c>
      <c r="L3553" s="444">
        <f t="shared" ca="1" si="149"/>
        <v>-985983161061.9259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-985983161061.9259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-4108263171.0913577</v>
      </c>
      <c r="L3554" s="444">
        <f t="shared" ca="1" si="149"/>
        <v>-990091424233.01721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-990091424233.01721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-4125380934.3042383</v>
      </c>
      <c r="L3555" s="444">
        <f t="shared" ca="1" si="149"/>
        <v>-994216805167.32141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-994216805167.32141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-4142570021.5305061</v>
      </c>
      <c r="L3556" s="444">
        <f t="shared" ca="1" si="149"/>
        <v>-998359375188.85193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-998359375188.85193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-4159830729.9535499</v>
      </c>
      <c r="L3557" s="444">
        <f t="shared" ca="1" si="149"/>
        <v>-1002519205918.8054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-1002519205918.8054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-4177163357.9950223</v>
      </c>
      <c r="L3558" s="444">
        <f t="shared" ca="1" si="149"/>
        <v>-1006696369276.8004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-1006696369276.8004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-4194568205.3200016</v>
      </c>
      <c r="L3559" s="444">
        <f t="shared" ca="1" si="149"/>
        <v>-1010890937482.1204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-1010890937482.1204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-4212045572.8421683</v>
      </c>
      <c r="L3560" s="444">
        <f t="shared" ca="1" si="149"/>
        <v>-1015102983054.9625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-1015102983054.9625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-4229595762.7290101</v>
      </c>
      <c r="L3561" s="444">
        <f t="shared" ca="1" si="149"/>
        <v>-1019332578817.6915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-1019332578817.6915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-4247219078.4070477</v>
      </c>
      <c r="L3562" s="444">
        <f t="shared" ca="1" si="149"/>
        <v>-1023579797896.0986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-1023579797896.0986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-4264915824.5670772</v>
      </c>
      <c r="L3563" s="444">
        <f t="shared" ca="1" si="149"/>
        <v>-1027844713720.6656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-1027844713720.6656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-4282686307.1694403</v>
      </c>
      <c r="L3564" s="444">
        <f t="shared" ca="1" si="149"/>
        <v>-1032127400027.8351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-1032127400027.8351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-4300530833.4493132</v>
      </c>
      <c r="L3565" s="444">
        <f t="shared" ca="1" si="149"/>
        <v>-1036427930861.2844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-1036427930861.2844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-4318449711.922019</v>
      </c>
      <c r="L3566" s="444">
        <f t="shared" ca="1" si="149"/>
        <v>-1040746380573.2064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-1040746380573.2064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-4336443252.388361</v>
      </c>
      <c r="L3567" s="444">
        <f t="shared" ca="1" si="149"/>
        <v>-1045082823825.5947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-1045082823825.5947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-4354511765.9399776</v>
      </c>
      <c r="L3568" s="444">
        <f t="shared" ca="1" si="149"/>
        <v>-1049437335591.5347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-1049437335591.5347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-4372655564.9647284</v>
      </c>
      <c r="L3569" s="444">
        <f t="shared" ca="1" si="149"/>
        <v>-1053809991156.4994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-1053809991156.4994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-4390874963.1520805</v>
      </c>
      <c r="L3570" s="444">
        <f t="shared" ca="1" si="149"/>
        <v>-1058200866119.6515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-1058200866119.6515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-4409170275.4985476</v>
      </c>
      <c r="L3571" s="444">
        <f t="shared" ca="1" si="149"/>
        <v>-1062610036395.15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-1062610036395.15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-4427541818.3131247</v>
      </c>
      <c r="L3572" s="444">
        <f t="shared" ca="1" si="149"/>
        <v>-1067037578213.4631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-1067037578213.4631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-4445989909.2227621</v>
      </c>
      <c r="L3573" s="444">
        <f t="shared" ca="1" si="149"/>
        <v>-1071483568122.6859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-1071483568122.6859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-4464514867.1778574</v>
      </c>
      <c r="L3574" s="444">
        <f t="shared" ca="1" si="149"/>
        <v>-1075948082989.8638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-1075948082989.8638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-4483117012.4577656</v>
      </c>
      <c r="L3575" s="444">
        <f t="shared" ca="1" si="149"/>
        <v>-1080431200002.3215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-1080431200002.3215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-4501796666.6763401</v>
      </c>
      <c r="L3576" s="444">
        <f t="shared" ca="1" si="149"/>
        <v>-1084932996668.9979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-1084932996668.9979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-4520554152.7874908</v>
      </c>
      <c r="L3577" s="444">
        <f t="shared" ca="1" si="149"/>
        <v>-1089453550821.7854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-1089453550821.7854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-4539389795.0907717</v>
      </c>
      <c r="L3578" s="444">
        <f t="shared" ref="L3578:L3832" ca="1" si="154">I3578-J3578+K3578</f>
        <v>-1093992940616.8762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-1093992940616.8762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-4558303919.2369843</v>
      </c>
      <c r="L3579" s="444">
        <f t="shared" ca="1" si="154"/>
        <v>-1098551244536.1132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-1098551244536.1132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-4577296852.2338047</v>
      </c>
      <c r="L3580" s="444">
        <f t="shared" ca="1" si="154"/>
        <v>-1103128541388.3469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-1103128541388.3469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-4596368922.4514456</v>
      </c>
      <c r="L3581" s="444">
        <f t="shared" ca="1" si="154"/>
        <v>-1107724910310.7983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-1107724910310.7983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-4615520459.6283264</v>
      </c>
      <c r="L3582" s="444">
        <f t="shared" ca="1" si="154"/>
        <v>-1112340430770.4268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-1112340430770.4268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-4634751794.8767776</v>
      </c>
      <c r="L3583" s="444">
        <f t="shared" ca="1" si="154"/>
        <v>-1116975182565.3035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-1116975182565.3035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-4654063260.6887646</v>
      </c>
      <c r="L3584" s="444">
        <f t="shared" ca="1" si="154"/>
        <v>-1121629245825.9922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-1121629245825.9922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-4673455190.9416342</v>
      </c>
      <c r="L3585" s="444">
        <f t="shared" ca="1" si="154"/>
        <v>-1126302701016.9338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-1126302701016.9338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-4692927920.9038906</v>
      </c>
      <c r="L3586" s="444">
        <f t="shared" ca="1" si="154"/>
        <v>-1130995628937.8376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-1130995628937.8376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-4712481787.2409897</v>
      </c>
      <c r="L3587" s="444">
        <f t="shared" ca="1" si="154"/>
        <v>-1135708110725.0786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-1135708110725.0786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-4732117128.0211611</v>
      </c>
      <c r="L3588" s="444">
        <f t="shared" ca="1" si="154"/>
        <v>-1140440227853.0999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-1140440227853.0999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-4751834282.7212496</v>
      </c>
      <c r="L3589" s="444">
        <f t="shared" ca="1" si="154"/>
        <v>-1145192062135.821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-1145192062135.821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-4771633592.2325878</v>
      </c>
      <c r="L3590" s="444">
        <f t="shared" ca="1" si="154"/>
        <v>-1149963695728.0537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-1149963695728.0537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-4791515398.86689</v>
      </c>
      <c r="L3591" s="444">
        <f t="shared" ca="1" si="154"/>
        <v>-1154755211126.9207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-1154755211126.9207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-4811480046.3621693</v>
      </c>
      <c r="L3592" s="444">
        <f t="shared" ca="1" si="154"/>
        <v>-1159566691173.2827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-1159566691173.2827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-4831527879.8886776</v>
      </c>
      <c r="L3593" s="444">
        <f t="shared" ca="1" si="154"/>
        <v>-1164398219053.1714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-1164398219053.1714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-4851659246.0548811</v>
      </c>
      <c r="L3594" s="444">
        <f t="shared" ca="1" si="154"/>
        <v>-1169249878299.2263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-1169249878299.2263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-4871874492.9134426</v>
      </c>
      <c r="L3595" s="444">
        <f t="shared" ca="1" si="154"/>
        <v>-1174121752792.1396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-1174121752792.1396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-4892173969.9672489</v>
      </c>
      <c r="L3596" s="444">
        <f t="shared" ca="1" si="154"/>
        <v>-1179013926762.1069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-1179013926762.1069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-4912558028.1754456</v>
      </c>
      <c r="L3597" s="444">
        <f t="shared" ca="1" si="154"/>
        <v>-1183926484790.2825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-1183926484790.2825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-4933027019.9595098</v>
      </c>
      <c r="L3598" s="444">
        <f t="shared" ca="1" si="154"/>
        <v>-1188859511810.2419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-1188859511810.2419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-4953581299.209341</v>
      </c>
      <c r="L3599" s="444">
        <f t="shared" ca="1" si="154"/>
        <v>-1193813093109.4512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-1193813093109.4512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-4974221221.2893801</v>
      </c>
      <c r="L3600" s="444">
        <f t="shared" ca="1" si="154"/>
        <v>-1198787314330.7405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-1198787314330.7405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-4994947143.0447521</v>
      </c>
      <c r="L3601" s="444">
        <f t="shared" ca="1" si="154"/>
        <v>-1203782261473.7852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-1203782261473.7852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-5015759422.8074379</v>
      </c>
      <c r="L3602" s="444">
        <f t="shared" ca="1" si="154"/>
        <v>-1208798020896.5925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-1208798020896.5925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-5036658420.4024687</v>
      </c>
      <c r="L3603" s="444">
        <f t="shared" ca="1" si="154"/>
        <v>-1213834679316.9951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-1213834679316.9951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-5057644497.1541462</v>
      </c>
      <c r="L3604" s="444">
        <f t="shared" ca="1" si="154"/>
        <v>-1218892323814.1492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-1218892323814.1492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-5078718015.8922882</v>
      </c>
      <c r="L3605" s="444">
        <f t="shared" ca="1" si="154"/>
        <v>-1223971041830.0415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-1223971041830.0415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-5099879340.9585066</v>
      </c>
      <c r="L3606" s="444">
        <f t="shared" ca="1" si="154"/>
        <v>-1229070921171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-1229070921171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-5121128838.2124996</v>
      </c>
      <c r="L3607" s="444">
        <f t="shared" ca="1" si="154"/>
        <v>-1234192050009.2124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-1234192050009.2124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-5142466875.0383854</v>
      </c>
      <c r="L3608" s="444">
        <f t="shared" ca="1" si="154"/>
        <v>-1239334516884.2507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-1239334516884.2507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-5163893820.3510447</v>
      </c>
      <c r="L3609" s="444">
        <f t="shared" ca="1" si="154"/>
        <v>-1244498410704.6018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-1244498410704.6018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-5185410044.6025076</v>
      </c>
      <c r="L3610" s="444">
        <f t="shared" ca="1" si="154"/>
        <v>-1249683820749.2043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-1249683820749.2043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-5207015919.7883511</v>
      </c>
      <c r="L3611" s="444">
        <f t="shared" ca="1" si="154"/>
        <v>-1254890836668.9927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-1254890836668.9927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-5228711819.4541359</v>
      </c>
      <c r="L3612" s="444">
        <f t="shared" ca="1" si="154"/>
        <v>-1260119548488.4468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-1260119548488.4468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-5250498118.7018614</v>
      </c>
      <c r="L3613" s="444">
        <f t="shared" ca="1" si="154"/>
        <v>-1265370046607.1487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-1265370046607.1487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-5272375194.1964531</v>
      </c>
      <c r="L3614" s="444">
        <f t="shared" ca="1" si="154"/>
        <v>-1270642421801.3452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-1270642421801.3452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-5294343424.1722717</v>
      </c>
      <c r="L3615" s="444">
        <f t="shared" ca="1" si="154"/>
        <v>-1275936765225.5176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-1275936765225.5176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-5316403188.4396563</v>
      </c>
      <c r="L3616" s="444">
        <f t="shared" ca="1" si="154"/>
        <v>-1281253168413.9573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-1281253168413.9573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-5338554868.391489</v>
      </c>
      <c r="L3617" s="444">
        <f t="shared" ca="1" si="154"/>
        <v>-1286591723282.3489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-1286591723282.3489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-5360798847.0097866</v>
      </c>
      <c r="L3618" s="444">
        <f t="shared" ca="1" si="154"/>
        <v>-1291952522129.3586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-1291952522129.3586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-5383135508.8723278</v>
      </c>
      <c r="L3619" s="444">
        <f t="shared" ca="1" si="154"/>
        <v>-1297335657638.231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-1297335657638.231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-5405565240.159296</v>
      </c>
      <c r="L3620" s="444">
        <f t="shared" ca="1" si="154"/>
        <v>-1302741222878.3901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-1302741222878.3901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-5428088428.6599588</v>
      </c>
      <c r="L3621" s="444">
        <f t="shared" ca="1" si="154"/>
        <v>-1308169311307.05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-1308169311307.05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-5450705463.7793751</v>
      </c>
      <c r="L3622" s="444">
        <f t="shared" ca="1" si="154"/>
        <v>-1313620016770.8293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-1313620016770.8293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-5473416736.5451221</v>
      </c>
      <c r="L3623" s="444">
        <f t="shared" ca="1" si="154"/>
        <v>-1319093433507.3745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-1319093433507.3745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-5496222639.6140604</v>
      </c>
      <c r="L3624" s="444">
        <f t="shared" ca="1" si="154"/>
        <v>-1324589656146.9885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-1324589656146.9885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-5519123567.2791185</v>
      </c>
      <c r="L3625" s="444">
        <f t="shared" ca="1" si="154"/>
        <v>-1330108779714.2676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-1330108779714.2676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-5542119915.4761152</v>
      </c>
      <c r="L3626" s="444">
        <f t="shared" ca="1" si="154"/>
        <v>-1335650899629.7437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-1335650899629.7437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-5565212081.7905989</v>
      </c>
      <c r="L3627" s="444">
        <f t="shared" ca="1" si="154"/>
        <v>-1341216111711.5342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-1341216111711.5342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-5588400465.4647255</v>
      </c>
      <c r="L3628" s="444">
        <f t="shared" ca="1" si="154"/>
        <v>-1346804512176.999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-1346804512176.999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-5611685467.4041624</v>
      </c>
      <c r="L3629" s="444">
        <f t="shared" ca="1" si="154"/>
        <v>-1352416197644.4031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-1352416197644.4031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-5635067490.1850128</v>
      </c>
      <c r="L3630" s="444">
        <f t="shared" ca="1" si="154"/>
        <v>-1358051265134.5881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-1358051265134.5881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-5658546938.0607834</v>
      </c>
      <c r="L3631" s="444">
        <f t="shared" ca="1" si="154"/>
        <v>-1363709812072.6489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-1363709812072.6489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-5682124216.9693708</v>
      </c>
      <c r="L3632" s="444">
        <f t="shared" ca="1" si="154"/>
        <v>-1369391936289.6184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-1369391936289.6184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-5705799734.5400763</v>
      </c>
      <c r="L3633" s="444">
        <f t="shared" ca="1" si="154"/>
        <v>-1375097736024.1584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-1375097736024.1584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-5729573900.1006603</v>
      </c>
      <c r="L3634" s="444">
        <f t="shared" ca="1" si="154"/>
        <v>-1380827309924.259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-1380827309924.259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-5753447124.684413</v>
      </c>
      <c r="L3635" s="444">
        <f t="shared" ca="1" si="154"/>
        <v>-1386580757048.9434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-1386580757048.9434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-5777419821.0372639</v>
      </c>
      <c r="L3636" s="444">
        <f t="shared" ca="1" si="154"/>
        <v>-1392358176869.9807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-1392358176869.9807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-5801492403.6249199</v>
      </c>
      <c r="L3637" s="444">
        <f t="shared" ca="1" si="154"/>
        <v>-1398159669273.6057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-1398159669273.6057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-5825665288.6400242</v>
      </c>
      <c r="L3638" s="444">
        <f t="shared" ca="1" si="154"/>
        <v>-1403985334562.2458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-1403985334562.2458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-5849938894.0093575</v>
      </c>
      <c r="L3639" s="444">
        <f t="shared" ca="1" si="154"/>
        <v>-1409835273456.2551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-1409835273456.2551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-5874313639.401063</v>
      </c>
      <c r="L3640" s="444">
        <f t="shared" ca="1" si="154"/>
        <v>-1415709587095.6563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-1415709587095.6563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-5898789946.2319012</v>
      </c>
      <c r="L3641" s="444">
        <f t="shared" ca="1" si="154"/>
        <v>-1421608377041.8882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-1421608377041.8882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-5923368237.6745338</v>
      </c>
      <c r="L3642" s="444">
        <f t="shared" ca="1" si="154"/>
        <v>-1427531745279.5627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-1427531745279.5627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-5948048938.6648445</v>
      </c>
      <c r="L3643" s="444">
        <f t="shared" ca="1" si="154"/>
        <v>-1433479794218.2275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-1433479794218.2275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-5972832475.9092817</v>
      </c>
      <c r="L3644" s="444">
        <f t="shared" ca="1" si="154"/>
        <v>-1439452626694.1367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-1439452626694.1367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-5997719277.8922367</v>
      </c>
      <c r="L3645" s="444">
        <f t="shared" ca="1" si="154"/>
        <v>-1445450345972.0291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-1445450345972.0291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-6022709774.8834543</v>
      </c>
      <c r="L3646" s="444">
        <f t="shared" ca="1" si="154"/>
        <v>-1451473055746.9126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-1451473055746.9126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-6047804398.9454689</v>
      </c>
      <c r="L3647" s="444">
        <f t="shared" ca="1" si="154"/>
        <v>-1457520860145.8582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-1457520860145.8582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-6073003583.9410753</v>
      </c>
      <c r="L3648" s="444">
        <f t="shared" ca="1" si="154"/>
        <v>-1463593863729.7993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-1463593863729.7993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-6098307765.5408306</v>
      </c>
      <c r="L3649" s="444">
        <f t="shared" ca="1" si="154"/>
        <v>-1469692171495.3401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-1469692171495.3401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-6123717381.2305832</v>
      </c>
      <c r="L3650" s="444">
        <f t="shared" ca="1" si="154"/>
        <v>-1475815888876.5706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-1475815888876.5706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-6149232870.3190441</v>
      </c>
      <c r="L3651" s="444">
        <f t="shared" ca="1" si="154"/>
        <v>-1481965121746.8896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-1481965121746.8896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-6174854673.9453735</v>
      </c>
      <c r="L3652" s="444">
        <f t="shared" ca="1" si="154"/>
        <v>-1488139976420.835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-1488139976420.835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-6200583235.086812</v>
      </c>
      <c r="L3653" s="444">
        <f t="shared" ca="1" si="154"/>
        <v>-1494340559655.9219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-1494340559655.9219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-6226418998.5663414</v>
      </c>
      <c r="L3654" s="444">
        <f t="shared" ca="1" si="154"/>
        <v>-1500566978654.4883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-1500566978654.4883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-6252362411.0603676</v>
      </c>
      <c r="L3655" s="444">
        <f t="shared" ca="1" si="154"/>
        <v>-1506819341065.5486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-1506819341065.5486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-6278413921.106452</v>
      </c>
      <c r="L3656" s="444">
        <f t="shared" ca="1" si="154"/>
        <v>-1513097754986.655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-1513097754986.655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-6304573979.111063</v>
      </c>
      <c r="L3657" s="444">
        <f t="shared" ca="1" si="154"/>
        <v>-1519402328965.7661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-1519402328965.7661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-6330843037.3573589</v>
      </c>
      <c r="L3658" s="444">
        <f t="shared" ca="1" si="154"/>
        <v>-1525733172003.1235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-1525733172003.1235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-6357221550.0130148</v>
      </c>
      <c r="L3659" s="444">
        <f t="shared" ca="1" si="154"/>
        <v>-1532090393553.1365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-1532090393553.1365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-6383709973.1380682</v>
      </c>
      <c r="L3660" s="444">
        <f t="shared" ca="1" si="154"/>
        <v>-1538474103526.2747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-1538474103526.2747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-6410308764.692811</v>
      </c>
      <c r="L3661" s="444">
        <f t="shared" ca="1" si="154"/>
        <v>-1544884412290.9675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-1544884412290.9675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-6437018384.5456982</v>
      </c>
      <c r="L3662" s="444">
        <f t="shared" ca="1" si="154"/>
        <v>-1551321430675.5132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-1551321430675.5132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-6463839294.4813051</v>
      </c>
      <c r="L3663" s="444">
        <f t="shared" ca="1" si="154"/>
        <v>-1557785269969.9944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-1557785269969.9944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-6490771958.2083101</v>
      </c>
      <c r="L3664" s="444">
        <f t="shared" ca="1" si="154"/>
        <v>-1564276041928.2026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-1564276041928.2026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-6517816841.3675108</v>
      </c>
      <c r="L3665" s="444">
        <f t="shared" ca="1" si="154"/>
        <v>-1570793858769.5701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-1570793858769.5701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-6544974411.539875</v>
      </c>
      <c r="L3666" s="444">
        <f t="shared" ca="1" si="154"/>
        <v>-1577338833181.1099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-1577338833181.1099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-6572245138.2546244</v>
      </c>
      <c r="L3667" s="444">
        <f t="shared" ca="1" si="154"/>
        <v>-1583911078319.3645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-1583911078319.3645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-6599629492.9973516</v>
      </c>
      <c r="L3668" s="444">
        <f t="shared" ca="1" si="154"/>
        <v>-1590510707812.3618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-1590510707812.3618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-6627127949.218174</v>
      </c>
      <c r="L3669" s="444">
        <f t="shared" ca="1" si="154"/>
        <v>-1597137835761.5801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-1597137835761.5801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-6654740982.3399172</v>
      </c>
      <c r="L3670" s="444">
        <f t="shared" ca="1" si="154"/>
        <v>-1603792576743.9199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-1603792576743.9199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-6682469069.7663326</v>
      </c>
      <c r="L3671" s="444">
        <f t="shared" ca="1" si="154"/>
        <v>-1610475045813.6863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-1610475045813.6863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-6710312690.8903599</v>
      </c>
      <c r="L3672" s="444">
        <f t="shared" ca="1" si="154"/>
        <v>-1617185358504.5767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-1617185358504.5767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-6738272327.1024027</v>
      </c>
      <c r="L3673" s="444">
        <f t="shared" ca="1" si="154"/>
        <v>-1623923630831.679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-1623923630831.679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-6766348461.7986622</v>
      </c>
      <c r="L3674" s="444">
        <f t="shared" ca="1" si="154"/>
        <v>-1630689979293.4775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-1630689979293.4775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-6794541580.3894901</v>
      </c>
      <c r="L3675" s="444">
        <f t="shared" ca="1" si="154"/>
        <v>-1637484520873.8669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-1637484520873.8669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-6822852170.3077793</v>
      </c>
      <c r="L3676" s="444">
        <f t="shared" ca="1" si="154"/>
        <v>-1644307373044.1748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-1644307373044.1748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-6851280721.017395</v>
      </c>
      <c r="L3677" s="444">
        <f t="shared" ca="1" si="154"/>
        <v>-1651158653765.1921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-1651158653765.1921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-6879827724.0216341</v>
      </c>
      <c r="L3678" s="444">
        <f t="shared" ca="1" si="154"/>
        <v>-1658038481489.2139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-1658038481489.2139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-6908493672.8717241</v>
      </c>
      <c r="L3679" s="444">
        <f t="shared" ca="1" si="154"/>
        <v>-1664946975162.0857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-1664946975162.0857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-6937279063.1753569</v>
      </c>
      <c r="L3680" s="444">
        <f t="shared" ca="1" si="154"/>
        <v>-1671884254225.261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-1671884254225.261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-6966184392.6052542</v>
      </c>
      <c r="L3681" s="444">
        <f t="shared" ca="1" si="154"/>
        <v>-1678850438617.8662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-1678850438617.8662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-6995210160.9077759</v>
      </c>
      <c r="L3682" s="444">
        <f t="shared" ca="1" si="154"/>
        <v>-1685845648778.7739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-1685845648778.7739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-7024356869.9115582</v>
      </c>
      <c r="L3683" s="444">
        <f t="shared" ca="1" si="154"/>
        <v>-1692870005648.6855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-1692870005648.6855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-7053625023.53619</v>
      </c>
      <c r="L3684" s="444">
        <f t="shared" ca="1" si="154"/>
        <v>-1699923630672.2217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-1699923630672.2217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-7083015127.8009233</v>
      </c>
      <c r="L3685" s="444">
        <f t="shared" ca="1" si="154"/>
        <v>-1707006645800.0227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-1707006645800.0227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-7112527690.8334274</v>
      </c>
      <c r="L3686" s="444">
        <f t="shared" ca="1" si="154"/>
        <v>-1714119173490.8562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-1714119173490.8562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-7142163222.8785677</v>
      </c>
      <c r="L3687" s="444">
        <f t="shared" ca="1" si="154"/>
        <v>-1721261336713.7349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-1721261336713.7349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-7171922236.3072281</v>
      </c>
      <c r="L3688" s="444">
        <f t="shared" ca="1" si="154"/>
        <v>-1728433258950.042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-1728433258950.042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-7201805245.6251745</v>
      </c>
      <c r="L3689" s="444">
        <f t="shared" ca="1" si="154"/>
        <v>-1735635064195.6672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-1735635064195.6672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-7231812767.4819469</v>
      </c>
      <c r="L3690" s="444">
        <f t="shared" ca="1" si="154"/>
        <v>-1742866876963.1492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-1742866876963.1492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-7261945320.6797876</v>
      </c>
      <c r="L3691" s="444">
        <f t="shared" ca="1" si="154"/>
        <v>-1750128822283.8289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-1750128822283.8289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-7292203426.18262</v>
      </c>
      <c r="L3692" s="444">
        <f t="shared" ca="1" si="154"/>
        <v>-1757421025710.0115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-1757421025710.0115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-7322587607.1250477</v>
      </c>
      <c r="L3693" s="444">
        <f t="shared" ca="1" si="154"/>
        <v>-1764743613317.1365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-1764743613317.1365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-7353098388.8214025</v>
      </c>
      <c r="L3694" s="444">
        <f t="shared" ca="1" si="154"/>
        <v>-1772096711705.9578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-1772096711705.9578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-7383736298.7748251</v>
      </c>
      <c r="L3695" s="444">
        <f t="shared" ca="1" si="154"/>
        <v>-1779480448004.7327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-1779480448004.7327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-7414501866.6863861</v>
      </c>
      <c r="L3696" s="444">
        <f t="shared" ca="1" si="154"/>
        <v>-1786894949871.4189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-1786894949871.4189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-7445395624.4642458</v>
      </c>
      <c r="L3697" s="444">
        <f t="shared" ca="1" si="154"/>
        <v>-1794340345495.8833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-1794340345495.8833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-7476418106.2328472</v>
      </c>
      <c r="L3698" s="444">
        <f t="shared" ca="1" si="154"/>
        <v>-1801816763602.1162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-1801816763602.1162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-7507569848.3421507</v>
      </c>
      <c r="L3699" s="444">
        <f t="shared" ca="1" si="154"/>
        <v>-1809324333450.4583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-1809324333450.4583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-7538851389.3769093</v>
      </c>
      <c r="L3700" s="444">
        <f t="shared" ca="1" si="154"/>
        <v>-1816863184839.8352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-1816863184839.8352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-7570263270.1659784</v>
      </c>
      <c r="L3701" s="444">
        <f t="shared" ca="1" si="154"/>
        <v>-1824433448110.0012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-1824433448110.0012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-7601806033.7916727</v>
      </c>
      <c r="L3702" s="444">
        <f t="shared" ca="1" si="154"/>
        <v>-1832035254143.793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-1832035254143.793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-7633480225.5991373</v>
      </c>
      <c r="L3703" s="444">
        <f t="shared" ca="1" si="154"/>
        <v>-1839668734369.3921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-1839668734369.3921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-7665286393.2058001</v>
      </c>
      <c r="L3704" s="444">
        <f t="shared" ca="1" si="154"/>
        <v>-1847334020762.5979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-1847334020762.5979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-7697225086.5108252</v>
      </c>
      <c r="L3705" s="444">
        <f t="shared" ca="1" si="154"/>
        <v>-1855031245849.1086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-1855031245849.1086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-7729296857.7046204</v>
      </c>
      <c r="L3706" s="444">
        <f t="shared" ca="1" si="154"/>
        <v>-1862760542706.8132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-1862760542706.8132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-7761502261.278388</v>
      </c>
      <c r="L3707" s="444">
        <f t="shared" ca="1" si="154"/>
        <v>-1870522044968.0916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-1870522044968.0916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-7793841854.0337143</v>
      </c>
      <c r="L3708" s="444">
        <f t="shared" ca="1" si="154"/>
        <v>-1878315886822.1252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-1878315886822.1252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-7826316195.0921888</v>
      </c>
      <c r="L3709" s="444">
        <f t="shared" ca="1" si="154"/>
        <v>-1886142203017.2175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-1886142203017.2175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-7858925845.9050732</v>
      </c>
      <c r="L3710" s="444">
        <f t="shared" ca="1" si="154"/>
        <v>-1894001128863.1226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-1894001128863.1226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-7891671370.2630091</v>
      </c>
      <c r="L3711" s="444">
        <f t="shared" ca="1" si="154"/>
        <v>-1901892800233.3855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-1901892800233.3855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-7924553334.3057718</v>
      </c>
      <c r="L3712" s="444">
        <f t="shared" ca="1" si="154"/>
        <v>-1909817353567.6912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-1909817353567.6912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-7957572306.5320454</v>
      </c>
      <c r="L3713" s="444">
        <f t="shared" ca="1" si="154"/>
        <v>-1917774925874.2231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-1917774925874.2231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-7990728857.8092623</v>
      </c>
      <c r="L3714" s="444">
        <f t="shared" ca="1" si="154"/>
        <v>-1925765654732.0325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-1925765654732.0325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-8024023561.3834696</v>
      </c>
      <c r="L3715" s="444">
        <f t="shared" ca="1" si="154"/>
        <v>-1933789678293.416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-1933789678293.416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-8057456992.8892336</v>
      </c>
      <c r="L3716" s="444">
        <f t="shared" ca="1" si="154"/>
        <v>-1941847135286.3052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-1941847135286.3052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-8091029730.3596048</v>
      </c>
      <c r="L3717" s="444">
        <f t="shared" ca="1" si="154"/>
        <v>-1949938165016.6648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-1949938165016.6648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-8124742354.2361031</v>
      </c>
      <c r="L3718" s="444">
        <f t="shared" ca="1" si="154"/>
        <v>-1958062907370.9009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-1958062907370.9009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-8158595447.3787546</v>
      </c>
      <c r="L3719" s="444">
        <f t="shared" ca="1" si="154"/>
        <v>-1966221502818.2795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-1966221502818.2795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-8192589595.0761642</v>
      </c>
      <c r="L3720" s="444">
        <f t="shared" ca="1" si="154"/>
        <v>-1974414092413.3557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-1974414092413.3557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-8226725385.0556488</v>
      </c>
      <c r="L3721" s="444">
        <f t="shared" ca="1" si="154"/>
        <v>-1982640817798.4114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-1982640817798.4114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-8261003407.4933815</v>
      </c>
      <c r="L3722" s="444">
        <f t="shared" ca="1" si="154"/>
        <v>-1990901821205.9048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-1990901821205.9048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-8295424255.0246038</v>
      </c>
      <c r="L3723" s="444">
        <f t="shared" ca="1" si="154"/>
        <v>-1999197245460.9294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-1999197245460.9294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-8329988522.7538729</v>
      </c>
      <c r="L3724" s="444">
        <f t="shared" ca="1" si="154"/>
        <v>-2007527233983.6833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-2007527233983.6833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-8364696808.2653475</v>
      </c>
      <c r="L3725" s="444">
        <f t="shared" ca="1" si="154"/>
        <v>-2015891930791.9487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-2015891930791.9487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-8399549711.6331196</v>
      </c>
      <c r="L3726" s="444">
        <f t="shared" ca="1" si="154"/>
        <v>-2024291480503.5818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-2024291480503.5818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-8434547835.431591</v>
      </c>
      <c r="L3727" s="444">
        <f t="shared" ca="1" si="154"/>
        <v>-2032726028339.0134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-2032726028339.0134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-8469691784.7458878</v>
      </c>
      <c r="L3728" s="444">
        <f t="shared" ca="1" si="154"/>
        <v>-2041195720123.7593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-2041195720123.7593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-8504982167.1823301</v>
      </c>
      <c r="L3729" s="444">
        <f t="shared" ca="1" si="154"/>
        <v>-2049700702290.9417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-2049700702290.9417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-8540419592.8789234</v>
      </c>
      <c r="L3730" s="444">
        <f t="shared" ca="1" si="154"/>
        <v>-2058241121883.8206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-2058241121883.8206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-8576004674.5159187</v>
      </c>
      <c r="L3731" s="444">
        <f t="shared" ca="1" si="154"/>
        <v>-2066817126558.3364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-2066817126558.3364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-8611738027.3264008</v>
      </c>
      <c r="L3732" s="444">
        <f t="shared" ca="1" si="154"/>
        <v>-2075428864585.6628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-2075428864585.6628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-8647620269.1069279</v>
      </c>
      <c r="L3733" s="444">
        <f t="shared" ca="1" si="154"/>
        <v>-2084076484854.7698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-2084076484854.7698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-8683652020.2282066</v>
      </c>
      <c r="L3734" s="444">
        <f t="shared" ca="1" si="154"/>
        <v>-2092760136874.998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-2092760136874.998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-8719833903.6458244</v>
      </c>
      <c r="L3735" s="444">
        <f t="shared" ca="1" si="154"/>
        <v>-2101479970778.6438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-2101479970778.6438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-8756166544.9110165</v>
      </c>
      <c r="L3736" s="444">
        <f t="shared" ca="1" si="154"/>
        <v>-2110236137323.5549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-2110236137323.5549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-8792650572.1814785</v>
      </c>
      <c r="L3737" s="444">
        <f t="shared" ca="1" si="154"/>
        <v>-2119028787895.7363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-2119028787895.7363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-8829286616.232233</v>
      </c>
      <c r="L3738" s="444">
        <f t="shared" ca="1" si="154"/>
        <v>-2127858074511.9685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-2127858074511.9685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-8866075310.4665356</v>
      </c>
      <c r="L3739" s="444">
        <f t="shared" ca="1" si="154"/>
        <v>-2136724149822.4351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-2136724149822.4351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-8903017290.9268131</v>
      </c>
      <c r="L3740" s="444">
        <f t="shared" ca="1" si="154"/>
        <v>-2145627167113.3618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-2145627167113.3618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-8940113196.3056736</v>
      </c>
      <c r="L3741" s="444">
        <f t="shared" ca="1" si="154"/>
        <v>-2154567280309.6675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-2154567280309.6675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-8977363667.9569473</v>
      </c>
      <c r="L3742" s="444">
        <f t="shared" ca="1" si="154"/>
        <v>-2163544643977.6245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-2163544643977.6245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-9014769349.9067688</v>
      </c>
      <c r="L3743" s="444">
        <f t="shared" ca="1" si="154"/>
        <v>-2172559413327.5313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-2172559413327.5313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-9052330888.8647118</v>
      </c>
      <c r="L3744" s="444">
        <f t="shared" ca="1" si="154"/>
        <v>-2181611744216.396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-2181611744216.396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-9090048934.2349834</v>
      </c>
      <c r="L3745" s="444">
        <f t="shared" ca="1" si="154"/>
        <v>-2190701793150.6309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-2190701793150.6309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-9127924138.1276283</v>
      </c>
      <c r="L3746" s="444">
        <f t="shared" ca="1" si="154"/>
        <v>-2199829717288.7583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-2199829717288.7583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-9165957155.3698254</v>
      </c>
      <c r="L3747" s="444">
        <f t="shared" ca="1" si="154"/>
        <v>-2208995674444.1279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-2208995674444.1279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-9204148643.5172005</v>
      </c>
      <c r="L3748" s="444">
        <f t="shared" ca="1" si="154"/>
        <v>-2218199823087.645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-2218199823087.645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-9242499262.8651867</v>
      </c>
      <c r="L3749" s="444">
        <f t="shared" ca="1" si="154"/>
        <v>-2227442322350.5103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-2227442322350.5103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-9281009676.4604588</v>
      </c>
      <c r="L3750" s="444">
        <f t="shared" ca="1" si="154"/>
        <v>-2236723332026.9707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-2236723332026.9707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-9319680550.1123772</v>
      </c>
      <c r="L3751" s="444">
        <f t="shared" ca="1" si="154"/>
        <v>-2246043012577.083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-2246043012577.083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-9358512552.4045124</v>
      </c>
      <c r="L3752" s="444">
        <f t="shared" ca="1" si="154"/>
        <v>-2255401525129.4873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-2255401525129.4873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-9397506354.7061977</v>
      </c>
      <c r="L3753" s="444">
        <f t="shared" ca="1" si="154"/>
        <v>-2264799031484.1934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-2264799031484.1934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-9436662631.1841393</v>
      </c>
      <c r="L3754" s="444">
        <f t="shared" ca="1" si="154"/>
        <v>-2274235694115.3774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-2274235694115.3774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-9475982058.8140717</v>
      </c>
      <c r="L3755" s="444">
        <f t="shared" ca="1" si="154"/>
        <v>-2283711676174.1914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-2283711676174.1914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-9515465317.3924637</v>
      </c>
      <c r="L3756" s="444">
        <f t="shared" ca="1" si="154"/>
        <v>-2293227141491.584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-2293227141491.584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-9555113089.5482674</v>
      </c>
      <c r="L3757" s="444">
        <f t="shared" ca="1" si="154"/>
        <v>-2302782254581.1323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-2302782254581.1323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-9594926060.7547188</v>
      </c>
      <c r="L3758" s="444">
        <f t="shared" ca="1" si="154"/>
        <v>-2312377180641.8872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-2312377180641.8872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-9634904919.3411961</v>
      </c>
      <c r="L3759" s="444">
        <f t="shared" ca="1" si="154"/>
        <v>-2322012085561.2285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-2322012085561.2285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-9675050356.5051193</v>
      </c>
      <c r="L3760" s="444">
        <f t="shared" ca="1" si="154"/>
        <v>-2331687135917.7334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-2331687135917.7334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-9715363066.3238888</v>
      </c>
      <c r="L3761" s="444">
        <f t="shared" ca="1" si="154"/>
        <v>-2341402498984.0571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-2341402498984.0571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-9755843745.7669048</v>
      </c>
      <c r="L3762" s="444">
        <f t="shared" ca="1" si="154"/>
        <v>-2351158342729.8242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-2351158342729.8242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-9796493094.7076015</v>
      </c>
      <c r="L3763" s="444">
        <f t="shared" ca="1" si="154"/>
        <v>-2360954835824.5317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-2360954835824.5317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-9837311815.9355488</v>
      </c>
      <c r="L3764" s="444">
        <f t="shared" ca="1" si="154"/>
        <v>-2370792147640.4673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-2370792147640.4673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-9878300615.1686134</v>
      </c>
      <c r="L3765" s="444">
        <f t="shared" ca="1" si="154"/>
        <v>-2380670448255.6357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-2380670448255.6357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-9919460201.0651493</v>
      </c>
      <c r="L3766" s="444">
        <f t="shared" ca="1" si="154"/>
        <v>-2390589908456.7007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-2390589908456.7007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-9960791285.2362518</v>
      </c>
      <c r="L3767" s="444">
        <f t="shared" ca="1" si="154"/>
        <v>-2400550699741.937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-2400550699741.937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-10002294582.25807</v>
      </c>
      <c r="L3768" s="444">
        <f t="shared" ca="1" si="154"/>
        <v>-2410552994324.1953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-2410552994324.1953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-10043970809.684147</v>
      </c>
      <c r="L3769" s="444">
        <f t="shared" ca="1" si="154"/>
        <v>-2420596965133.8794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-2420596965133.8794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-10085820688.057831</v>
      </c>
      <c r="L3770" s="444">
        <f t="shared" ca="1" si="154"/>
        <v>-2430682785821.937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-2430682785821.937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-10127844940.924738</v>
      </c>
      <c r="L3771" s="444">
        <f t="shared" ca="1" si="154"/>
        <v>-2440810630762.8618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-2440810630762.8618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-10170044294.845257</v>
      </c>
      <c r="L3772" s="444">
        <f t="shared" ca="1" si="154"/>
        <v>-2450980675057.707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-2450980675057.707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-10212419479.407112</v>
      </c>
      <c r="L3773" s="444">
        <f t="shared" ca="1" si="154"/>
        <v>-2461193094537.1143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-2461193094537.1143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-10254971227.237976</v>
      </c>
      <c r="L3774" s="444">
        <f t="shared" ca="1" si="154"/>
        <v>-2471448065764.3521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-2471448065764.3521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-10297700274.018133</v>
      </c>
      <c r="L3775" s="444">
        <f t="shared" ca="1" si="154"/>
        <v>-2481745766038.3701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-2481745766038.3701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-10340607358.493208</v>
      </c>
      <c r="L3776" s="444">
        <f t="shared" ca="1" si="154"/>
        <v>-2492086373396.8633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-2492086373396.8633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-10383693222.486931</v>
      </c>
      <c r="L3777" s="444">
        <f t="shared" ca="1" si="154"/>
        <v>-2502470066619.3501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-2502470066619.3501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-10426958610.91396</v>
      </c>
      <c r="L3778" s="444">
        <f t="shared" ca="1" si="154"/>
        <v>-2512897025230.2642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-2512897025230.2642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-10470404271.792767</v>
      </c>
      <c r="L3779" s="444">
        <f t="shared" ca="1" si="154"/>
        <v>-2523367429502.0571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-2523367429502.0571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-10514030956.258572</v>
      </c>
      <c r="L3780" s="444">
        <f t="shared" ca="1" si="154"/>
        <v>-2533881460458.3159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-2533881460458.3159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-10557839418.576317</v>
      </c>
      <c r="L3781" s="444">
        <f t="shared" ca="1" si="154"/>
        <v>-2544439299876.8921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-2544439299876.8921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-10601830416.153717</v>
      </c>
      <c r="L3782" s="444">
        <f t="shared" ca="1" si="154"/>
        <v>-2555041130293.0459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-2555041130293.0459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-10646004709.554358</v>
      </c>
      <c r="L3783" s="444">
        <f t="shared" ca="1" si="154"/>
        <v>-2565687135002.6001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-2565687135002.6001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-10690363062.510834</v>
      </c>
      <c r="L3784" s="444">
        <f t="shared" ca="1" si="154"/>
        <v>-2576377498065.1108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-2576377498065.1108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-10734906241.937962</v>
      </c>
      <c r="L3785" s="444">
        <f t="shared" ca="1" si="154"/>
        <v>-2587112404307.0488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-2587112404307.0488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-10779635017.946037</v>
      </c>
      <c r="L3786" s="444">
        <f t="shared" ca="1" si="154"/>
        <v>-2597892039324.9946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-2597892039324.9946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-10824550163.854145</v>
      </c>
      <c r="L3787" s="444">
        <f t="shared" ca="1" si="154"/>
        <v>-2608716589488.8486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-2608716589488.8486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-10869652456.203535</v>
      </c>
      <c r="L3788" s="444">
        <f t="shared" ca="1" si="154"/>
        <v>-2619586241945.0522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-2619586241945.0522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-10914942674.771051</v>
      </c>
      <c r="L3789" s="444">
        <f t="shared" ca="1" si="154"/>
        <v>-2630501184619.8232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-2630501184619.8232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-10960421602.582596</v>
      </c>
      <c r="L3790" s="444">
        <f t="shared" ca="1" si="154"/>
        <v>-2641461606222.4058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-2641461606222.4058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-11006090025.926691</v>
      </c>
      <c r="L3791" s="444">
        <f t="shared" ca="1" si="154"/>
        <v>-2652467696248.3325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-2652467696248.3325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-11051948734.368052</v>
      </c>
      <c r="L3792" s="444">
        <f t="shared" ca="1" si="154"/>
        <v>-2663519644982.7007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-2663519644982.7007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-11097998520.761253</v>
      </c>
      <c r="L3793" s="444">
        <f t="shared" ca="1" si="154"/>
        <v>-2674617643503.4619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-2674617643503.4619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-11144240181.264425</v>
      </c>
      <c r="L3794" s="444">
        <f t="shared" ca="1" si="154"/>
        <v>-2685761883684.7266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-2685761883684.7266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-11190674515.353027</v>
      </c>
      <c r="L3795" s="444">
        <f t="shared" ca="1" si="154"/>
        <v>-2696952558200.0796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-2696952558200.0796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-11237302325.833664</v>
      </c>
      <c r="L3796" s="444">
        <f t="shared" ca="1" si="154"/>
        <v>-2708189860525.9131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-2708189860525.9131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-11284124418.857971</v>
      </c>
      <c r="L3797" s="444">
        <f t="shared" ca="1" si="154"/>
        <v>-2719473984944.771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-2719473984944.771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-11331141603.936546</v>
      </c>
      <c r="L3798" s="444">
        <f t="shared" ca="1" si="154"/>
        <v>-2730805126548.7075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-2730805126548.7075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-11378354693.952948</v>
      </c>
      <c r="L3799" s="444">
        <f t="shared" ca="1" si="154"/>
        <v>-2742183481242.6606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-2742183481242.6606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-11425764505.177753</v>
      </c>
      <c r="L3800" s="444">
        <f t="shared" ca="1" si="154"/>
        <v>-2753609245747.8384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-2753609245747.8384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-11473371857.28266</v>
      </c>
      <c r="L3801" s="444">
        <f t="shared" ca="1" si="154"/>
        <v>-2765082617605.1211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-2765082617605.1211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-11521177573.354671</v>
      </c>
      <c r="L3802" s="444">
        <f t="shared" ca="1" si="154"/>
        <v>-2776603795178.4756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-2776603795178.4756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-11569182479.910315</v>
      </c>
      <c r="L3803" s="444">
        <f t="shared" ca="1" si="154"/>
        <v>-2788172977658.3857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-2788172977658.3857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-11617387406.909941</v>
      </c>
      <c r="L3804" s="444">
        <f t="shared" ca="1" si="154"/>
        <v>-2799790365065.2959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-2799790365065.2959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-11665793187.772066</v>
      </c>
      <c r="L3805" s="444">
        <f t="shared" ca="1" si="154"/>
        <v>-2811456158253.0679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-2811456158253.0679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-11714400659.387783</v>
      </c>
      <c r="L3806" s="444">
        <f t="shared" ca="1" si="154"/>
        <v>-2823170558912.4556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-2823170558912.4556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-11763210662.135231</v>
      </c>
      <c r="L3807" s="444">
        <f t="shared" ca="1" si="154"/>
        <v>-2834933769574.5908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-2834933769574.5908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-11812224039.894129</v>
      </c>
      <c r="L3808" s="444">
        <f t="shared" ca="1" si="154"/>
        <v>-2846745993614.4849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-2846745993614.4849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-11861441640.060354</v>
      </c>
      <c r="L3809" s="444">
        <f t="shared" ca="1" si="154"/>
        <v>-2858607435254.5454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-2858607435254.5454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-11910864313.560606</v>
      </c>
      <c r="L3810" s="444">
        <f t="shared" ca="1" si="154"/>
        <v>-2870518299568.106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-2870518299568.106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-11960492914.867107</v>
      </c>
      <c r="L3811" s="444">
        <f t="shared" ca="1" si="154"/>
        <v>-2882478792482.9731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-2882478792482.9731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-12010328302.012388</v>
      </c>
      <c r="L3812" s="444">
        <f t="shared" ca="1" si="154"/>
        <v>-2894489120784.9854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-2894489120784.9854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-12060371336.604105</v>
      </c>
      <c r="L3813" s="444">
        <f t="shared" ca="1" si="154"/>
        <v>-2906549492121.5894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-2906549492121.5894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-12110622883.839956</v>
      </c>
      <c r="L3814" s="444">
        <f t="shared" ca="1" si="154"/>
        <v>-2918660115005.4292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-2918660115005.4292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-12161083812.522621</v>
      </c>
      <c r="L3815" s="444">
        <f t="shared" ca="1" si="154"/>
        <v>-2930821198817.9517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-2930821198817.9517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-12211754995.074799</v>
      </c>
      <c r="L3816" s="444">
        <f t="shared" ca="1" si="154"/>
        <v>-2943032953813.0264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-2943032953813.0264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-12262637307.554276</v>
      </c>
      <c r="L3817" s="444">
        <f t="shared" ca="1" si="154"/>
        <v>-2955295591120.5806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-2955295591120.5806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-12313731629.669086</v>
      </c>
      <c r="L3818" s="444">
        <f t="shared" ca="1" si="154"/>
        <v>-2967609322750.2495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-2967609322750.2495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-12365038844.792706</v>
      </c>
      <c r="L3819" s="444">
        <f t="shared" ca="1" si="154"/>
        <v>-2979974361595.042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-2979974361595.042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-12416559839.979342</v>
      </c>
      <c r="L3820" s="444">
        <f t="shared" ca="1" si="154"/>
        <v>-2992390921435.0215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-2992390921435.0215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-12468295505.979256</v>
      </c>
      <c r="L3821" s="444">
        <f t="shared" ca="1" si="154"/>
        <v>-3004859216941.001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-3004859216941.001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-12520246737.254171</v>
      </c>
      <c r="L3822" s="444">
        <f t="shared" ca="1" si="154"/>
        <v>-3017379463678.2554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-3017379463678.2554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-12572414431.992731</v>
      </c>
      <c r="L3823" s="444">
        <f t="shared" ca="1" si="154"/>
        <v>-3029951878110.248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-3029951878110.248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-12624799492.126034</v>
      </c>
      <c r="L3824" s="444">
        <f t="shared" ca="1" si="154"/>
        <v>-3042576677602.374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-3042576677602.374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-12677402823.343225</v>
      </c>
      <c r="L3825" s="444">
        <f t="shared" ca="1" si="154"/>
        <v>-3055254080425.7173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-3055254080425.7173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-12730225335.107155</v>
      </c>
      <c r="L3826" s="444">
        <f t="shared" ca="1" si="154"/>
        <v>-3067984305760.8242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-3067984305760.8242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-12783267940.670101</v>
      </c>
      <c r="L3827" s="444">
        <f t="shared" ca="1" si="154"/>
        <v>-3080767573701.4941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-3080767573701.4941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-12836531557.08956</v>
      </c>
      <c r="L3828" s="444">
        <f t="shared" ca="1" si="154"/>
        <v>-3093604105258.5835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-3093604105258.5835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-12890017105.244099</v>
      </c>
      <c r="L3829" s="444">
        <f t="shared" ca="1" si="154"/>
        <v>-3106494122363.8276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-3106494122363.8276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-12943725509.849281</v>
      </c>
      <c r="L3830" s="444">
        <f t="shared" ca="1" si="154"/>
        <v>-3119437847873.6768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-3119437847873.6768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-12997657699.473654</v>
      </c>
      <c r="L3831" s="444">
        <f t="shared" ca="1" si="154"/>
        <v>-3132435505573.1504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-3132435505573.1504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-13051814606.554792</v>
      </c>
      <c r="L3832" s="444">
        <f t="shared" ca="1" si="154"/>
        <v>-3145487320179.7051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-3145487320179.7051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-13106197167.415438</v>
      </c>
      <c r="L3833" s="444">
        <f t="shared" ref="L3833:L4087" ca="1" si="159">I3833-J3833+K3833</f>
        <v>-3158593517347.1206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-3158593517347.1206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-13160806322.279669</v>
      </c>
      <c r="L3834" s="444">
        <f t="shared" ca="1" si="159"/>
        <v>-3171754323669.4004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-3171754323669.4004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-13215643015.289167</v>
      </c>
      <c r="L3835" s="444">
        <f t="shared" ca="1" si="159"/>
        <v>-3184969966684.6895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-3184969966684.6895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-13270708194.519539</v>
      </c>
      <c r="L3836" s="444">
        <f t="shared" ca="1" si="159"/>
        <v>-3198240674879.209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-3198240674879.209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-13326002811.996704</v>
      </c>
      <c r="L3837" s="444">
        <f t="shared" ca="1" si="159"/>
        <v>-3211566677691.2056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-3211566677691.2056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-13381527823.713356</v>
      </c>
      <c r="L3838" s="444">
        <f t="shared" ca="1" si="159"/>
        <v>-3224948205514.9189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-3224948205514.9189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-13437284189.645496</v>
      </c>
      <c r="L3839" s="444">
        <f t="shared" ca="1" si="159"/>
        <v>-3238385489704.5645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-3238385489704.5645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-13493272873.769018</v>
      </c>
      <c r="L3840" s="444">
        <f t="shared" ca="1" si="159"/>
        <v>-3251878762578.3335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-3251878762578.3335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-13549494844.076389</v>
      </c>
      <c r="L3841" s="444">
        <f t="shared" ca="1" si="159"/>
        <v>-3265428257422.4097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-3265428257422.4097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-13605951072.593374</v>
      </c>
      <c r="L3842" s="444">
        <f t="shared" ca="1" si="159"/>
        <v>-3279034208495.0029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-3279034208495.0029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-13662642535.395845</v>
      </c>
      <c r="L3843" s="444">
        <f t="shared" ca="1" si="159"/>
        <v>-3292696851030.3989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-3292696851030.3989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-13719570212.626661</v>
      </c>
      <c r="L3844" s="444">
        <f t="shared" ca="1" si="159"/>
        <v>-3306416421243.0254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-3306416421243.0254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-13776735088.512606</v>
      </c>
      <c r="L3845" s="444">
        <f t="shared" ca="1" si="159"/>
        <v>-3320193156331.5381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-3320193156331.5381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-13834138151.381409</v>
      </c>
      <c r="L3846" s="444">
        <f t="shared" ca="1" si="159"/>
        <v>-3334027294482.9194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-3334027294482.9194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-13891780393.678831</v>
      </c>
      <c r="L3847" s="444">
        <f t="shared" ca="1" si="159"/>
        <v>-3347919074876.5981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-3347919074876.5981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-13949662811.985825</v>
      </c>
      <c r="L3848" s="444">
        <f t="shared" ca="1" si="159"/>
        <v>-3361868737688.584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-3361868737688.584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-14007786407.035767</v>
      </c>
      <c r="L3849" s="444">
        <f t="shared" ca="1" si="159"/>
        <v>-3375876524095.6196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-3375876524095.6196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-14066152183.731749</v>
      </c>
      <c r="L3850" s="444">
        <f t="shared" ca="1" si="159"/>
        <v>-3389942676279.3516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-3389942676279.3516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-14124761151.163965</v>
      </c>
      <c r="L3851" s="444">
        <f t="shared" ca="1" si="159"/>
        <v>-3404067437430.5156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-3404067437430.5156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-14183614322.627148</v>
      </c>
      <c r="L3852" s="444">
        <f t="shared" ca="1" si="159"/>
        <v>-3418251051753.1426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-3418251051753.1426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-14242712715.638094</v>
      </c>
      <c r="L3853" s="444">
        <f t="shared" ca="1" si="159"/>
        <v>-3432493764468.7808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-3432493764468.7808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-14302057351.953255</v>
      </c>
      <c r="L3854" s="444">
        <f t="shared" ca="1" si="159"/>
        <v>-3446795821820.7339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-3446795821820.7339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-14361649257.586391</v>
      </c>
      <c r="L3855" s="444">
        <f t="shared" ca="1" si="159"/>
        <v>-3461157471078.3203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-3461157471078.3203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-14421489462.826334</v>
      </c>
      <c r="L3856" s="444">
        <f t="shared" ca="1" si="159"/>
        <v>-3475578960541.1465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-3475578960541.1465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-14481579002.254776</v>
      </c>
      <c r="L3857" s="444">
        <f t="shared" ca="1" si="159"/>
        <v>-3490060539543.4014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-3490060539543.4014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-14541918914.764172</v>
      </c>
      <c r="L3858" s="444">
        <f t="shared" ca="1" si="159"/>
        <v>-3504602458458.1655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-3504602458458.1655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-14602510243.575689</v>
      </c>
      <c r="L3859" s="444">
        <f t="shared" ca="1" si="159"/>
        <v>-3519204968701.7412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-3519204968701.7412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-14663354036.257254</v>
      </c>
      <c r="L3860" s="444">
        <f t="shared" ca="1" si="159"/>
        <v>-3533868322737.9985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-3533868322737.9985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-14724451344.741663</v>
      </c>
      <c r="L3861" s="444">
        <f t="shared" ca="1" si="159"/>
        <v>-3548592774082.7402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-3548592774082.7402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-14785803225.344751</v>
      </c>
      <c r="L3862" s="444">
        <f t="shared" ca="1" si="159"/>
        <v>-3563378577308.085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-3563378577308.085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-14847410738.783689</v>
      </c>
      <c r="L3863" s="444">
        <f t="shared" ca="1" si="159"/>
        <v>-3578225988046.8687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-3578225988046.8687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-14909274950.195286</v>
      </c>
      <c r="L3864" s="444">
        <f t="shared" ca="1" si="159"/>
        <v>-3593135262997.064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-3593135262997.064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-14971396929.154432</v>
      </c>
      <c r="L3865" s="444">
        <f t="shared" ca="1" si="159"/>
        <v>-3608106659926.2183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-3608106659926.2183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-15033777749.692574</v>
      </c>
      <c r="L3866" s="444">
        <f t="shared" ca="1" si="159"/>
        <v>-3623140437675.9106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-3623140437675.9106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-15096418490.316294</v>
      </c>
      <c r="L3867" s="444">
        <f t="shared" ca="1" si="159"/>
        <v>-3638236856166.2271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-3638236856166.2271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-15159320234.025948</v>
      </c>
      <c r="L3868" s="444">
        <f t="shared" ca="1" si="159"/>
        <v>-3653396176400.2529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-3653396176400.2529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-15222484068.334387</v>
      </c>
      <c r="L3869" s="444">
        <f t="shared" ca="1" si="159"/>
        <v>-3668618660468.5874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-3668618660468.5874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-15285911085.285778</v>
      </c>
      <c r="L3870" s="444">
        <f t="shared" ca="1" si="159"/>
        <v>-3683904571553.873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-3683904571553.873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-15349602381.474468</v>
      </c>
      <c r="L3871" s="444">
        <f t="shared" ca="1" si="159"/>
        <v>-3699254173935.3477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-3699254173935.3477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-15413559058.06395</v>
      </c>
      <c r="L3872" s="444">
        <f t="shared" ca="1" si="159"/>
        <v>-3714667732993.4116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-3714667732993.4116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-15477782220.805882</v>
      </c>
      <c r="L3873" s="444">
        <f t="shared" ca="1" si="159"/>
        <v>-3730145515214.2173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-3730145515214.2173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-15542272980.059238</v>
      </c>
      <c r="L3874" s="444">
        <f t="shared" ca="1" si="159"/>
        <v>-3745687788194.2764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-3745687788194.2764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-15607032450.809486</v>
      </c>
      <c r="L3875" s="444">
        <f t="shared" ca="1" si="159"/>
        <v>-3761294820645.0859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-3761294820645.0859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-15672061752.687859</v>
      </c>
      <c r="L3876" s="444">
        <f t="shared" ca="1" si="159"/>
        <v>-3776966882397.7739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-3776966882397.7739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-15737362009.990723</v>
      </c>
      <c r="L3877" s="444">
        <f t="shared" ca="1" si="159"/>
        <v>-3792704244407.7646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-3792704244407.7646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-15802934351.699018</v>
      </c>
      <c r="L3878" s="444">
        <f t="shared" ca="1" si="159"/>
        <v>-3808507178759.4639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-3808507178759.4639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-15868779911.497766</v>
      </c>
      <c r="L3879" s="444">
        <f t="shared" ca="1" si="159"/>
        <v>-3824375958670.9614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-3824375958670.9614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-15934899827.795671</v>
      </c>
      <c r="L3880" s="444">
        <f t="shared" ca="1" si="159"/>
        <v>-3840310858498.7573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-3840310858498.7573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-16001295243.744823</v>
      </c>
      <c r="L3881" s="444">
        <f t="shared" ca="1" si="159"/>
        <v>-3856312153742.502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-3856312153742.502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-16067967307.260422</v>
      </c>
      <c r="L3882" s="444">
        <f t="shared" ca="1" si="159"/>
        <v>-3872380121049.7622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-3872380121049.7622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-16134917171.040676</v>
      </c>
      <c r="L3883" s="444">
        <f t="shared" ca="1" si="159"/>
        <v>-3888515038220.8027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-3888515038220.8027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-16202145992.586676</v>
      </c>
      <c r="L3884" s="444">
        <f t="shared" ca="1" si="159"/>
        <v>-3904717184213.3896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-3904717184213.3896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-16269654934.222458</v>
      </c>
      <c r="L3885" s="444">
        <f t="shared" ca="1" si="159"/>
        <v>-3920986839147.6123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-3920986839147.6123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-16337445163.115051</v>
      </c>
      <c r="L3886" s="444">
        <f t="shared" ca="1" si="159"/>
        <v>-3937324284310.7275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-3937324284310.7275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-16405517851.294699</v>
      </c>
      <c r="L3887" s="444">
        <f t="shared" ca="1" si="159"/>
        <v>-3953729802162.0225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-3953729802162.0225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-16473874175.675093</v>
      </c>
      <c r="L3888" s="444">
        <f t="shared" ca="1" si="159"/>
        <v>-3970203676337.6978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-3970203676337.6978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-16542515318.07374</v>
      </c>
      <c r="L3889" s="444">
        <f t="shared" ca="1" si="159"/>
        <v>-3986746191655.7715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-3986746191655.7715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-16611442465.232378</v>
      </c>
      <c r="L3890" s="444">
        <f t="shared" ca="1" si="159"/>
        <v>-4003357634121.0039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-4003357634121.0039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-16680656808.837517</v>
      </c>
      <c r="L3891" s="444">
        <f t="shared" ca="1" si="159"/>
        <v>-4020038290929.8413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-4020038290929.8413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-16750159545.541006</v>
      </c>
      <c r="L3892" s="444">
        <f t="shared" ca="1" si="159"/>
        <v>-4036788450475.3823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-4036788450475.3823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-16819951876.980759</v>
      </c>
      <c r="L3893" s="444">
        <f t="shared" ca="1" si="159"/>
        <v>-4053608402352.3633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-4053608402352.3633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-16890035009.801514</v>
      </c>
      <c r="L3894" s="444">
        <f t="shared" ca="1" si="159"/>
        <v>-4070498437362.165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-4070498437362.165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-16960410155.675686</v>
      </c>
      <c r="L3895" s="444">
        <f t="shared" ca="1" si="159"/>
        <v>-4087458847517.8408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-4087458847517.8408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-17031078531.324337</v>
      </c>
      <c r="L3896" s="444">
        <f t="shared" ca="1" si="159"/>
        <v>-4104489926049.165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-4104489926049.165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-17102041358.538189</v>
      </c>
      <c r="L3897" s="444">
        <f t="shared" ca="1" si="159"/>
        <v>-4121591967407.7031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-4121591967407.7031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-17173299864.198761</v>
      </c>
      <c r="L3898" s="444">
        <f t="shared" ca="1" si="159"/>
        <v>-4138765267271.9019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-4138765267271.9019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-17244855280.299591</v>
      </c>
      <c r="L3899" s="444">
        <f t="shared" ca="1" si="159"/>
        <v>-4156010122552.2017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-4156010122552.2017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-17316708843.967506</v>
      </c>
      <c r="L3900" s="444">
        <f t="shared" ca="1" si="159"/>
        <v>-4173326831396.1689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-4173326831396.1689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-17388861797.484035</v>
      </c>
      <c r="L3901" s="444">
        <f t="shared" ca="1" si="159"/>
        <v>-4190715693193.6528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-4190715693193.6528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-17461315388.306885</v>
      </c>
      <c r="L3902" s="444">
        <f t="shared" ca="1" si="159"/>
        <v>-4208177008581.96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-4208177008581.96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-17534070869.091499</v>
      </c>
      <c r="L3903" s="444">
        <f t="shared" ca="1" si="159"/>
        <v>-4225711079451.0513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-4225711079451.0513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-17607129497.712711</v>
      </c>
      <c r="L3904" s="444">
        <f t="shared" ca="1" si="159"/>
        <v>-4243318208948.7642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-4243318208948.7642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-17680492537.286518</v>
      </c>
      <c r="L3905" s="444">
        <f t="shared" ca="1" si="159"/>
        <v>-4260998701486.0508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-4260998701486.0508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-17754161256.191875</v>
      </c>
      <c r="L3906" s="444">
        <f t="shared" ca="1" si="159"/>
        <v>-4278752862742.2427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-4278752862742.2427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-17828136928.092678</v>
      </c>
      <c r="L3907" s="444">
        <f t="shared" ca="1" si="159"/>
        <v>-4296580999670.3354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-4296580999670.3354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-17902420831.959732</v>
      </c>
      <c r="L3908" s="444">
        <f t="shared" ca="1" si="159"/>
        <v>-4314483420502.2954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-4314483420502.2954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-17977014252.092896</v>
      </c>
      <c r="L3909" s="444">
        <f t="shared" ca="1" si="159"/>
        <v>-4332460434754.3882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-4332460434754.3882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-18051918478.143288</v>
      </c>
      <c r="L3910" s="444">
        <f t="shared" ca="1" si="159"/>
        <v>-4350512353232.5313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-4350512353232.5313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-18127134805.135548</v>
      </c>
      <c r="L3911" s="444">
        <f t="shared" ca="1" si="159"/>
        <v>-4368639488037.667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-4368639488037.667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-18202664533.49028</v>
      </c>
      <c r="L3912" s="444">
        <f t="shared" ca="1" si="159"/>
        <v>-4386842152571.1572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-4386842152571.1572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-18278508969.04649</v>
      </c>
      <c r="L3913" s="444">
        <f t="shared" ca="1" si="159"/>
        <v>-4405120661540.2041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-4405120661540.2041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-18354669423.084183</v>
      </c>
      <c r="L3914" s="444">
        <f t="shared" ca="1" si="159"/>
        <v>-4423475330963.2881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-4423475330963.2881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-18431147212.347034</v>
      </c>
      <c r="L3915" s="444">
        <f t="shared" ca="1" si="159"/>
        <v>-4441906478175.6348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-4441906478175.6348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-18507943659.065144</v>
      </c>
      <c r="L3916" s="444">
        <f t="shared" ca="1" si="159"/>
        <v>-4460414421834.7002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-4460414421834.7002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-18585060090.977917</v>
      </c>
      <c r="L3917" s="444">
        <f t="shared" ca="1" si="159"/>
        <v>-4478999481925.6777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-4478999481925.6777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-18662497841.356991</v>
      </c>
      <c r="L3918" s="444">
        <f t="shared" ca="1" si="159"/>
        <v>-4497661979767.0352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-4497661979767.0352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-18740258249.029312</v>
      </c>
      <c r="L3919" s="444">
        <f t="shared" ca="1" si="159"/>
        <v>-4516402238016.0645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-4516402238016.0645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-18818342658.400269</v>
      </c>
      <c r="L3920" s="444">
        <f t="shared" ca="1" si="159"/>
        <v>-4535220580674.4648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-4535220580674.4648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-18896752419.476936</v>
      </c>
      <c r="L3921" s="444">
        <f t="shared" ca="1" si="159"/>
        <v>-4554117333093.9414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-4554117333093.9414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-18975488887.891422</v>
      </c>
      <c r="L3922" s="444">
        <f t="shared" ca="1" si="159"/>
        <v>-4573092821981.833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-4573092821981.833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-19054553424.924305</v>
      </c>
      <c r="L3923" s="444">
        <f t="shared" ca="1" si="159"/>
        <v>-4592147375406.7568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-4592147375406.7568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-19133947397.528152</v>
      </c>
      <c r="L3924" s="444">
        <f t="shared" ca="1" si="159"/>
        <v>-4611281322804.2852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-4611281322804.2852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-19213672178.351189</v>
      </c>
      <c r="L3925" s="444">
        <f t="shared" ca="1" si="159"/>
        <v>-4630494994982.6367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-4630494994982.6367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-19293729145.760986</v>
      </c>
      <c r="L3926" s="444">
        <f t="shared" ca="1" si="159"/>
        <v>-4649788724128.3975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-4649788724128.3975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-19374119683.868324</v>
      </c>
      <c r="L3927" s="444">
        <f t="shared" ca="1" si="159"/>
        <v>-4669162843812.2656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-4669162843812.2656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-19454845182.551105</v>
      </c>
      <c r="L3928" s="444">
        <f t="shared" ca="1" si="159"/>
        <v>-4688617688994.8164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-4688617688994.8164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-19535907037.478401</v>
      </c>
      <c r="L3929" s="444">
        <f t="shared" ca="1" si="159"/>
        <v>-4708153596032.2949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-4708153596032.2949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-19617306650.134563</v>
      </c>
      <c r="L3930" s="444">
        <f t="shared" ca="1" si="159"/>
        <v>-4727770902682.4297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-4727770902682.4297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-19699045427.843456</v>
      </c>
      <c r="L3931" s="444">
        <f t="shared" ca="1" si="159"/>
        <v>-4747469948110.2734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-4747469948110.2734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-19781124783.792805</v>
      </c>
      <c r="L3932" s="444">
        <f t="shared" ca="1" si="159"/>
        <v>-4767251072894.0664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-4767251072894.0664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-19863546137.058609</v>
      </c>
      <c r="L3933" s="444">
        <f t="shared" ca="1" si="159"/>
        <v>-4787114619031.125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-4787114619031.125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-19946310912.629688</v>
      </c>
      <c r="L3934" s="444">
        <f t="shared" ca="1" si="159"/>
        <v>-4807060929943.7549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-4807060929943.7549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-20029420541.432312</v>
      </c>
      <c r="L3935" s="444">
        <f t="shared" ca="1" si="159"/>
        <v>-4827090350485.1875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-4827090350485.1875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-20112876460.354946</v>
      </c>
      <c r="L3936" s="444">
        <f t="shared" ca="1" si="159"/>
        <v>-4847203226945.542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-4847203226945.542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-20196680112.27309</v>
      </c>
      <c r="L3937" s="444">
        <f t="shared" ca="1" si="159"/>
        <v>-4867399907057.8154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-4867399907057.8154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-20280832946.07423</v>
      </c>
      <c r="L3938" s="444">
        <f t="shared" ca="1" si="159"/>
        <v>-4887680740003.8896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-4887680740003.8896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-20365336416.682873</v>
      </c>
      <c r="L3939" s="444">
        <f t="shared" ca="1" si="159"/>
        <v>-4908046076420.5723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-4908046076420.5723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-20450191985.085716</v>
      </c>
      <c r="L3940" s="444">
        <f t="shared" ca="1" si="159"/>
        <v>-4928496268405.6582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-4928496268405.6582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-20535401118.356911</v>
      </c>
      <c r="L3941" s="444">
        <f t="shared" ca="1" si="159"/>
        <v>-4949031669524.0146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-4949031669524.0146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-20620965289.683395</v>
      </c>
      <c r="L3942" s="444">
        <f t="shared" ca="1" si="159"/>
        <v>-4969652634813.6982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-4969652634813.6982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-20706885978.390408</v>
      </c>
      <c r="L3943" s="444">
        <f t="shared" ca="1" si="159"/>
        <v>-4990359520792.0889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-4990359520792.0889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-20793164669.967037</v>
      </c>
      <c r="L3944" s="444">
        <f t="shared" ca="1" si="159"/>
        <v>-5011152685462.0557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-5011152685462.0557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-20879802856.0919</v>
      </c>
      <c r="L3945" s="444">
        <f t="shared" ca="1" si="159"/>
        <v>-5032032488318.1475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-5032032488318.1475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-20966802034.658947</v>
      </c>
      <c r="L3946" s="444">
        <f t="shared" ca="1" si="159"/>
        <v>-5052999290352.8066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-5052999290352.8066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-21054163709.80336</v>
      </c>
      <c r="L3947" s="444">
        <f t="shared" ca="1" si="159"/>
        <v>-5074053454062.6104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-5074053454062.6104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-21141889391.927544</v>
      </c>
      <c r="L3948" s="444">
        <f t="shared" ca="1" si="159"/>
        <v>-5095195343454.5381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-5095195343454.5381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-21229980597.727242</v>
      </c>
      <c r="L3949" s="444">
        <f t="shared" ca="1" si="159"/>
        <v>-5116425324052.2656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-5116425324052.2656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-21318438850.217773</v>
      </c>
      <c r="L3950" s="444">
        <f t="shared" ca="1" si="159"/>
        <v>-5137743762902.4834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-5137743762902.4834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-21407265678.760345</v>
      </c>
      <c r="L3951" s="444">
        <f t="shared" ca="1" si="159"/>
        <v>-5159151028581.2441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-5159151028581.2441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-21496462619.088516</v>
      </c>
      <c r="L3952" s="444">
        <f t="shared" ca="1" si="159"/>
        <v>-5180647491200.333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-5180647491200.333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-21586031213.334721</v>
      </c>
      <c r="L3953" s="444">
        <f t="shared" ca="1" si="159"/>
        <v>-5202233522413.668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-5202233522413.668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-21675973010.05695</v>
      </c>
      <c r="L3954" s="444">
        <f t="shared" ca="1" si="159"/>
        <v>-5223909495423.7246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-5223909495423.7246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-21766289564.265518</v>
      </c>
      <c r="L3955" s="444">
        <f t="shared" ca="1" si="159"/>
        <v>-5245675784987.9902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-5245675784987.9902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-21856982437.449959</v>
      </c>
      <c r="L3956" s="444">
        <f t="shared" ca="1" si="159"/>
        <v>-5267532767425.4404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-5267532767425.4404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-21948053197.606003</v>
      </c>
      <c r="L3957" s="444">
        <f t="shared" ca="1" si="159"/>
        <v>-5289480820623.0469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-5289480820623.0469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-22039503419.262695</v>
      </c>
      <c r="L3958" s="444">
        <f t="shared" ca="1" si="159"/>
        <v>-5311520324042.3096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-5311520324042.3096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-22131334683.509624</v>
      </c>
      <c r="L3959" s="444">
        <f t="shared" ca="1" si="159"/>
        <v>-5333651658725.8193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-5333651658725.8193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-22223548578.024246</v>
      </c>
      <c r="L3960" s="444">
        <f t="shared" ca="1" si="159"/>
        <v>-5355875207303.8438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-5355875207303.8438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-22316146697.09935</v>
      </c>
      <c r="L3961" s="444">
        <f t="shared" ca="1" si="159"/>
        <v>-5378191354000.9434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-5378191354000.9434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-22409130641.670597</v>
      </c>
      <c r="L3962" s="444">
        <f t="shared" ca="1" si="159"/>
        <v>-5400600484642.6143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-5400600484642.6143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-22502502019.344227</v>
      </c>
      <c r="L3963" s="444">
        <f t="shared" ca="1" si="159"/>
        <v>-5423102986661.958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-5423102986661.958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-22596262444.424824</v>
      </c>
      <c r="L3964" s="444">
        <f t="shared" ca="1" si="159"/>
        <v>-5445699249106.3828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-5445699249106.3828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-22690413537.94326</v>
      </c>
      <c r="L3965" s="444">
        <f t="shared" ca="1" si="159"/>
        <v>-5468389662644.3262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-5468389662644.3262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-22784956927.684692</v>
      </c>
      <c r="L3966" s="444">
        <f t="shared" ca="1" si="159"/>
        <v>-5491174619572.0107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-5491174619572.0107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-22879894248.216713</v>
      </c>
      <c r="L3967" s="444">
        <f t="shared" ca="1" si="159"/>
        <v>-5514054513820.2275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-5514054513820.2275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-22975227140.917614</v>
      </c>
      <c r="L3968" s="444">
        <f t="shared" ca="1" si="159"/>
        <v>-5537029740961.1455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-5537029740961.1455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-23070957254.004772</v>
      </c>
      <c r="L3969" s="444">
        <f t="shared" ca="1" si="159"/>
        <v>-5560100698215.1504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-5560100698215.1504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-23167086242.563126</v>
      </c>
      <c r="L3970" s="444">
        <f t="shared" ca="1" si="159"/>
        <v>-5583267784457.7139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-5583267784457.7139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-23263615768.573807</v>
      </c>
      <c r="L3971" s="444">
        <f t="shared" ca="1" si="159"/>
        <v>-5606531400226.2881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-5606531400226.2881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-23360547500.942867</v>
      </c>
      <c r="L3972" s="444">
        <f t="shared" ca="1" si="159"/>
        <v>-5629891947727.2305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-5629891947727.2305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-23457883115.530128</v>
      </c>
      <c r="L3973" s="444">
        <f t="shared" ca="1" si="159"/>
        <v>-5653349830842.7607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-5653349830842.7607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-23555624295.178169</v>
      </c>
      <c r="L3974" s="444">
        <f t="shared" ca="1" si="159"/>
        <v>-5676905455137.9385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-5676905455137.9385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-23653772729.741409</v>
      </c>
      <c r="L3975" s="444">
        <f t="shared" ca="1" si="159"/>
        <v>-5700559227867.6797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-5700559227867.6797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-23752330116.115334</v>
      </c>
      <c r="L3976" s="444">
        <f t="shared" ca="1" si="159"/>
        <v>-5724311557983.7949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-5724311557983.7949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-23851298158.265812</v>
      </c>
      <c r="L3977" s="444">
        <f t="shared" ca="1" si="159"/>
        <v>-5748162856142.0605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-5748162856142.0605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-23950678567.258587</v>
      </c>
      <c r="L3978" s="444">
        <f t="shared" ca="1" si="159"/>
        <v>-5772113534709.3193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-5772113534709.3193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-24050473061.28883</v>
      </c>
      <c r="L3979" s="444">
        <f t="shared" ca="1" si="159"/>
        <v>-5796164007770.6084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-5796164007770.6084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-24150683365.710869</v>
      </c>
      <c r="L3980" s="444">
        <f t="shared" ca="1" si="159"/>
        <v>-5820314691136.3193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-5820314691136.3193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-24251311213.067997</v>
      </c>
      <c r="L3981" s="444">
        <f t="shared" ca="1" si="159"/>
        <v>-5844566002349.3877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-5844566002349.3877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-24352358343.122448</v>
      </c>
      <c r="L3982" s="444">
        <f t="shared" ca="1" si="159"/>
        <v>-5868918360692.5098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-5868918360692.5098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-24453826502.885456</v>
      </c>
      <c r="L3983" s="444">
        <f t="shared" ca="1" si="159"/>
        <v>-5893372187195.3955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-5893372187195.3955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-24555717446.64748</v>
      </c>
      <c r="L3984" s="444">
        <f t="shared" ca="1" si="159"/>
        <v>-5917927904642.043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-5917927904642.043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-24658032936.008511</v>
      </c>
      <c r="L3985" s="444">
        <f t="shared" ca="1" si="159"/>
        <v>-5942585937578.0518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-5942585937578.0518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-24760774739.90855</v>
      </c>
      <c r="L3986" s="444">
        <f t="shared" ca="1" si="159"/>
        <v>-5967346712317.96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-5967346712317.96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-24863944634.658165</v>
      </c>
      <c r="L3987" s="444">
        <f t="shared" ca="1" si="159"/>
        <v>-5992210656952.6182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-5992210656952.6182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-24967544403.969242</v>
      </c>
      <c r="L3988" s="444">
        <f t="shared" ca="1" si="159"/>
        <v>-6017178201356.5879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-6017178201356.5879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-25071575838.985783</v>
      </c>
      <c r="L3989" s="444">
        <f t="shared" ca="1" si="159"/>
        <v>-6042249777195.5732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-6042249777195.5732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-25176040738.314888</v>
      </c>
      <c r="L3990" s="444">
        <f t="shared" ca="1" si="159"/>
        <v>-6067425817933.8877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-6067425817933.8877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-25280940908.057865</v>
      </c>
      <c r="L3991" s="444">
        <f t="shared" ca="1" si="159"/>
        <v>-6092706758841.9453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-6092706758841.9453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-25386278161.841438</v>
      </c>
      <c r="L3992" s="444">
        <f t="shared" ca="1" si="159"/>
        <v>-6118093037003.7871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-6118093037003.7871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-25492054320.849113</v>
      </c>
      <c r="L3993" s="444">
        <f t="shared" ca="1" si="159"/>
        <v>-6143585091324.6357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-6143585091324.6357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-25598271213.85265</v>
      </c>
      <c r="L3994" s="444">
        <f t="shared" ca="1" si="159"/>
        <v>-6169183362538.4883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-6169183362538.4883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-25704930677.243702</v>
      </c>
      <c r="L3995" s="444">
        <f t="shared" ca="1" si="159"/>
        <v>-6194888293215.7324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-6194888293215.7324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-25812034555.065552</v>
      </c>
      <c r="L3996" s="444">
        <f t="shared" ca="1" si="159"/>
        <v>-6220700327770.7979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-6220700327770.7979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-25919584699.044991</v>
      </c>
      <c r="L3997" s="444">
        <f t="shared" ca="1" si="159"/>
        <v>-6246619912469.8428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-6246619912469.8428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-26027582968.624344</v>
      </c>
      <c r="L3998" s="444">
        <f t="shared" ca="1" si="159"/>
        <v>-6272647495438.4668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-6272647495438.4668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-26136031230.99361</v>
      </c>
      <c r="L3999" s="444">
        <f t="shared" ca="1" si="159"/>
        <v>-6298783526669.46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-6298783526669.46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-26244931361.122749</v>
      </c>
      <c r="L4000" s="444">
        <f t="shared" ca="1" si="159"/>
        <v>-6325028458030.583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-6325028458030.583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-26354285241.794094</v>
      </c>
      <c r="L4001" s="444">
        <f t="shared" ca="1" si="159"/>
        <v>-6351382743272.377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-6351382743272.377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-26464094763.634903</v>
      </c>
      <c r="L4002" s="444">
        <f t="shared" ca="1" si="159"/>
        <v>-6377846838036.0117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-6377846838036.0117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-26574361825.150047</v>
      </c>
      <c r="L4003" s="444">
        <f t="shared" ca="1" si="159"/>
        <v>-6404421199861.1621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-6404421199861.1621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-26685088332.754841</v>
      </c>
      <c r="L4004" s="444">
        <f t="shared" ca="1" si="159"/>
        <v>-6431106288193.917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-6431106288193.917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-26796276200.807987</v>
      </c>
      <c r="L4005" s="444">
        <f t="shared" ca="1" si="159"/>
        <v>-6457902564394.7246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-6457902564394.7246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-26907927351.644684</v>
      </c>
      <c r="L4006" s="444">
        <f t="shared" ca="1" si="159"/>
        <v>-6484810491746.3691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-6484810491746.3691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-27020043715.609871</v>
      </c>
      <c r="L4007" s="444">
        <f t="shared" ca="1" si="159"/>
        <v>-6511830535461.9795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-6511830535461.9795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-27132627231.091579</v>
      </c>
      <c r="L4008" s="444">
        <f t="shared" ca="1" si="159"/>
        <v>-6538963162693.0713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-6538963162693.0713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-27245679844.554462</v>
      </c>
      <c r="L4009" s="444">
        <f t="shared" ca="1" si="159"/>
        <v>-6566208842537.626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-6566208842537.626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-27359203510.573441</v>
      </c>
      <c r="L4010" s="444">
        <f t="shared" ca="1" si="159"/>
        <v>-6593568046048.1992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-6593568046048.1992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-27473200191.867496</v>
      </c>
      <c r="L4011" s="444">
        <f t="shared" ca="1" si="159"/>
        <v>-6621041246240.0664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-6621041246240.0664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-27587671859.333611</v>
      </c>
      <c r="L4012" s="444">
        <f t="shared" ca="1" si="159"/>
        <v>-6648628918099.4004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-6648628918099.4004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-27702620492.080833</v>
      </c>
      <c r="L4013" s="444">
        <f t="shared" ca="1" si="159"/>
        <v>-6676331538591.4814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-6676331538591.4814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-27818048077.464504</v>
      </c>
      <c r="L4014" s="444">
        <f t="shared" ca="1" si="159"/>
        <v>-6704149586668.9463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-6704149586668.9463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-27933956611.120609</v>
      </c>
      <c r="L4015" s="444">
        <f t="shared" ca="1" si="159"/>
        <v>-6732083543280.0674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-6732083543280.0674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-28050348097.000278</v>
      </c>
      <c r="L4016" s="444">
        <f t="shared" ca="1" si="159"/>
        <v>-6760133891377.0674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-6760133891377.0674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-28167224547.404446</v>
      </c>
      <c r="L4017" s="444">
        <f t="shared" ca="1" si="159"/>
        <v>-6788301115924.4717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-6788301115924.4717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-28284587983.018631</v>
      </c>
      <c r="L4018" s="444">
        <f t="shared" ca="1" si="159"/>
        <v>-6816585703907.4902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-6816585703907.4902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-28402440432.947876</v>
      </c>
      <c r="L4019" s="444">
        <f t="shared" ca="1" si="159"/>
        <v>-6844988144340.4385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-6844988144340.4385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-28520783934.751827</v>
      </c>
      <c r="L4020" s="444">
        <f t="shared" ca="1" si="159"/>
        <v>-6873508928275.1904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-6873508928275.1904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-28639620534.479965</v>
      </c>
      <c r="L4021" s="444">
        <f t="shared" ca="1" si="159"/>
        <v>-6902148548809.6699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-6902148548809.6699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-28758952286.706959</v>
      </c>
      <c r="L4022" s="444">
        <f t="shared" ca="1" si="159"/>
        <v>-6930907501096.377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-6930907501096.377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-28878781254.568237</v>
      </c>
      <c r="L4023" s="444">
        <f t="shared" ca="1" si="159"/>
        <v>-6959786282350.9453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-6959786282350.9453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-28999109509.795605</v>
      </c>
      <c r="L4024" s="444">
        <f t="shared" ca="1" si="159"/>
        <v>-6988785391860.7412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-6988785391860.7412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-29119939132.753094</v>
      </c>
      <c r="L4025" s="444">
        <f t="shared" ca="1" si="159"/>
        <v>-7017905330993.4941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-7017905330993.4941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-29241272212.472897</v>
      </c>
      <c r="L4026" s="444">
        <f t="shared" ca="1" si="159"/>
        <v>-7047146603205.9668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-7047146603205.9668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-29363110846.691528</v>
      </c>
      <c r="L4027" s="444">
        <f t="shared" ca="1" si="159"/>
        <v>-7076509714052.6582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-7076509714052.6582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-29485457141.886074</v>
      </c>
      <c r="L4028" s="444">
        <f t="shared" ca="1" si="159"/>
        <v>-7105995171194.5439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-7105995171194.5439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-29608313213.3106</v>
      </c>
      <c r="L4029" s="444">
        <f t="shared" ca="1" si="159"/>
        <v>-7135603484407.8545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-7135603484407.8545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-29731681185.032726</v>
      </c>
      <c r="L4030" s="444">
        <f t="shared" ca="1" si="159"/>
        <v>-7165335165592.8877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-7165335165592.8877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-29855563189.970364</v>
      </c>
      <c r="L4031" s="444">
        <f t="shared" ca="1" si="159"/>
        <v>-7195190728782.8584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-7195190728782.8584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-29979961369.928577</v>
      </c>
      <c r="L4032" s="444">
        <f t="shared" ca="1" si="159"/>
        <v>-7225170690152.7871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-7225170690152.7871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-30104877875.636612</v>
      </c>
      <c r="L4033" s="444">
        <f t="shared" ca="1" si="159"/>
        <v>-7255275568028.4238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-7255275568028.4238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-30230314866.785099</v>
      </c>
      <c r="L4034" s="444">
        <f t="shared" ca="1" si="159"/>
        <v>-7285505882895.209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-7285505882895.209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-30356274512.06337</v>
      </c>
      <c r="L4035" s="444">
        <f t="shared" ca="1" si="159"/>
        <v>-7315862157407.2725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-7315862157407.2725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-30482758989.196968</v>
      </c>
      <c r="L4036" s="444">
        <f t="shared" ca="1" si="159"/>
        <v>-7346344916396.4697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-7346344916396.4697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-30609770484.985291</v>
      </c>
      <c r="L4037" s="444">
        <f t="shared" ca="1" si="159"/>
        <v>-7376954686881.4551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-7376954686881.4551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-30737311195.339397</v>
      </c>
      <c r="L4038" s="444">
        <f t="shared" ca="1" si="159"/>
        <v>-7407691998076.7949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-7407691998076.7949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-30865383325.319977</v>
      </c>
      <c r="L4039" s="444">
        <f t="shared" ca="1" si="159"/>
        <v>-7438557381402.1152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-7438557381402.1152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-30993989089.17548</v>
      </c>
      <c r="L4040" s="444">
        <f t="shared" ca="1" si="159"/>
        <v>-7469551370491.291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-7469551370491.291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-31123130710.380379</v>
      </c>
      <c r="L4041" s="444">
        <f t="shared" ca="1" si="159"/>
        <v>-7500674501201.6719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-7500674501201.6719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-31252810421.673634</v>
      </c>
      <c r="L4042" s="444">
        <f t="shared" ca="1" si="159"/>
        <v>-7531927311623.3457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-7531927311623.3457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-31383030465.097275</v>
      </c>
      <c r="L4043" s="444">
        <f t="shared" ca="1" si="159"/>
        <v>-7563310342088.4434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-7563310342088.4434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-31513793092.035175</v>
      </c>
      <c r="L4044" s="444">
        <f t="shared" ca="1" si="159"/>
        <v>-7594824135180.4785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-7594824135180.4785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-31645100563.251995</v>
      </c>
      <c r="L4045" s="444">
        <f t="shared" ca="1" si="159"/>
        <v>-7626469235743.7305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-7626469235743.7305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-31776955148.932209</v>
      </c>
      <c r="L4046" s="444">
        <f t="shared" ca="1" si="159"/>
        <v>-7658246190892.6631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-7658246190892.6631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-31909359128.719429</v>
      </c>
      <c r="L4047" s="444">
        <f t="shared" ca="1" si="159"/>
        <v>-7690155550021.3828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-7690155550021.3828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-32042314791.755756</v>
      </c>
      <c r="L4048" s="444">
        <f t="shared" ca="1" si="159"/>
        <v>-7722197864813.1387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-7722197864813.1387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-32175824436.721405</v>
      </c>
      <c r="L4049" s="444">
        <f t="shared" ca="1" si="159"/>
        <v>-7754373689249.8604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-7754373689249.8604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-32309890371.874413</v>
      </c>
      <c r="L4050" s="444">
        <f t="shared" ca="1" si="159"/>
        <v>-7786683579621.7344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-7786683579621.7344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-32444514915.090561</v>
      </c>
      <c r="L4051" s="444">
        <f t="shared" ca="1" si="159"/>
        <v>-7819128094536.8252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-7819128094536.8252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-32579700393.903442</v>
      </c>
      <c r="L4052" s="444">
        <f t="shared" ca="1" si="159"/>
        <v>-7851707794930.7285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-7851707794930.7285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-32715449145.544704</v>
      </c>
      <c r="L4053" s="444">
        <f t="shared" ca="1" si="159"/>
        <v>-7884423244076.2734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-7884423244076.2734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-32851763516.984478</v>
      </c>
      <c r="L4054" s="444">
        <f t="shared" ca="1" si="159"/>
        <v>-7917275007593.2578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-7917275007593.2578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-32988645864.971909</v>
      </c>
      <c r="L4055" s="444">
        <f t="shared" ca="1" si="159"/>
        <v>-7950263653458.2295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-7950263653458.2295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-33126098556.075954</v>
      </c>
      <c r="L4056" s="444">
        <f t="shared" ca="1" si="159"/>
        <v>-7983389752014.3057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-7983389752014.3057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-33264123966.726269</v>
      </c>
      <c r="L4057" s="444">
        <f t="shared" ca="1" si="159"/>
        <v>-8016653875981.0322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-8016653875981.0322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-33402724483.254299</v>
      </c>
      <c r="L4058" s="444">
        <f t="shared" ca="1" si="159"/>
        <v>-8050056600464.2861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-8050056600464.2861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-33541902501.934528</v>
      </c>
      <c r="L4059" s="444">
        <f t="shared" ca="1" si="159"/>
        <v>-8083598502966.2207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-8083598502966.2207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-33681660429.025925</v>
      </c>
      <c r="L4060" s="444">
        <f t="shared" ca="1" si="159"/>
        <v>-8117280163395.2471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-8117280163395.2471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-33822000680.813534</v>
      </c>
      <c r="L4061" s="444">
        <f t="shared" ca="1" si="159"/>
        <v>-8151102164076.0605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-8151102164076.0605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-33962925683.650249</v>
      </c>
      <c r="L4062" s="444">
        <f t="shared" ca="1" si="159"/>
        <v>-8185065089759.7109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-8185065089759.7109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-34104437873.998795</v>
      </c>
      <c r="L4063" s="444">
        <f t="shared" ca="1" si="159"/>
        <v>-8219169527633.71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-8219169527633.71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-34246539698.473789</v>
      </c>
      <c r="L4064" s="444">
        <f t="shared" ca="1" si="159"/>
        <v>-8253416067332.1836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-8253416067332.1836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-34389233613.884094</v>
      </c>
      <c r="L4065" s="444">
        <f t="shared" ca="1" si="159"/>
        <v>-8287805300946.0674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-8287805300946.0674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-34532522087.275284</v>
      </c>
      <c r="L4066" s="444">
        <f t="shared" ca="1" si="159"/>
        <v>-8322337823033.3428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-8322337823033.3428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-34676407595.97226</v>
      </c>
      <c r="L4067" s="444">
        <f t="shared" ca="1" si="159"/>
        <v>-8357014230629.3154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-8357014230629.3154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-34820892627.622147</v>
      </c>
      <c r="L4068" s="444">
        <f t="shared" ca="1" si="159"/>
        <v>-8391835123256.9375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-8391835123256.9375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-34965979680.237236</v>
      </c>
      <c r="L4069" s="444">
        <f t="shared" ca="1" si="159"/>
        <v>-8426801102937.1748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-8426801102937.1748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-35111671262.238228</v>
      </c>
      <c r="L4070" s="444">
        <f t="shared" ca="1" si="159"/>
        <v>-8461912774199.4131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-8461912774199.4131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-35257969892.497551</v>
      </c>
      <c r="L4071" s="444">
        <f t="shared" ca="1" si="159"/>
        <v>-8497170744091.9102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-8497170744091.9102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-35404878100.382957</v>
      </c>
      <c r="L4072" s="444">
        <f t="shared" ca="1" si="159"/>
        <v>-8532575622192.293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-8532575622192.293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-35552398425.801224</v>
      </c>
      <c r="L4073" s="444">
        <f t="shared" ca="1" si="159"/>
        <v>-8568128020618.0938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-8568128020618.0938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-35700533419.242058</v>
      </c>
      <c r="L4074" s="444">
        <f t="shared" ca="1" si="159"/>
        <v>-8603828554037.3359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-8603828554037.3359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-35849285641.822227</v>
      </c>
      <c r="L4075" s="444">
        <f t="shared" ca="1" si="159"/>
        <v>-8639677839679.1582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-8639677839679.1582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-35998657665.329819</v>
      </c>
      <c r="L4076" s="444">
        <f t="shared" ca="1" si="159"/>
        <v>-8675676497344.4883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-8675676497344.4883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-36148652072.2687</v>
      </c>
      <c r="L4077" s="444">
        <f t="shared" ca="1" si="159"/>
        <v>-8711825149416.7568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-8711825149416.7568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-36299271455.903152</v>
      </c>
      <c r="L4078" s="444">
        <f t="shared" ca="1" si="159"/>
        <v>-8748124420872.6602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-8748124420872.6602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-36450518420.30275</v>
      </c>
      <c r="L4079" s="444">
        <f t="shared" ca="1" si="159"/>
        <v>-8784574939292.9629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-8784574939292.9629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-36602395580.387344</v>
      </c>
      <c r="L4080" s="444">
        <f t="shared" ca="1" si="159"/>
        <v>-8821177334873.3496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-8821177334873.3496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-36754905561.97229</v>
      </c>
      <c r="L4081" s="444">
        <f t="shared" ca="1" si="159"/>
        <v>-8857932240435.3223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-8857932240435.3223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-36908051001.813843</v>
      </c>
      <c r="L4082" s="444">
        <f t="shared" ca="1" si="159"/>
        <v>-8894840291437.1367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-8894840291437.1367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-37061834547.654739</v>
      </c>
      <c r="L4083" s="444">
        <f t="shared" ca="1" si="159"/>
        <v>-8931902125984.791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-8931902125984.791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-37216258858.269958</v>
      </c>
      <c r="L4084" s="444">
        <f t="shared" ca="1" si="159"/>
        <v>-8969118384843.0605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-8969118384843.0605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-37371326603.512749</v>
      </c>
      <c r="L4085" s="444">
        <f t="shared" ca="1" si="159"/>
        <v>-9006489711446.5742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-9006489711446.5742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-37527040464.360725</v>
      </c>
      <c r="L4086" s="444">
        <f t="shared" ca="1" si="159"/>
        <v>-9044016751910.9355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-9044016751910.9355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-37683403132.962234</v>
      </c>
      <c r="L4087" s="444">
        <f t="shared" ca="1" si="159"/>
        <v>-9081700155043.8984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-9081700155043.8984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-37840417312.682907</v>
      </c>
      <c r="L4088" s="444">
        <f t="shared" ref="L4088:L4342" ca="1" si="164">I4088-J4088+K4088</f>
        <v>-9119540572356.582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-9119540572356.582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-37998085718.152428</v>
      </c>
      <c r="L4089" s="444">
        <f t="shared" ca="1" si="164"/>
        <v>-9157538658074.7344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-9157538658074.7344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-38156411075.311394</v>
      </c>
      <c r="L4090" s="444">
        <f t="shared" ca="1" si="164"/>
        <v>-9195695069150.0449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-9195695069150.0449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-38315396121.458519</v>
      </c>
      <c r="L4091" s="444">
        <f t="shared" ca="1" si="164"/>
        <v>-9234010465271.5039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-9234010465271.5039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-38475043605.297935</v>
      </c>
      <c r="L4092" s="444">
        <f t="shared" ca="1" si="164"/>
        <v>-9272485508876.8027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-9272485508876.8027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-38635356286.986679</v>
      </c>
      <c r="L4093" s="444">
        <f t="shared" ca="1" si="164"/>
        <v>-9311120865163.7891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-9311120865163.7891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-38796336938.182457</v>
      </c>
      <c r="L4094" s="444">
        <f t="shared" ca="1" si="164"/>
        <v>-9349917202101.9707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-9349917202101.9707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-38957988342.091545</v>
      </c>
      <c r="L4095" s="444">
        <f t="shared" ca="1" si="164"/>
        <v>-9388875190444.0625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-9388875190444.0625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-39120313293.51693</v>
      </c>
      <c r="L4096" s="444">
        <f t="shared" ca="1" si="164"/>
        <v>-9427995503737.5801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-9427995503737.5801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-39283314598.906586</v>
      </c>
      <c r="L4097" s="444">
        <f t="shared" ca="1" si="164"/>
        <v>-9467278818336.4863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-9467278818336.4863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-39446995076.402023</v>
      </c>
      <c r="L4098" s="444">
        <f t="shared" ca="1" si="164"/>
        <v>-9506725813412.8887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-9506725813412.8887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-39611357555.887039</v>
      </c>
      <c r="L4099" s="444">
        <f t="shared" ca="1" si="164"/>
        <v>-9546337170968.7754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-9546337170968.7754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-39776404879.03656</v>
      </c>
      <c r="L4100" s="444">
        <f t="shared" ca="1" si="164"/>
        <v>-9586113575847.8125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-9586113575847.8125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-39942139899.365883</v>
      </c>
      <c r="L4101" s="444">
        <f t="shared" ca="1" si="164"/>
        <v>-9626055715747.1777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-9626055715747.1777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-40108565482.279907</v>
      </c>
      <c r="L4102" s="444">
        <f t="shared" ca="1" si="164"/>
        <v>-9666164281229.457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-9666164281229.457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-40275684505.122734</v>
      </c>
      <c r="L4103" s="444">
        <f t="shared" ca="1" si="164"/>
        <v>-9706439965734.5801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-9706439965734.5801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-40443499857.227417</v>
      </c>
      <c r="L4104" s="444">
        <f t="shared" ca="1" si="164"/>
        <v>-9746883465591.8066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-9746883465591.8066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-40612014439.965858</v>
      </c>
      <c r="L4105" s="444">
        <f t="shared" ca="1" si="164"/>
        <v>-9787495480031.7734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-9787495480031.7734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-40781231166.799057</v>
      </c>
      <c r="L4106" s="444">
        <f t="shared" ca="1" si="164"/>
        <v>-9828276711198.5723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-9828276711198.5723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-40951152963.327385</v>
      </c>
      <c r="L4107" s="444">
        <f t="shared" ca="1" si="164"/>
        <v>-9869227864161.9004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-9869227864161.9004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-41121782767.341248</v>
      </c>
      <c r="L4108" s="444">
        <f t="shared" ca="1" si="164"/>
        <v>-9910349646929.2422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-9910349646929.2422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-41293123528.871841</v>
      </c>
      <c r="L4109" s="444">
        <f t="shared" ca="1" si="164"/>
        <v>-9951642770458.1133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-9951642770458.1133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-41465178210.242142</v>
      </c>
      <c r="L4110" s="444">
        <f t="shared" ca="1" si="164"/>
        <v>-9993107948668.3555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-9993107948668.3555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-41637949786.118149</v>
      </c>
      <c r="L4111" s="444">
        <f t="shared" ca="1" si="164"/>
        <v>-10034745898454.473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-10034745898454.473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-41811441243.560303</v>
      </c>
      <c r="L4112" s="444">
        <f t="shared" ca="1" si="164"/>
        <v>-10076557339698.033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-10076557339698.033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-41985655582.075134</v>
      </c>
      <c r="L4113" s="444">
        <f t="shared" ca="1" si="164"/>
        <v>-10118542995280.107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-10118542995280.107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-42160595813.667114</v>
      </c>
      <c r="L4114" s="444">
        <f t="shared" ca="1" si="164"/>
        <v>-10160703591093.775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-10160703591093.775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-42336264962.890732</v>
      </c>
      <c r="L4115" s="444">
        <f t="shared" ca="1" si="164"/>
        <v>-10203039856056.666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-10203039856056.666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-42512666066.902771</v>
      </c>
      <c r="L4116" s="444">
        <f t="shared" ca="1" si="164"/>
        <v>-10245552522123.568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-10245552522123.568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-42689802175.51487</v>
      </c>
      <c r="L4117" s="444">
        <f t="shared" ca="1" si="164"/>
        <v>-10288242324299.084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-10288242324299.084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-42867676351.246185</v>
      </c>
      <c r="L4118" s="444">
        <f t="shared" ca="1" si="164"/>
        <v>-10331110000650.33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-10331110000650.33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-43046291669.376373</v>
      </c>
      <c r="L4119" s="444">
        <f t="shared" ca="1" si="164"/>
        <v>-10374156292319.707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-10374156292319.707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-43225651217.998779</v>
      </c>
      <c r="L4120" s="444">
        <f t="shared" ca="1" si="164"/>
        <v>-10417381943537.705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-10417381943537.705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-43405758098.073769</v>
      </c>
      <c r="L4121" s="444">
        <f t="shared" ca="1" si="164"/>
        <v>-10460787701635.779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-10460787701635.779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-43586615423.482414</v>
      </c>
      <c r="L4122" s="444">
        <f t="shared" ca="1" si="164"/>
        <v>-10504374317059.262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-10504374317059.262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-43768226321.080254</v>
      </c>
      <c r="L4123" s="444">
        <f t="shared" ca="1" si="164"/>
        <v>-10548142543380.342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-10548142543380.342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-43950593930.751427</v>
      </c>
      <c r="L4124" s="444">
        <f t="shared" ca="1" si="164"/>
        <v>-10592093137311.094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-10592093137311.094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-44133721405.462891</v>
      </c>
      <c r="L4125" s="444">
        <f t="shared" ca="1" si="164"/>
        <v>-10636226858716.557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-10636226858716.557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-44317611911.318985</v>
      </c>
      <c r="L4126" s="444">
        <f t="shared" ca="1" si="164"/>
        <v>-10680544470627.875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-10680544470627.875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-44502268627.616142</v>
      </c>
      <c r="L4127" s="444">
        <f t="shared" ca="1" si="164"/>
        <v>-10725046739255.49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-10725046739255.49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-44687694746.897873</v>
      </c>
      <c r="L4128" s="444">
        <f t="shared" ca="1" si="164"/>
        <v>-10769734434002.389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-10769734434002.389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-44873893475.009949</v>
      </c>
      <c r="L4129" s="444">
        <f t="shared" ca="1" si="164"/>
        <v>-10814608327477.398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-10814608327477.398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-45060868031.155823</v>
      </c>
      <c r="L4130" s="444">
        <f t="shared" ca="1" si="164"/>
        <v>-10859669195508.555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-10859669195508.555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-45248621647.952309</v>
      </c>
      <c r="L4131" s="444">
        <f t="shared" ca="1" si="164"/>
        <v>-10904917817156.508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-10904917817156.508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-45437157571.485451</v>
      </c>
      <c r="L4132" s="444">
        <f t="shared" ca="1" si="164"/>
        <v>-10950354974727.994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-10950354974727.994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-45626479061.366638</v>
      </c>
      <c r="L4133" s="444">
        <f t="shared" ca="1" si="164"/>
        <v>-10995981453789.361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-10995981453789.361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-45816589390.789001</v>
      </c>
      <c r="L4134" s="444">
        <f t="shared" ca="1" si="164"/>
        <v>-11041798043180.15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-11041798043180.15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-46007491846.583961</v>
      </c>
      <c r="L4135" s="444">
        <f t="shared" ca="1" si="164"/>
        <v>-11087805535026.734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-11087805535026.734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-46199189729.278061</v>
      </c>
      <c r="L4136" s="444">
        <f t="shared" ca="1" si="164"/>
        <v>-11134004724756.012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-11134004724756.012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-46391686353.150047</v>
      </c>
      <c r="L4137" s="444">
        <f t="shared" ca="1" si="164"/>
        <v>-11180396411109.162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-11180396411109.162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-46584985046.288177</v>
      </c>
      <c r="L4138" s="444">
        <f t="shared" ca="1" si="164"/>
        <v>-11226981396155.451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-11226981396155.451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-46779089150.647713</v>
      </c>
      <c r="L4139" s="444">
        <f t="shared" ca="1" si="164"/>
        <v>-11273760485306.1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-11273760485306.1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-46974002022.108749</v>
      </c>
      <c r="L4140" s="444">
        <f t="shared" ca="1" si="164"/>
        <v>-11320734487328.209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-11320734487328.209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-47169727030.534203</v>
      </c>
      <c r="L4141" s="444">
        <f t="shared" ca="1" si="164"/>
        <v>-11367904214358.744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-11367904214358.744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-47366267559.828102</v>
      </c>
      <c r="L4142" s="444">
        <f t="shared" ca="1" si="164"/>
        <v>-11415270481918.572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-11415270481918.572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-47563627007.994049</v>
      </c>
      <c r="L4143" s="444">
        <f t="shared" ca="1" si="164"/>
        <v>-11462834108926.566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-11462834108926.566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-47761808787.194023</v>
      </c>
      <c r="L4144" s="444">
        <f t="shared" ca="1" si="164"/>
        <v>-11510595917713.76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-11510595917713.76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-47960816323.807335</v>
      </c>
      <c r="L4145" s="444">
        <f t="shared" ca="1" si="164"/>
        <v>-11558556734037.566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-11558556734037.566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-48160653058.489861</v>
      </c>
      <c r="L4146" s="444">
        <f t="shared" ca="1" si="164"/>
        <v>-11606717387096.057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-11606717387096.057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-48361322446.233566</v>
      </c>
      <c r="L4147" s="444">
        <f t="shared" ca="1" si="164"/>
        <v>-11655078709542.291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-11655078709542.291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-48562827956.426208</v>
      </c>
      <c r="L4148" s="444">
        <f t="shared" ca="1" si="164"/>
        <v>-11703641537498.717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-11703641537498.717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-48765173072.911316</v>
      </c>
      <c r="L4149" s="444">
        <f t="shared" ca="1" si="164"/>
        <v>-11752406710571.629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-11752406710571.629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-48968361294.048454</v>
      </c>
      <c r="L4150" s="444">
        <f t="shared" ca="1" si="164"/>
        <v>-11801375071865.678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-11801375071865.678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-49172396132.773659</v>
      </c>
      <c r="L4151" s="444">
        <f t="shared" ca="1" si="164"/>
        <v>-11850547467998.451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-11850547467998.451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-49377281116.66021</v>
      </c>
      <c r="L4152" s="444">
        <f t="shared" ca="1" si="164"/>
        <v>-11899924749115.111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-11899924749115.111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-49583019787.97963</v>
      </c>
      <c r="L4153" s="444">
        <f t="shared" ca="1" si="164"/>
        <v>-11949507768903.092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-11949507768903.092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-49789615703.762878</v>
      </c>
      <c r="L4154" s="444">
        <f t="shared" ca="1" si="164"/>
        <v>-11999297384606.855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-11999297384606.855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-49997072435.8619</v>
      </c>
      <c r="L4155" s="444">
        <f t="shared" ca="1" si="164"/>
        <v>-12049294457042.717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-12049294457042.717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-50205393571.011322</v>
      </c>
      <c r="L4156" s="444">
        <f t="shared" ca="1" si="164"/>
        <v>-12099499850613.729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-12099499850613.729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-50414582710.890533</v>
      </c>
      <c r="L4157" s="444">
        <f t="shared" ca="1" si="164"/>
        <v>-12149914433324.619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-12149914433324.619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-50624643472.185913</v>
      </c>
      <c r="L4158" s="444">
        <f t="shared" ca="1" si="164"/>
        <v>-12200539076796.805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-12200539076796.805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-50835579486.653351</v>
      </c>
      <c r="L4159" s="444">
        <f t="shared" ca="1" si="164"/>
        <v>-12251374656283.459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-12251374656283.459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-51047394401.181076</v>
      </c>
      <c r="L4160" s="444">
        <f t="shared" ca="1" si="164"/>
        <v>-12302422050684.641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-12302422050684.641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-51260091877.852669</v>
      </c>
      <c r="L4161" s="444">
        <f t="shared" ca="1" si="164"/>
        <v>-12353682142562.494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-12353682142562.494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-51473675594.010391</v>
      </c>
      <c r="L4162" s="444">
        <f t="shared" ca="1" si="164"/>
        <v>-12405155818156.504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-12405155818156.504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-51688149242.318764</v>
      </c>
      <c r="L4163" s="444">
        <f t="shared" ca="1" si="164"/>
        <v>-12456843967398.822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-12456843967398.822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-51903516530.828423</v>
      </c>
      <c r="L4164" s="444">
        <f t="shared" ca="1" si="164"/>
        <v>-12508747483929.65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-12508747483929.65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-52119781183.040207</v>
      </c>
      <c r="L4165" s="444">
        <f t="shared" ca="1" si="164"/>
        <v>-12560867265112.691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-12560867265112.691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-52336946937.969543</v>
      </c>
      <c r="L4166" s="444">
        <f t="shared" ca="1" si="164"/>
        <v>-12613204212050.66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-12613204212050.66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-52555017550.211082</v>
      </c>
      <c r="L4167" s="444">
        <f t="shared" ca="1" si="164"/>
        <v>-12665759229600.871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-12665759229600.871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-52773996790.003632</v>
      </c>
      <c r="L4168" s="444">
        <f t="shared" ca="1" si="164"/>
        <v>-12718533226390.875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-12718533226390.875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-52993888443.295311</v>
      </c>
      <c r="L4169" s="444">
        <f t="shared" ca="1" si="164"/>
        <v>-12771527114834.17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-12771527114834.17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-53214696311.809044</v>
      </c>
      <c r="L4170" s="444">
        <f t="shared" ca="1" si="164"/>
        <v>-12824741811145.979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-12824741811145.979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-53436424213.108246</v>
      </c>
      <c r="L4171" s="444">
        <f t="shared" ca="1" si="164"/>
        <v>-12878178235359.086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-12878178235359.086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-53659075980.662857</v>
      </c>
      <c r="L4172" s="444">
        <f t="shared" ca="1" si="164"/>
        <v>-12931837311339.748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-12931837311339.748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-53882655463.915619</v>
      </c>
      <c r="L4173" s="444">
        <f t="shared" ca="1" si="164"/>
        <v>-12985719966803.664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-12985719966803.664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-54107166528.348602</v>
      </c>
      <c r="L4174" s="444">
        <f t="shared" ca="1" si="164"/>
        <v>-13039827133332.012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-13039827133332.012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-54332613055.550049</v>
      </c>
      <c r="L4175" s="444">
        <f t="shared" ca="1" si="164"/>
        <v>-13094159746387.563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-13094159746387.563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-54558998943.281509</v>
      </c>
      <c r="L4176" s="444">
        <f t="shared" ca="1" si="164"/>
        <v>-13148718745330.844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-13148718745330.844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-54786328105.545181</v>
      </c>
      <c r="L4177" s="444">
        <f t="shared" ca="1" si="164"/>
        <v>-13203505073436.389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-13203505073436.389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-55014604472.651619</v>
      </c>
      <c r="L4178" s="444">
        <f t="shared" ca="1" si="164"/>
        <v>-13258519677909.041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-13258519677909.041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-55243831991.287666</v>
      </c>
      <c r="L4179" s="444">
        <f t="shared" ca="1" si="164"/>
        <v>-13313763509900.328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-13313763509900.328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-55474014624.584702</v>
      </c>
      <c r="L4180" s="444">
        <f t="shared" ca="1" si="164"/>
        <v>-13369237524524.912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-13369237524524.912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-55705156352.187134</v>
      </c>
      <c r="L4181" s="444">
        <f t="shared" ca="1" si="164"/>
        <v>-13424942680877.1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-13424942680877.1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-55937261170.321251</v>
      </c>
      <c r="L4182" s="444">
        <f t="shared" ca="1" si="164"/>
        <v>-13480879942047.42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-13480879942047.42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-56170333091.86425</v>
      </c>
      <c r="L4183" s="444">
        <f t="shared" ca="1" si="164"/>
        <v>-13537050275139.283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-13537050275139.283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-56404376146.413681</v>
      </c>
      <c r="L4184" s="444">
        <f t="shared" ca="1" si="164"/>
        <v>-13593454651285.697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-13593454651285.697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-56639394380.357071</v>
      </c>
      <c r="L4185" s="444">
        <f t="shared" ca="1" si="164"/>
        <v>-13650094045666.055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-13650094045666.055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-56875391856.941895</v>
      </c>
      <c r="L4186" s="444">
        <f t="shared" ca="1" si="164"/>
        <v>-13706969437522.996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-13706969437522.996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-57112372656.345825</v>
      </c>
      <c r="L4187" s="444">
        <f t="shared" ca="1" si="164"/>
        <v>-13764081810179.342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-13764081810179.342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-57350340875.747253</v>
      </c>
      <c r="L4188" s="444">
        <f t="shared" ca="1" si="164"/>
        <v>-13821432151055.09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-13821432151055.09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-57589300629.396202</v>
      </c>
      <c r="L4189" s="444">
        <f t="shared" ca="1" si="164"/>
        <v>-13879021451684.486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-13879021451684.486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-57829256048.685356</v>
      </c>
      <c r="L4190" s="444">
        <f t="shared" ca="1" si="164"/>
        <v>-13936850707733.172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-13936850707733.172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-58070211282.221558</v>
      </c>
      <c r="L4191" s="444">
        <f t="shared" ca="1" si="164"/>
        <v>-13994920919015.393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-13994920919015.393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-58312170495.897469</v>
      </c>
      <c r="L4192" s="444">
        <f t="shared" ca="1" si="164"/>
        <v>-14053233089511.291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-14053233089511.291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-58555137872.963722</v>
      </c>
      <c r="L4193" s="444">
        <f t="shared" ca="1" si="164"/>
        <v>-14111788227384.254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-14111788227384.254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-58799117614.101059</v>
      </c>
      <c r="L4194" s="444">
        <f t="shared" ca="1" si="164"/>
        <v>-14170587344998.355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-14170587344998.355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-59044113937.493149</v>
      </c>
      <c r="L4195" s="444">
        <f t="shared" ca="1" si="164"/>
        <v>-14229631458935.848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-14229631458935.848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-59290131078.899361</v>
      </c>
      <c r="L4196" s="444">
        <f t="shared" ca="1" si="164"/>
        <v>-14288921590014.746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-14288921590014.746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-59537173291.728111</v>
      </c>
      <c r="L4197" s="444">
        <f t="shared" ca="1" si="164"/>
        <v>-14348458763306.475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-14348458763306.475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-59785244847.110321</v>
      </c>
      <c r="L4198" s="444">
        <f t="shared" ca="1" si="164"/>
        <v>-14408244008153.584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-14408244008153.584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-60034350033.973274</v>
      </c>
      <c r="L4199" s="444">
        <f t="shared" ca="1" si="164"/>
        <v>-14468278358187.557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-14468278358187.557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-60284493159.114815</v>
      </c>
      <c r="L4200" s="444">
        <f t="shared" ca="1" si="164"/>
        <v>-14528562851346.672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-14528562851346.672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-60535678547.277794</v>
      </c>
      <c r="L4201" s="444">
        <f t="shared" ca="1" si="164"/>
        <v>-14589098529893.949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-14589098529893.949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-60787910541.224792</v>
      </c>
      <c r="L4202" s="444">
        <f t="shared" ca="1" si="164"/>
        <v>-14649886440435.174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-14649886440435.174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-61041193501.813225</v>
      </c>
      <c r="L4203" s="444">
        <f t="shared" ca="1" si="164"/>
        <v>-14710927633936.986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-14710927633936.986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-61295531808.070786</v>
      </c>
      <c r="L4204" s="444">
        <f t="shared" ca="1" si="164"/>
        <v>-14772223165745.057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-14772223165745.057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-61550929857.271065</v>
      </c>
      <c r="L4205" s="444">
        <f t="shared" ca="1" si="164"/>
        <v>-14833774095602.328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-14833774095602.328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-61807392065.009697</v>
      </c>
      <c r="L4206" s="444">
        <f t="shared" ca="1" si="164"/>
        <v>-14895581487667.338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-14895581487667.338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-62064922865.280563</v>
      </c>
      <c r="L4207" s="444">
        <f t="shared" ca="1" si="164"/>
        <v>-14957646410532.619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-14957646410532.619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-62323526710.552574</v>
      </c>
      <c r="L4208" s="444">
        <f t="shared" ca="1" si="164"/>
        <v>-15019969937243.172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-15019969937243.172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-62583208071.846542</v>
      </c>
      <c r="L4209" s="444">
        <f t="shared" ca="1" si="164"/>
        <v>-15082553145315.018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-15082553145315.018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-62843971438.812569</v>
      </c>
      <c r="L4210" s="444">
        <f t="shared" ca="1" si="164"/>
        <v>-15145397116753.83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-15145397116753.83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-63105821319.807617</v>
      </c>
      <c r="L4211" s="444">
        <f t="shared" ca="1" si="164"/>
        <v>-15208502938073.637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-15208502938073.637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-63368762241.973488</v>
      </c>
      <c r="L4212" s="444">
        <f t="shared" ca="1" si="164"/>
        <v>-15271871700315.609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-15271871700315.609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-63632798751.315041</v>
      </c>
      <c r="L4213" s="444">
        <f t="shared" ca="1" si="164"/>
        <v>-15335504499066.924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-15335504499066.924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-63897935412.778847</v>
      </c>
      <c r="L4214" s="444">
        <f t="shared" ca="1" si="164"/>
        <v>-15399402434479.703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-15399402434479.703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-64164176810.3321</v>
      </c>
      <c r="L4215" s="444">
        <f t="shared" ca="1" si="164"/>
        <v>-15463566611290.035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-15463566611290.035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-64431527547.041817</v>
      </c>
      <c r="L4216" s="444">
        <f t="shared" ca="1" si="164"/>
        <v>-15527998138837.076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-15527998138837.076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-64699992245.154472</v>
      </c>
      <c r="L4217" s="444">
        <f t="shared" ca="1" si="164"/>
        <v>-15592698131082.23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-15592698131082.23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-64969575546.175957</v>
      </c>
      <c r="L4218" s="444">
        <f t="shared" ca="1" si="164"/>
        <v>-15657667706628.406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-15657667706628.406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-65240282110.951691</v>
      </c>
      <c r="L4219" s="444">
        <f t="shared" ca="1" si="164"/>
        <v>-15722907988739.357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-15722907988739.357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-65512116619.747322</v>
      </c>
      <c r="L4220" s="444">
        <f t="shared" ca="1" si="164"/>
        <v>-15788420105359.105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-15788420105359.105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-65785083772.329605</v>
      </c>
      <c r="L4221" s="444">
        <f t="shared" ca="1" si="164"/>
        <v>-15854205189131.436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-15854205189131.436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-66059188288.047646</v>
      </c>
      <c r="L4222" s="444">
        <f t="shared" ca="1" si="164"/>
        <v>-15920264377419.482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-15920264377419.482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-66334434905.914513</v>
      </c>
      <c r="L4223" s="444">
        <f t="shared" ca="1" si="164"/>
        <v>-15986598812325.396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-15986598812325.396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-66610828384.689148</v>
      </c>
      <c r="L4224" s="444">
        <f t="shared" ca="1" si="164"/>
        <v>-16053209640710.086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-16053209640710.086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-66888373502.958687</v>
      </c>
      <c r="L4225" s="444">
        <f t="shared" ca="1" si="164"/>
        <v>-16120098014213.045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-16120098014213.045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-67167075059.221016</v>
      </c>
      <c r="L4226" s="444">
        <f t="shared" ca="1" si="164"/>
        <v>-16187265089272.266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-16187265089272.266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-67446937871.967766</v>
      </c>
      <c r="L4227" s="444">
        <f t="shared" ca="1" si="164"/>
        <v>-16254712027144.232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-16254712027144.232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-67727966779.767639</v>
      </c>
      <c r="L4228" s="444">
        <f t="shared" ca="1" si="164"/>
        <v>-16322439993924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-16322439993924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-68010166641.349998</v>
      </c>
      <c r="L4229" s="444">
        <f t="shared" ca="1" si="164"/>
        <v>-16390450160565.35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-16390450160565.35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-68293542335.688957</v>
      </c>
      <c r="L4230" s="444">
        <f t="shared" ca="1" si="164"/>
        <v>-16458743702901.039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-16458743702901.039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-68578098762.087662</v>
      </c>
      <c r="L4231" s="444">
        <f t="shared" ca="1" si="164"/>
        <v>-16527321801663.127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-16527321801663.127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-68863840840.263031</v>
      </c>
      <c r="L4232" s="444">
        <f t="shared" ca="1" si="164"/>
        <v>-16596185642503.391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-16596185642503.391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-69150773510.430786</v>
      </c>
      <c r="L4233" s="444">
        <f t="shared" ca="1" si="164"/>
        <v>-16665336416013.822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-16665336416013.822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-69438901733.390915</v>
      </c>
      <c r="L4234" s="444">
        <f t="shared" ca="1" si="164"/>
        <v>-16734775317747.213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-16734775317747.213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-69728230490.613388</v>
      </c>
      <c r="L4235" s="444">
        <f t="shared" ca="1" si="164"/>
        <v>-16804503548237.826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-16804503548237.826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-70018764784.32428</v>
      </c>
      <c r="L4236" s="444">
        <f t="shared" ca="1" si="164"/>
        <v>-16874522313022.15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-16874522313022.15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-70310509637.592285</v>
      </c>
      <c r="L4237" s="444">
        <f t="shared" ca="1" si="164"/>
        <v>-16944832822659.742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-16944832822659.742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-70603470094.415604</v>
      </c>
      <c r="L4238" s="444">
        <f t="shared" ca="1" si="164"/>
        <v>-17015436292754.158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-17015436292754.158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-70897651219.80899</v>
      </c>
      <c r="L4239" s="444">
        <f t="shared" ca="1" si="164"/>
        <v>-17086333943973.967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-17086333943973.967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-71193058099.891525</v>
      </c>
      <c r="L4240" s="444">
        <f t="shared" ca="1" si="164"/>
        <v>-17157527002073.857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-17157527002073.857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-71489695841.974411</v>
      </c>
      <c r="L4241" s="444">
        <f t="shared" ca="1" si="164"/>
        <v>-17229016697915.832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-17229016697915.832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-71787569574.649307</v>
      </c>
      <c r="L4242" s="444">
        <f t="shared" ca="1" si="164"/>
        <v>-17300804267490.48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-17300804267490.48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-72086684447.876999</v>
      </c>
      <c r="L4243" s="444">
        <f t="shared" ca="1" si="164"/>
        <v>-17372890951938.357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-17372890951938.357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-72387045633.076492</v>
      </c>
      <c r="L4244" s="444">
        <f t="shared" ca="1" si="164"/>
        <v>-17445277997571.434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-17445277997571.434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-72688658323.214294</v>
      </c>
      <c r="L4245" s="444">
        <f t="shared" ca="1" si="164"/>
        <v>-17517966655894.648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-17517966655894.648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-72991527732.894363</v>
      </c>
      <c r="L4246" s="444">
        <f t="shared" ca="1" si="164"/>
        <v>-17590958183627.543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-17590958183627.543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-73295659098.44809</v>
      </c>
      <c r="L4247" s="444">
        <f t="shared" ca="1" si="164"/>
        <v>-17664253842725.992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-17664253842725.992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-73601057678.024963</v>
      </c>
      <c r="L4248" s="444">
        <f t="shared" ca="1" si="164"/>
        <v>-17737854900404.016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-17737854900404.016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-73907728751.683395</v>
      </c>
      <c r="L4249" s="444">
        <f t="shared" ca="1" si="164"/>
        <v>-17811762629155.699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-17811762629155.699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-74215677621.482086</v>
      </c>
      <c r="L4250" s="444">
        <f t="shared" ca="1" si="164"/>
        <v>-17885978306777.18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-17885978306777.18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-74524909611.571579</v>
      </c>
      <c r="L4251" s="444">
        <f t="shared" ca="1" si="164"/>
        <v>-17960503216388.75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-17960503216388.75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-74835430068.286453</v>
      </c>
      <c r="L4252" s="444">
        <f t="shared" ca="1" si="164"/>
        <v>-18035338646457.035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-18035338646457.035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-75147244360.23764</v>
      </c>
      <c r="L4253" s="444">
        <f t="shared" ca="1" si="164"/>
        <v>-18110485890817.273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-18110485890817.273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-75460357878.405304</v>
      </c>
      <c r="L4254" s="444">
        <f t="shared" ca="1" si="164"/>
        <v>-18185946248695.68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-18185946248695.68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-75774776036.231995</v>
      </c>
      <c r="L4255" s="444">
        <f t="shared" ca="1" si="164"/>
        <v>-18261721024731.91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-18261721024731.91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-76090504269.716293</v>
      </c>
      <c r="L4256" s="444">
        <f t="shared" ca="1" si="164"/>
        <v>-18337811529001.625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-18337811529001.625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-76407548037.506775</v>
      </c>
      <c r="L4257" s="444">
        <f t="shared" ca="1" si="164"/>
        <v>-18414219077039.133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-18414219077039.133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-76725912820.996384</v>
      </c>
      <c r="L4258" s="444">
        <f t="shared" ca="1" si="164"/>
        <v>-18490944989860.129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-18490944989860.129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-77045604124.417206</v>
      </c>
      <c r="L4259" s="444">
        <f t="shared" ca="1" si="164"/>
        <v>-18567990593984.547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-18567990593984.547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-77366627474.935608</v>
      </c>
      <c r="L4260" s="444">
        <f t="shared" ca="1" si="164"/>
        <v>-18645357221459.484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-18645357221459.484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-77688988422.747849</v>
      </c>
      <c r="L4261" s="444">
        <f t="shared" ca="1" si="164"/>
        <v>-18723046209882.23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-18723046209882.23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-78012692541.175964</v>
      </c>
      <c r="L4262" s="444">
        <f t="shared" ca="1" si="164"/>
        <v>-18801058902423.406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-18801058902423.406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-78337745426.764191</v>
      </c>
      <c r="L4263" s="444">
        <f t="shared" ca="1" si="164"/>
        <v>-18879396647850.172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-18879396647850.172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-78664152699.375717</v>
      </c>
      <c r="L4264" s="444">
        <f t="shared" ca="1" si="164"/>
        <v>-18958060800549.547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-18958060800549.547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-78991920002.28978</v>
      </c>
      <c r="L4265" s="444">
        <f t="shared" ca="1" si="164"/>
        <v>-19037052720551.836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-19037052720551.836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-79321053002.299316</v>
      </c>
      <c r="L4266" s="444">
        <f t="shared" ca="1" si="164"/>
        <v>-19116373773554.137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-19116373773554.137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-79651557389.808899</v>
      </c>
      <c r="L4267" s="444">
        <f t="shared" ca="1" si="164"/>
        <v>-19196025330943.945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-19196025330943.945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-79983438878.933105</v>
      </c>
      <c r="L4268" s="444">
        <f t="shared" ca="1" si="164"/>
        <v>-19276008769822.879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-19276008769822.879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-80316703207.595322</v>
      </c>
      <c r="L4269" s="444">
        <f t="shared" ca="1" si="164"/>
        <v>-19356325473030.473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-19356325473030.473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-80651356137.626968</v>
      </c>
      <c r="L4270" s="444">
        <f t="shared" ca="1" si="164"/>
        <v>-19436976829168.102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-19436976829168.102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-80987403454.867096</v>
      </c>
      <c r="L4271" s="444">
        <f t="shared" ca="1" si="164"/>
        <v>-19517964232622.969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-19517964232622.969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-81324850969.262375</v>
      </c>
      <c r="L4272" s="444">
        <f t="shared" ca="1" si="164"/>
        <v>-19599289083592.23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-19599289083592.23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-81663704514.967621</v>
      </c>
      <c r="L4273" s="444">
        <f t="shared" ca="1" si="164"/>
        <v>-19680952788107.199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-19680952788107.199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-82003969950.446655</v>
      </c>
      <c r="L4274" s="444">
        <f t="shared" ca="1" si="164"/>
        <v>-19762956758057.645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-19762956758057.645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-82345653158.573517</v>
      </c>
      <c r="L4275" s="444">
        <f t="shared" ca="1" si="164"/>
        <v>-19845302411216.219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-19845302411216.219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-82688760046.734238</v>
      </c>
      <c r="L4276" s="444">
        <f t="shared" ca="1" si="164"/>
        <v>-19927991171262.953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-19927991171262.953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-83033296546.92897</v>
      </c>
      <c r="L4277" s="444">
        <f t="shared" ca="1" si="164"/>
        <v>-20011024467809.883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-20011024467809.883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-83379268615.874512</v>
      </c>
      <c r="L4278" s="444">
        <f t="shared" ca="1" si="164"/>
        <v>-20094403736425.758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-20094403736425.758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-83726682235.10733</v>
      </c>
      <c r="L4279" s="444">
        <f t="shared" ca="1" si="164"/>
        <v>-20178130418660.863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-20178130418660.863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-84075543411.086929</v>
      </c>
      <c r="L4280" s="444">
        <f t="shared" ca="1" si="164"/>
        <v>-20262205962071.949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-20262205962071.949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-84425858175.299789</v>
      </c>
      <c r="L4281" s="444">
        <f t="shared" ca="1" si="164"/>
        <v>-20346631820247.25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-20346631820247.25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-84777632584.363541</v>
      </c>
      <c r="L4282" s="444">
        <f t="shared" ca="1" si="164"/>
        <v>-20431409452831.613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-20431409452831.613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-85130872720.131714</v>
      </c>
      <c r="L4283" s="444">
        <f t="shared" ca="1" si="164"/>
        <v>-20516540325551.746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-20516540325551.746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-85485584689.798935</v>
      </c>
      <c r="L4284" s="444">
        <f t="shared" ca="1" si="164"/>
        <v>-20602025910241.547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-20602025910241.547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-85841774626.006439</v>
      </c>
      <c r="L4285" s="444">
        <f t="shared" ca="1" si="164"/>
        <v>-20687867684867.555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-20687867684867.555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-86199448686.948151</v>
      </c>
      <c r="L4286" s="444">
        <f t="shared" ca="1" si="164"/>
        <v>-20774067133554.504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-20774067133554.504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-86558613056.477097</v>
      </c>
      <c r="L4287" s="444">
        <f t="shared" ca="1" si="164"/>
        <v>-20860625746610.98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-20860625746610.98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-86919273944.212418</v>
      </c>
      <c r="L4288" s="444">
        <f t="shared" ca="1" si="164"/>
        <v>-20947545020555.191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-20947545020555.191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-87281437585.646637</v>
      </c>
      <c r="L4289" s="444">
        <f t="shared" ca="1" si="164"/>
        <v>-21034826458140.84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-21034826458140.84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-87645110242.253494</v>
      </c>
      <c r="L4290" s="444">
        <f t="shared" ca="1" si="164"/>
        <v>-21122471568383.094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-21122471568383.094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-88010298201.596222</v>
      </c>
      <c r="L4291" s="444">
        <f t="shared" ca="1" si="164"/>
        <v>-21210481866584.691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-21210481866584.691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-88377007777.436218</v>
      </c>
      <c r="L4292" s="444">
        <f t="shared" ca="1" si="164"/>
        <v>-21298858874362.129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-21298858874362.129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-88745245309.842209</v>
      </c>
      <c r="L4293" s="444">
        <f t="shared" ca="1" si="164"/>
        <v>-21387604119671.973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-21387604119671.973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-89115017165.299881</v>
      </c>
      <c r="L4294" s="444">
        <f t="shared" ca="1" si="164"/>
        <v>-21476719136837.273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-21476719136837.273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-89486329736.821976</v>
      </c>
      <c r="L4295" s="444">
        <f t="shared" ca="1" si="164"/>
        <v>-21566205466574.094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-21566205466574.094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-89859189444.058716</v>
      </c>
      <c r="L4296" s="444">
        <f t="shared" ca="1" si="164"/>
        <v>-21656064656018.152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-21656064656018.152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-90233602733.408966</v>
      </c>
      <c r="L4297" s="444">
        <f t="shared" ca="1" si="164"/>
        <v>-21746298258751.563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-21746298258751.563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-90609576078.131516</v>
      </c>
      <c r="L4298" s="444">
        <f t="shared" ca="1" si="164"/>
        <v>-21836907834829.695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-21836907834829.695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-90987115978.457062</v>
      </c>
      <c r="L4299" s="444">
        <f t="shared" ca="1" si="164"/>
        <v>-21927894950808.152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-21927894950808.152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-91366228961.700638</v>
      </c>
      <c r="L4300" s="444">
        <f t="shared" ca="1" si="164"/>
        <v>-22019261179769.852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-22019261179769.852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-91746921582.374374</v>
      </c>
      <c r="L4301" s="444">
        <f t="shared" ca="1" si="164"/>
        <v>-22111008101352.227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-22111008101352.227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-92129200422.300949</v>
      </c>
      <c r="L4302" s="444">
        <f t="shared" ca="1" si="164"/>
        <v>-22203137301774.527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-22203137301774.527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-92513072090.727203</v>
      </c>
      <c r="L4303" s="444">
        <f t="shared" ca="1" si="164"/>
        <v>-22295650373865.254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-22295650373865.254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-92898543224.438553</v>
      </c>
      <c r="L4304" s="444">
        <f t="shared" ca="1" si="164"/>
        <v>-22388548917089.691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-22388548917089.691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-93285620487.873718</v>
      </c>
      <c r="L4305" s="444">
        <f t="shared" ca="1" si="164"/>
        <v>-22481834537577.566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-22481834537577.566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-93674310573.239853</v>
      </c>
      <c r="L4306" s="444">
        <f t="shared" ca="1" si="164"/>
        <v>-22575508848150.805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-22575508848150.805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-94064620200.628357</v>
      </c>
      <c r="L4307" s="444">
        <f t="shared" ca="1" si="164"/>
        <v>-22669573468351.434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-22669573468351.434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-94456556118.130966</v>
      </c>
      <c r="L4308" s="444">
        <f t="shared" ca="1" si="164"/>
        <v>-22764030024469.566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-22764030024469.566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-94850125101.956528</v>
      </c>
      <c r="L4309" s="444">
        <f t="shared" ca="1" si="164"/>
        <v>-22858880149571.523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-22858880149571.523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-95245333956.548019</v>
      </c>
      <c r="L4310" s="444">
        <f t="shared" ca="1" si="164"/>
        <v>-22954125483528.07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-22954125483528.07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-95642189514.700287</v>
      </c>
      <c r="L4311" s="444">
        <f t="shared" ca="1" si="164"/>
        <v>-23049767673042.77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-23049767673042.77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-96040698637.678207</v>
      </c>
      <c r="L4312" s="444">
        <f t="shared" ca="1" si="164"/>
        <v>-23145808371680.449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-23145808371680.449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-96440868215.335205</v>
      </c>
      <c r="L4313" s="444">
        <f t="shared" ca="1" si="164"/>
        <v>-23242249239895.785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-23242249239895.785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-96842705166.232437</v>
      </c>
      <c r="L4314" s="444">
        <f t="shared" ca="1" si="164"/>
        <v>-23339091945062.02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-23339091945062.02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-97246216437.758408</v>
      </c>
      <c r="L4315" s="444">
        <f t="shared" ca="1" si="164"/>
        <v>-23436338161499.777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-23436338161499.777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-97651409006.249069</v>
      </c>
      <c r="L4316" s="444">
        <f t="shared" ca="1" si="164"/>
        <v>-23533989570506.027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-23533989570506.027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-98058289877.108444</v>
      </c>
      <c r="L4317" s="444">
        <f t="shared" ca="1" si="164"/>
        <v>-23632047860383.137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-23632047860383.137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-98466866084.929733</v>
      </c>
      <c r="L4318" s="444">
        <f t="shared" ca="1" si="164"/>
        <v>-23730514726468.066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-23730514726468.066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-98877144693.616943</v>
      </c>
      <c r="L4319" s="444">
        <f t="shared" ca="1" si="164"/>
        <v>-23829391871161.684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-23829391871161.684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-99289132796.507019</v>
      </c>
      <c r="L4320" s="444">
        <f t="shared" ca="1" si="164"/>
        <v>-23928681003958.191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-23928681003958.191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-99702837516.492462</v>
      </c>
      <c r="L4321" s="444">
        <f t="shared" ca="1" si="164"/>
        <v>-24028383841474.684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-24028383841474.684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-100118266006.14452</v>
      </c>
      <c r="L4322" s="444">
        <f t="shared" ca="1" si="164"/>
        <v>-24128502107480.828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-24128502107480.828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-100535425447.83678</v>
      </c>
      <c r="L4323" s="444">
        <f t="shared" ca="1" si="164"/>
        <v>-24229037532928.664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-24229037532928.664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-100954323053.86943</v>
      </c>
      <c r="L4324" s="444">
        <f t="shared" ca="1" si="164"/>
        <v>-24329991855982.535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-24329991855982.535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-101374966066.5939</v>
      </c>
      <c r="L4325" s="444">
        <f t="shared" ca="1" si="164"/>
        <v>-24431366822049.129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-24431366822049.129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-101797361758.53804</v>
      </c>
      <c r="L4326" s="444">
        <f t="shared" ca="1" si="164"/>
        <v>-24533164183807.668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-24533164183807.668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-102221517432.53195</v>
      </c>
      <c r="L4327" s="444">
        <f t="shared" ca="1" si="164"/>
        <v>-24635385701240.199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-24635385701240.199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-102647440421.83417</v>
      </c>
      <c r="L4328" s="444">
        <f t="shared" ca="1" si="164"/>
        <v>-24738033141662.035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-24738033141662.035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-103075138090.25848</v>
      </c>
      <c r="L4329" s="444">
        <f t="shared" ca="1" si="164"/>
        <v>-24841108279752.293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-24841108279752.293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-103504617832.30122</v>
      </c>
      <c r="L4330" s="444">
        <f t="shared" ca="1" si="164"/>
        <v>-24944612897584.594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-24944612897584.594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-103935887073.26913</v>
      </c>
      <c r="L4331" s="444">
        <f t="shared" ca="1" si="164"/>
        <v>-25048548784657.863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-25048548784657.863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-104368953269.40776</v>
      </c>
      <c r="L4332" s="444">
        <f t="shared" ca="1" si="164"/>
        <v>-25152917737927.27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-25152917737927.27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-104803823908.03029</v>
      </c>
      <c r="L4333" s="444">
        <f t="shared" ca="1" si="164"/>
        <v>-25257721561835.301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-25257721561835.301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-105240506507.64708</v>
      </c>
      <c r="L4334" s="444">
        <f t="shared" ca="1" si="164"/>
        <v>-25362962068342.949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-25362962068342.949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-105679008618.09563</v>
      </c>
      <c r="L4335" s="444">
        <f t="shared" ca="1" si="164"/>
        <v>-25468641076961.043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-25468641076961.043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-106119337820.67101</v>
      </c>
      <c r="L4336" s="444">
        <f t="shared" ca="1" si="164"/>
        <v>-25574760414781.715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-25574760414781.715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-106561501728.25714</v>
      </c>
      <c r="L4337" s="444">
        <f t="shared" ca="1" si="164"/>
        <v>-25681321916509.973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-25681321916509.973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-107005507985.45822</v>
      </c>
      <c r="L4338" s="444">
        <f t="shared" ca="1" si="164"/>
        <v>-25788327424495.43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-25788327424495.43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-107451364268.73096</v>
      </c>
      <c r="L4339" s="444">
        <f t="shared" ca="1" si="164"/>
        <v>-25895778788764.16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-25895778788764.16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-107899078286.51733</v>
      </c>
      <c r="L4340" s="444">
        <f t="shared" ca="1" si="164"/>
        <v>-26003677867050.676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-26003677867050.676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-108348657779.37781</v>
      </c>
      <c r="L4341" s="444">
        <f t="shared" ca="1" si="164"/>
        <v>-26112026524830.055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-26112026524830.055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-108800110520.12523</v>
      </c>
      <c r="L4342" s="444">
        <f t="shared" ca="1" si="164"/>
        <v>-26220826635350.18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-26220826635350.18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-109253444313.95908</v>
      </c>
      <c r="L4343" s="444">
        <f t="shared" ref="L4343:L4597" ca="1" si="169">I4343-J4343+K4343</f>
        <v>-26330080079664.141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-26330080079664.141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-109708666998.60059</v>
      </c>
      <c r="L4344" s="444">
        <f t="shared" ca="1" si="169"/>
        <v>-26439788746662.742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-26439788746662.742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-110165786444.42809</v>
      </c>
      <c r="L4345" s="444">
        <f t="shared" ca="1" si="169"/>
        <v>-26549954533107.172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-26549954533107.172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-110624810554.61322</v>
      </c>
      <c r="L4346" s="444">
        <f t="shared" ca="1" si="169"/>
        <v>-26660579343661.785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-26660579343661.785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-111085747265.25743</v>
      </c>
      <c r="L4347" s="444">
        <f t="shared" ca="1" si="169"/>
        <v>-26771665090927.043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-26771665090927.043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-111548604545.52934</v>
      </c>
      <c r="L4348" s="444">
        <f t="shared" ca="1" si="169"/>
        <v>-26883213695472.574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-26883213695472.574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-112013390397.80238</v>
      </c>
      <c r="L4349" s="444">
        <f t="shared" ca="1" si="169"/>
        <v>-26995227085870.375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-26995227085870.375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-112480112857.79323</v>
      </c>
      <c r="L4350" s="444">
        <f t="shared" ca="1" si="169"/>
        <v>-27107707198728.168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-27107707198728.168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-112948779994.7007</v>
      </c>
      <c r="L4351" s="444">
        <f t="shared" ca="1" si="169"/>
        <v>-27220655978722.867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-27220655978722.867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-113419399911.34528</v>
      </c>
      <c r="L4352" s="444">
        <f t="shared" ca="1" si="169"/>
        <v>-27334075378634.211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-27334075378634.211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-113891980744.3092</v>
      </c>
      <c r="L4353" s="444">
        <f t="shared" ca="1" si="169"/>
        <v>-27447967359378.52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-27447967359378.52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-114366530664.07716</v>
      </c>
      <c r="L4354" s="444">
        <f t="shared" ca="1" si="169"/>
        <v>-27562333890042.598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-27562333890042.598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-114843057875.17747</v>
      </c>
      <c r="L4355" s="444">
        <f t="shared" ca="1" si="169"/>
        <v>-27677176947917.773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-27677176947917.773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-115321570616.32405</v>
      </c>
      <c r="L4356" s="444">
        <f t="shared" ca="1" si="169"/>
        <v>-27792498518534.098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-27792498518534.098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-115802077160.55873</v>
      </c>
      <c r="L4357" s="444">
        <f t="shared" ca="1" si="169"/>
        <v>-27908300595694.656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-27908300595694.656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-116284585815.39441</v>
      </c>
      <c r="L4358" s="444">
        <f t="shared" ca="1" si="169"/>
        <v>-28024585181510.051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-28024585181510.051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-116769104922.95856</v>
      </c>
      <c r="L4359" s="444">
        <f t="shared" ca="1" si="169"/>
        <v>-28141354286433.008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-28141354286433.008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-117255642860.13753</v>
      </c>
      <c r="L4360" s="444">
        <f t="shared" ca="1" si="169"/>
        <v>-28258609929293.145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-28258609929293.145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-117744208038.72144</v>
      </c>
      <c r="L4361" s="444">
        <f t="shared" ca="1" si="169"/>
        <v>-28376354137331.867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-28376354137331.867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-118234808905.54944</v>
      </c>
      <c r="L4362" s="444">
        <f t="shared" ca="1" si="169"/>
        <v>-28494588946237.418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-28494588946237.418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-118727453942.6559</v>
      </c>
      <c r="L4363" s="444">
        <f t="shared" ca="1" si="169"/>
        <v>-28613316400180.074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-28613316400180.074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-119222151667.41698</v>
      </c>
      <c r="L4364" s="444">
        <f t="shared" ca="1" si="169"/>
        <v>-28732538551847.492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-28732538551847.492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-119718910632.69788</v>
      </c>
      <c r="L4365" s="444">
        <f t="shared" ca="1" si="169"/>
        <v>-28852257462480.191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-28852257462480.191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-120217739427.00081</v>
      </c>
      <c r="L4366" s="444">
        <f t="shared" ca="1" si="169"/>
        <v>-28972475201907.191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-28972475201907.191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-120718646674.6133</v>
      </c>
      <c r="L4367" s="444">
        <f t="shared" ca="1" si="169"/>
        <v>-29093193848581.805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-29093193848581.805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-121221641035.75754</v>
      </c>
      <c r="L4368" s="444">
        <f t="shared" ca="1" si="169"/>
        <v>-29214415489617.563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-29214415489617.563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-121726731206.73984</v>
      </c>
      <c r="L4369" s="444">
        <f t="shared" ca="1" si="169"/>
        <v>-29336142220824.301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-29336142220824.301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-122233925920.10126</v>
      </c>
      <c r="L4370" s="444">
        <f t="shared" ca="1" si="169"/>
        <v>-29458376146744.402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-29458376146744.402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-122743233944.76834</v>
      </c>
      <c r="L4371" s="444">
        <f t="shared" ca="1" si="169"/>
        <v>-29581119380689.172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-29581119380689.172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-123254664086.20488</v>
      </c>
      <c r="L4372" s="444">
        <f t="shared" ca="1" si="169"/>
        <v>-29704374044775.375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-29704374044775.375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-123768225186.56406</v>
      </c>
      <c r="L4373" s="444">
        <f t="shared" ca="1" si="169"/>
        <v>-29828142269961.938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-29828142269961.938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-124283926124.84138</v>
      </c>
      <c r="L4374" s="444">
        <f t="shared" ca="1" si="169"/>
        <v>-29952426196086.777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-29952426196086.777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-124801775817.02824</v>
      </c>
      <c r="L4375" s="444">
        <f t="shared" ca="1" si="169"/>
        <v>-30077227971903.805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-30077227971903.805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-125321783216.26585</v>
      </c>
      <c r="L4376" s="444">
        <f t="shared" ca="1" si="169"/>
        <v>-30202549755120.07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-30202549755120.07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-125843957313.00027</v>
      </c>
      <c r="L4377" s="444">
        <f t="shared" ca="1" si="169"/>
        <v>-30328393712433.07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-30328393712433.07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-126368307135.13779</v>
      </c>
      <c r="L4378" s="444">
        <f t="shared" ca="1" si="169"/>
        <v>-30454762019568.207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-30454762019568.207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-126894841748.20088</v>
      </c>
      <c r="L4379" s="444">
        <f t="shared" ca="1" si="169"/>
        <v>-30581656861316.406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-30581656861316.406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-127423570255.48505</v>
      </c>
      <c r="L4380" s="444">
        <f t="shared" ca="1" si="169"/>
        <v>-30709080431571.891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-30709080431571.891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-127954501798.2162</v>
      </c>
      <c r="L4381" s="444">
        <f t="shared" ca="1" si="169"/>
        <v>-30837034933370.105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-30837034933370.105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-128487645555.70876</v>
      </c>
      <c r="L4382" s="444">
        <f t="shared" ca="1" si="169"/>
        <v>-30965522578925.813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-30965522578925.813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-129023010745.52423</v>
      </c>
      <c r="L4383" s="444">
        <f t="shared" ca="1" si="169"/>
        <v>-31094545589671.336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-31094545589671.336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-129560606623.63058</v>
      </c>
      <c r="L4384" s="444">
        <f t="shared" ca="1" si="169"/>
        <v>-31224106196294.965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-31224106196294.965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-130100442484.56235</v>
      </c>
      <c r="L4385" s="444">
        <f t="shared" ca="1" si="169"/>
        <v>-31354206638779.527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-31354206638779.527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-130642527661.58136</v>
      </c>
      <c r="L4386" s="444">
        <f t="shared" ca="1" si="169"/>
        <v>-31484849166441.109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-31484849166441.109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-131186871526.83795</v>
      </c>
      <c r="L4387" s="444">
        <f t="shared" ca="1" si="169"/>
        <v>-31616036037967.949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-31616036037967.949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-131733483491.5331</v>
      </c>
      <c r="L4388" s="444">
        <f t="shared" ca="1" si="169"/>
        <v>-31747769521459.48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-31747769521459.48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-132282373006.08116</v>
      </c>
      <c r="L4389" s="444">
        <f t="shared" ca="1" si="169"/>
        <v>-31880051894465.563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-31880051894465.563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-132833549560.27316</v>
      </c>
      <c r="L4390" s="444">
        <f t="shared" ca="1" si="169"/>
        <v>-32012885444025.836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-32012885444025.836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-133387022683.44098</v>
      </c>
      <c r="L4391" s="444">
        <f t="shared" ca="1" si="169"/>
        <v>-32146272466709.277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-32146272466709.277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-133942801944.62199</v>
      </c>
      <c r="L4392" s="444">
        <f t="shared" ca="1" si="169"/>
        <v>-32280215268653.898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-32280215268653.898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-134500896952.72456</v>
      </c>
      <c r="L4393" s="444">
        <f t="shared" ca="1" si="169"/>
        <v>-32414716165606.621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-32414716165606.621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-135061317356.69426</v>
      </c>
      <c r="L4394" s="444">
        <f t="shared" ca="1" si="169"/>
        <v>-32549777482963.316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-32549777482963.316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-135624072845.68048</v>
      </c>
      <c r="L4395" s="444">
        <f t="shared" ca="1" si="169"/>
        <v>-32685401555808.996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-32685401555808.996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-136189173149.20415</v>
      </c>
      <c r="L4396" s="444">
        <f t="shared" ca="1" si="169"/>
        <v>-32821590728958.199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-32821590728958.199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-136756628037.32581</v>
      </c>
      <c r="L4397" s="444">
        <f t="shared" ca="1" si="169"/>
        <v>-32958347356995.523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-32958347356995.523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-137326447320.8147</v>
      </c>
      <c r="L4398" s="444">
        <f t="shared" ca="1" si="169"/>
        <v>-33095673804316.34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-33095673804316.34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-137898640851.31808</v>
      </c>
      <c r="L4399" s="444">
        <f t="shared" ca="1" si="169"/>
        <v>-33233572445167.656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-33233572445167.656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-138473218521.53189</v>
      </c>
      <c r="L4400" s="444">
        <f t="shared" ca="1" si="169"/>
        <v>-33372045663689.188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-33372045663689.188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-139050190265.37161</v>
      </c>
      <c r="L4401" s="444">
        <f t="shared" ca="1" si="169"/>
        <v>-33511095853954.559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-33511095853954.559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-139629566058.14398</v>
      </c>
      <c r="L4402" s="444">
        <f t="shared" ca="1" si="169"/>
        <v>-33650725420012.703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-33650725420012.703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-140211355916.7196</v>
      </c>
      <c r="L4403" s="444">
        <f t="shared" ca="1" si="169"/>
        <v>-33790936775929.422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-33790936775929.422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-140795569899.70593</v>
      </c>
      <c r="L4404" s="444">
        <f t="shared" ca="1" si="169"/>
        <v>-33931732345829.129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-33931732345829.129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-141382218107.62137</v>
      </c>
      <c r="L4405" s="444">
        <f t="shared" ca="1" si="169"/>
        <v>-34073114563936.75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-34073114563936.75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-141971310683.06976</v>
      </c>
      <c r="L4406" s="444">
        <f t="shared" ca="1" si="169"/>
        <v>-34215085874619.82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-34215085874619.82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-142562857810.91592</v>
      </c>
      <c r="L4407" s="444">
        <f t="shared" ca="1" si="169"/>
        <v>-34357648732430.734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-34357648732430.734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-143156869718.4614</v>
      </c>
      <c r="L4408" s="444">
        <f t="shared" ca="1" si="169"/>
        <v>-34500805602149.195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-34500805602149.195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-143753356675.62164</v>
      </c>
      <c r="L4409" s="444">
        <f t="shared" ca="1" si="169"/>
        <v>-34644558958824.816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-34644558958824.816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-144352328995.10339</v>
      </c>
      <c r="L4410" s="444">
        <f t="shared" ca="1" si="169"/>
        <v>-34788911287819.918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-34788911287819.918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-144953797032.58298</v>
      </c>
      <c r="L4411" s="444">
        <f t="shared" ca="1" si="169"/>
        <v>-34933865084852.5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-34933865084852.5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-145557771186.88541</v>
      </c>
      <c r="L4412" s="444">
        <f t="shared" ca="1" si="169"/>
        <v>-35079422856039.387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-35079422856039.387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-146164261900.16409</v>
      </c>
      <c r="L4413" s="444">
        <f t="shared" ca="1" si="169"/>
        <v>-35225587117939.555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-35225587117939.555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-146773279658.08148</v>
      </c>
      <c r="L4414" s="444">
        <f t="shared" ca="1" si="169"/>
        <v>-35372360397597.633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-35372360397597.633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-147384834989.99014</v>
      </c>
      <c r="L4415" s="444">
        <f t="shared" ca="1" si="169"/>
        <v>-35519745232587.625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-35519745232587.625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-147998938469.11511</v>
      </c>
      <c r="L4416" s="444">
        <f t="shared" ca="1" si="169"/>
        <v>-35667744171056.742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-35667744171056.742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-148615600712.73642</v>
      </c>
      <c r="L4417" s="444">
        <f t="shared" ca="1" si="169"/>
        <v>-35816359771769.477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-35816359771769.477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-149234832382.3728</v>
      </c>
      <c r="L4418" s="444">
        <f t="shared" ca="1" si="169"/>
        <v>-35965594604151.852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-35965594604151.852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-149856644183.96603</v>
      </c>
      <c r="L4419" s="444">
        <f t="shared" ca="1" si="169"/>
        <v>-36115451248335.82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-36115451248335.82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-150481046868.06592</v>
      </c>
      <c r="L4420" s="444">
        <f t="shared" ca="1" si="169"/>
        <v>-36265932295203.883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-36265932295203.883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-151108051230.01617</v>
      </c>
      <c r="L4421" s="444">
        <f t="shared" ca="1" si="169"/>
        <v>-36417040346433.898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-36417040346433.898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-151737668110.14124</v>
      </c>
      <c r="L4422" s="444">
        <f t="shared" ca="1" si="169"/>
        <v>-36568778014544.039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-36568778014544.039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-152369908393.9335</v>
      </c>
      <c r="L4423" s="444">
        <f t="shared" ca="1" si="169"/>
        <v>-36721147922937.969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-36721147922937.969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-153004783012.24155</v>
      </c>
      <c r="L4424" s="444">
        <f t="shared" ca="1" si="169"/>
        <v>-36874152705950.211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-36874152705950.211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-153642302941.4592</v>
      </c>
      <c r="L4425" s="444">
        <f t="shared" ca="1" si="169"/>
        <v>-37027795008891.672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-37027795008891.672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-154282479203.7153</v>
      </c>
      <c r="L4426" s="444">
        <f t="shared" ca="1" si="169"/>
        <v>-37182077488095.391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-37182077488095.391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-154925322867.06412</v>
      </c>
      <c r="L4427" s="444">
        <f t="shared" ca="1" si="169"/>
        <v>-37337002810962.453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-37337002810962.453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-155570845045.67688</v>
      </c>
      <c r="L4428" s="444">
        <f t="shared" ca="1" si="169"/>
        <v>-37492573656008.133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-37492573656008.133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-156219056900.03387</v>
      </c>
      <c r="L4429" s="444">
        <f t="shared" ca="1" si="169"/>
        <v>-37648792712908.164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-37648792712908.164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-156869969637.11734</v>
      </c>
      <c r="L4430" s="444">
        <f t="shared" ca="1" si="169"/>
        <v>-37805662682545.281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-37805662682545.281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-157523594510.60535</v>
      </c>
      <c r="L4431" s="444">
        <f t="shared" ca="1" si="169"/>
        <v>-37963186277055.883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-37963186277055.883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-158179942821.06616</v>
      </c>
      <c r="L4432" s="444">
        <f t="shared" ca="1" si="169"/>
        <v>-38121366219876.945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-38121366219876.945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-158839025916.15393</v>
      </c>
      <c r="L4433" s="444">
        <f t="shared" ca="1" si="169"/>
        <v>-38280205245793.102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-38280205245793.102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-159500855190.8046</v>
      </c>
      <c r="L4434" s="444">
        <f t="shared" ca="1" si="169"/>
        <v>-38439706100983.906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-38439706100983.906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-160165442087.43295</v>
      </c>
      <c r="L4435" s="444">
        <f t="shared" ca="1" si="169"/>
        <v>-38599871543071.336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-38599871543071.336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-160832798096.13055</v>
      </c>
      <c r="L4436" s="444">
        <f t="shared" ca="1" si="169"/>
        <v>-38760704341167.469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-38760704341167.469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-161502934754.86444</v>
      </c>
      <c r="L4437" s="444">
        <f t="shared" ca="1" si="169"/>
        <v>-38922207275922.336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-38922207275922.336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-162175863649.67639</v>
      </c>
      <c r="L4438" s="444">
        <f t="shared" ca="1" si="169"/>
        <v>-39084383139572.016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-39084383139572.016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-162851596414.88339</v>
      </c>
      <c r="L4439" s="444">
        <f t="shared" ca="1" si="169"/>
        <v>-39247234735986.898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-39247234735986.898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-163530144733.27875</v>
      </c>
      <c r="L4440" s="444">
        <f t="shared" ca="1" si="169"/>
        <v>-39410764880720.18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-39410764880720.18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-164211520336.33408</v>
      </c>
      <c r="L4441" s="444">
        <f t="shared" ca="1" si="169"/>
        <v>-39574976401056.516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-39574976401056.516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-164895735004.40216</v>
      </c>
      <c r="L4442" s="444">
        <f t="shared" ca="1" si="169"/>
        <v>-39739872136060.914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-39739872136060.914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-165582800566.92047</v>
      </c>
      <c r="L4443" s="444">
        <f t="shared" ca="1" si="169"/>
        <v>-39905454936627.836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-39905454936627.836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-166272728902.61597</v>
      </c>
      <c r="L4444" s="444">
        <f t="shared" ca="1" si="169"/>
        <v>-40071727665530.453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-40071727665530.453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-166965531939.71021</v>
      </c>
      <c r="L4445" s="444">
        <f t="shared" ca="1" si="169"/>
        <v>-40238693197470.164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-40238693197470.164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-167661221656.12567</v>
      </c>
      <c r="L4446" s="444">
        <f t="shared" ca="1" si="169"/>
        <v>-40406354419126.289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-40406354419126.289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-168359810079.69287</v>
      </c>
      <c r="L4447" s="444">
        <f t="shared" ca="1" si="169"/>
        <v>-40574714229205.984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-40574714229205.984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-169061309288.35828</v>
      </c>
      <c r="L4448" s="444">
        <f t="shared" ca="1" si="169"/>
        <v>-40743775538494.344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-40743775538494.344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-169765731410.3931</v>
      </c>
      <c r="L4449" s="444">
        <f t="shared" ca="1" si="169"/>
        <v>-40913541269904.734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-40913541269904.734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-170473088624.60306</v>
      </c>
      <c r="L4450" s="444">
        <f t="shared" ca="1" si="169"/>
        <v>-41084014358529.336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-41084014358529.336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-171183393160.53891</v>
      </c>
      <c r="L4451" s="444">
        <f t="shared" ca="1" si="169"/>
        <v>-41255197751689.875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-41255197751689.875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-171896657298.70782</v>
      </c>
      <c r="L4452" s="444">
        <f t="shared" ca="1" si="169"/>
        <v>-41427094408988.586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-41427094408988.586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-172612893370.78577</v>
      </c>
      <c r="L4453" s="444">
        <f t="shared" ca="1" si="169"/>
        <v>-41599707302359.375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-41599707302359.375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-173332113759.83072</v>
      </c>
      <c r="L4454" s="444">
        <f t="shared" ca="1" si="169"/>
        <v>-41773039416119.203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-41773039416119.203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-174054330900.49667</v>
      </c>
      <c r="L4455" s="444">
        <f t="shared" ca="1" si="169"/>
        <v>-41947093747019.703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-41947093747019.703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-174779557279.24875</v>
      </c>
      <c r="L4456" s="444">
        <f t="shared" ca="1" si="169"/>
        <v>-42121873304298.953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-42121873304298.953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-175507805434.57898</v>
      </c>
      <c r="L4457" s="444">
        <f t="shared" ca="1" si="169"/>
        <v>-42297381109733.531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-42297381109733.531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-176239087957.22305</v>
      </c>
      <c r="L4458" s="444">
        <f t="shared" ca="1" si="169"/>
        <v>-42473620197690.758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-42473620197690.758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-176973417490.37814</v>
      </c>
      <c r="L4459" s="444">
        <f t="shared" ca="1" si="169"/>
        <v>-42650593615181.133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-42650593615181.133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-177710806729.92139</v>
      </c>
      <c r="L4460" s="444">
        <f t="shared" ca="1" si="169"/>
        <v>-42828304421911.055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-42828304421911.055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-178451268424.62939</v>
      </c>
      <c r="L4461" s="444">
        <f t="shared" ca="1" si="169"/>
        <v>-43006755690335.688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-43006755690335.688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-179194815376.39868</v>
      </c>
      <c r="L4462" s="444">
        <f t="shared" ca="1" si="169"/>
        <v>-43185950505712.086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-43185950505712.086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-179941460440.46701</v>
      </c>
      <c r="L4463" s="444">
        <f t="shared" ca="1" si="169"/>
        <v>-43365891966152.555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-43365891966152.555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-180691216525.63565</v>
      </c>
      <c r="L4464" s="444">
        <f t="shared" ca="1" si="169"/>
        <v>-43546583182678.188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-43546583182678.188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-181444096594.49243</v>
      </c>
      <c r="L4465" s="444">
        <f t="shared" ca="1" si="169"/>
        <v>-43728027279272.68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-43728027279272.68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-182200113663.63617</v>
      </c>
      <c r="L4466" s="444">
        <f t="shared" ca="1" si="169"/>
        <v>-43910227392936.313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-43910227392936.313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-182959280803.90131</v>
      </c>
      <c r="L4467" s="444">
        <f t="shared" ca="1" si="169"/>
        <v>-44093186673740.211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-44093186673740.211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-183721611140.5842</v>
      </c>
      <c r="L4468" s="444">
        <f t="shared" ca="1" si="169"/>
        <v>-44276908284880.797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-44276908284880.797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-184487117853.66998</v>
      </c>
      <c r="L4469" s="444">
        <f t="shared" ca="1" si="169"/>
        <v>-44461395402734.469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-44461395402734.469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-185255814178.06027</v>
      </c>
      <c r="L4470" s="444">
        <f t="shared" ca="1" si="169"/>
        <v>-44646651216912.531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-44646651216912.531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-186027713403.80222</v>
      </c>
      <c r="L4471" s="444">
        <f t="shared" ca="1" si="169"/>
        <v>-44832678930316.336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-44832678930316.336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-186802828876.31805</v>
      </c>
      <c r="L4472" s="444">
        <f t="shared" ca="1" si="169"/>
        <v>-45019481759192.656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-45019481759192.656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-187581173996.63608</v>
      </c>
      <c r="L4473" s="444">
        <f t="shared" ca="1" si="169"/>
        <v>-45207062933189.289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-45207062933189.289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-188362762221.62204</v>
      </c>
      <c r="L4474" s="444">
        <f t="shared" ca="1" si="169"/>
        <v>-45395425695410.914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-45395425695410.914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-189147607064.21213</v>
      </c>
      <c r="L4475" s="444">
        <f t="shared" ca="1" si="169"/>
        <v>-45584573302475.125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-45584573302475.125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-189935722093.64636</v>
      </c>
      <c r="L4476" s="444">
        <f t="shared" ca="1" si="169"/>
        <v>-45774509024568.773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-45774509024568.773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-190727120935.70322</v>
      </c>
      <c r="L4477" s="444">
        <f t="shared" ca="1" si="169"/>
        <v>-45965236145504.477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-45965236145504.477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-191521817272.9353</v>
      </c>
      <c r="L4478" s="444">
        <f t="shared" ca="1" si="169"/>
        <v>-46156757962777.414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-46156757962777.414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-192319824844.90588</v>
      </c>
      <c r="L4479" s="444">
        <f t="shared" ca="1" si="169"/>
        <v>-46349077787622.32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-46349077787622.32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-193121157448.42633</v>
      </c>
      <c r="L4480" s="444">
        <f t="shared" ca="1" si="169"/>
        <v>-46542198945070.75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-46542198945070.75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-193925828937.7948</v>
      </c>
      <c r="L4481" s="444">
        <f t="shared" ca="1" si="169"/>
        <v>-46736124774008.547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-46736124774008.547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-194733853225.03561</v>
      </c>
      <c r="L4482" s="444">
        <f t="shared" ca="1" si="169"/>
        <v>-46930858627233.586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-46930858627233.586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-195545244280.13995</v>
      </c>
      <c r="L4483" s="444">
        <f t="shared" ca="1" si="169"/>
        <v>-47126403871513.727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-47126403871513.727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-196360016131.30719</v>
      </c>
      <c r="L4484" s="444">
        <f t="shared" ca="1" si="169"/>
        <v>-47322763887645.031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-47322763887645.031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-197178182865.18762</v>
      </c>
      <c r="L4485" s="444">
        <f t="shared" ca="1" si="169"/>
        <v>-47519942070510.219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-47519942070510.219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-197999758627.12592</v>
      </c>
      <c r="L4486" s="444">
        <f t="shared" ca="1" si="169"/>
        <v>-47717941829137.344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-47717941829137.344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-198824757621.40561</v>
      </c>
      <c r="L4487" s="444">
        <f t="shared" ca="1" si="169"/>
        <v>-47916766586758.75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-47916766586758.75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-199653194111.49478</v>
      </c>
      <c r="L4488" s="444">
        <f t="shared" ca="1" si="169"/>
        <v>-48116419780870.242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-48116419780870.242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-200485082420.29266</v>
      </c>
      <c r="L4489" s="444">
        <f t="shared" ca="1" si="169"/>
        <v>-48316904863290.531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-48316904863290.531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-201320436930.3772</v>
      </c>
      <c r="L4490" s="444">
        <f t="shared" ca="1" si="169"/>
        <v>-48518225300220.906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-48518225300220.906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-202159272084.25378</v>
      </c>
      <c r="L4491" s="444">
        <f t="shared" ca="1" si="169"/>
        <v>-48720384572305.156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-48720384572305.156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-203001602384.60483</v>
      </c>
      <c r="L4492" s="444">
        <f t="shared" ca="1" si="169"/>
        <v>-48923386174689.758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-48923386174689.758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-203847442394.54065</v>
      </c>
      <c r="L4493" s="444">
        <f t="shared" ca="1" si="169"/>
        <v>-49127233617084.297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-49127233617084.297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-204696806737.85123</v>
      </c>
      <c r="L4494" s="444">
        <f t="shared" ca="1" si="169"/>
        <v>-49331930423822.148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-49331930423822.148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-205549710099.25894</v>
      </c>
      <c r="L4495" s="444">
        <f t="shared" ca="1" si="169"/>
        <v>-49537480133921.406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-49537480133921.406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-206406167224.67252</v>
      </c>
      <c r="L4496" s="444">
        <f t="shared" ca="1" si="169"/>
        <v>-49743886301146.078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-49743886301146.078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-207266192921.44199</v>
      </c>
      <c r="L4497" s="444">
        <f t="shared" ca="1" si="169"/>
        <v>-49951152494067.523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-49951152494067.523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-208129802058.61469</v>
      </c>
      <c r="L4498" s="444">
        <f t="shared" ca="1" si="169"/>
        <v>-50159282296126.141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-50159282296126.141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-208997009567.19226</v>
      </c>
      <c r="L4499" s="444">
        <f t="shared" ca="1" si="169"/>
        <v>-50368279305693.336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-50368279305693.336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-209867830440.38889</v>
      </c>
      <c r="L4500" s="444">
        <f t="shared" ca="1" si="169"/>
        <v>-50578147136133.727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-50578147136133.727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-210742279733.89053</v>
      </c>
      <c r="L4501" s="444">
        <f t="shared" ca="1" si="169"/>
        <v>-50788889415867.617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-50788889415867.617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-211620372566.11508</v>
      </c>
      <c r="L4502" s="444">
        <f t="shared" ca="1" si="169"/>
        <v>-51000509788433.734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-51000509788433.734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-212502124118.47388</v>
      </c>
      <c r="L4503" s="444">
        <f t="shared" ca="1" si="169"/>
        <v>-51213011912552.211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-51213011912552.211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-213387549635.63422</v>
      </c>
      <c r="L4504" s="444">
        <f t="shared" ca="1" si="169"/>
        <v>-51426399462187.844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-51426399462187.844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-214276664425.78268</v>
      </c>
      <c r="L4505" s="444">
        <f t="shared" ca="1" si="169"/>
        <v>-51640676126613.625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-51640676126613.625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-215169483860.89011</v>
      </c>
      <c r="L4506" s="444">
        <f t="shared" ca="1" si="169"/>
        <v>-51855845610474.516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-51855845610474.516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-216066023376.97714</v>
      </c>
      <c r="L4507" s="444">
        <f t="shared" ca="1" si="169"/>
        <v>-52071911633851.492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-52071911633851.492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-216966298474.38123</v>
      </c>
      <c r="L4508" s="444">
        <f t="shared" ca="1" si="169"/>
        <v>-52288877932325.875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-52288877932325.875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-217870324718.02448</v>
      </c>
      <c r="L4509" s="444">
        <f t="shared" ca="1" si="169"/>
        <v>-52506748257043.898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-52506748257043.898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-218778117737.68292</v>
      </c>
      <c r="L4510" s="444">
        <f t="shared" ca="1" si="169"/>
        <v>-52725526374781.578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-52725526374781.578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-219689693228.25656</v>
      </c>
      <c r="L4511" s="444">
        <f t="shared" ca="1" si="169"/>
        <v>-52945216068009.836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-52945216068009.836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-220605066950.04099</v>
      </c>
      <c r="L4512" s="444">
        <f t="shared" ca="1" si="169"/>
        <v>-53165821134959.875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-53165821134959.875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-221524254728.99948</v>
      </c>
      <c r="L4513" s="444">
        <f t="shared" ca="1" si="169"/>
        <v>-53387345389688.875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-53387345389688.875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-222447272457.03699</v>
      </c>
      <c r="L4514" s="444">
        <f t="shared" ca="1" si="169"/>
        <v>-53609792662145.914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-53609792662145.914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-223374136092.27463</v>
      </c>
      <c r="L4515" s="444">
        <f t="shared" ca="1" si="169"/>
        <v>-53833166798238.188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-53833166798238.188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-224304861659.32578</v>
      </c>
      <c r="L4516" s="444">
        <f t="shared" ca="1" si="169"/>
        <v>-54057471659897.516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-54057471659897.516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-225239465249.57297</v>
      </c>
      <c r="L4517" s="444">
        <f t="shared" ca="1" si="169"/>
        <v>-54282711125147.086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-54282711125147.086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-226177963021.4462</v>
      </c>
      <c r="L4518" s="444">
        <f t="shared" ca="1" si="169"/>
        <v>-54508889088168.531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-54508889088168.531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-227120371200.70221</v>
      </c>
      <c r="L4519" s="444">
        <f t="shared" ca="1" si="169"/>
        <v>-54736009459369.234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-54736009459369.234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-228066706080.70514</v>
      </c>
      <c r="L4520" s="444">
        <f t="shared" ca="1" si="169"/>
        <v>-54964076165449.938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-54964076165449.938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-229016984022.70807</v>
      </c>
      <c r="L4521" s="444">
        <f t="shared" ca="1" si="169"/>
        <v>-55193093149472.648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-55193093149472.648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-229971221456.13608</v>
      </c>
      <c r="L4522" s="444">
        <f t="shared" ca="1" si="169"/>
        <v>-55423064370928.781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-55423064370928.781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-230929434878.8699</v>
      </c>
      <c r="L4523" s="444">
        <f t="shared" ca="1" si="169"/>
        <v>-55653993805807.648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-55653993805807.648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-231891640857.53186</v>
      </c>
      <c r="L4524" s="444">
        <f t="shared" ca="1" si="169"/>
        <v>-55885885446665.18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-55885885446665.18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-232857856027.77161</v>
      </c>
      <c r="L4525" s="444">
        <f t="shared" ca="1" si="169"/>
        <v>-56118743302692.953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-56118743302692.953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-233828097094.55396</v>
      </c>
      <c r="L4526" s="444">
        <f t="shared" ca="1" si="169"/>
        <v>-56352571399787.508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-56352571399787.508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-234802380832.44797</v>
      </c>
      <c r="L4527" s="444">
        <f t="shared" ca="1" si="169"/>
        <v>-56587373780619.953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-56587373780619.953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-235780724085.91647</v>
      </c>
      <c r="L4528" s="444">
        <f t="shared" ca="1" si="169"/>
        <v>-56823154504705.867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-56823154504705.867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-236763143769.60779</v>
      </c>
      <c r="L4529" s="444">
        <f t="shared" ca="1" si="169"/>
        <v>-57059917648475.477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-57059917648475.477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-237749656868.64786</v>
      </c>
      <c r="L4530" s="444">
        <f t="shared" ca="1" si="169"/>
        <v>-57297667305344.125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-57297667305344.125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-238740280438.93384</v>
      </c>
      <c r="L4531" s="444">
        <f t="shared" ca="1" si="169"/>
        <v>-57536407585783.063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-57536407585783.063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-239735031607.42941</v>
      </c>
      <c r="L4532" s="444">
        <f t="shared" ca="1" si="169"/>
        <v>-57776142617390.492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-57776142617390.492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-240733927572.46039</v>
      </c>
      <c r="L4533" s="444">
        <f t="shared" ca="1" si="169"/>
        <v>-58016876544962.953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-58016876544962.953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-241736985604.0123</v>
      </c>
      <c r="L4534" s="444">
        <f t="shared" ca="1" si="169"/>
        <v>-58258613530566.969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-58258613530566.969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-242744223044.02902</v>
      </c>
      <c r="L4535" s="444">
        <f t="shared" ca="1" si="169"/>
        <v>-58501357753611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-58501357753611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-243755657306.71249</v>
      </c>
      <c r="L4536" s="444">
        <f t="shared" ca="1" si="169"/>
        <v>-58745113410917.711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-58745113410917.711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-244771305878.82379</v>
      </c>
      <c r="L4537" s="444">
        <f t="shared" ca="1" si="169"/>
        <v>-58989884716796.531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-58989884716796.531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-245791186319.98553</v>
      </c>
      <c r="L4538" s="444">
        <f t="shared" ca="1" si="169"/>
        <v>-59235675903116.516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-59235675903116.516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-246815316262.98547</v>
      </c>
      <c r="L4539" s="444">
        <f t="shared" ca="1" si="169"/>
        <v>-59482491219379.5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-59482491219379.5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-247843713414.08124</v>
      </c>
      <c r="L4540" s="444">
        <f t="shared" ca="1" si="169"/>
        <v>-59730334932793.578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-59730334932793.578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-248876395553.30661</v>
      </c>
      <c r="L4541" s="444">
        <f t="shared" ca="1" si="169"/>
        <v>-59979211328346.883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-59979211328346.883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-249913380534.77869</v>
      </c>
      <c r="L4542" s="444">
        <f t="shared" ca="1" si="169"/>
        <v>-60229124708881.664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-60229124708881.664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-250954686287.00696</v>
      </c>
      <c r="L4543" s="444">
        <f t="shared" ca="1" si="169"/>
        <v>-60480079395168.672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-60480079395168.672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-252000330813.20279</v>
      </c>
      <c r="L4544" s="444">
        <f t="shared" ca="1" si="169"/>
        <v>-60732079725981.875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-60732079725981.875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-253050332191.59116</v>
      </c>
      <c r="L4545" s="444">
        <f t="shared" ca="1" si="169"/>
        <v>-60985130058173.469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-60985130058173.469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-254104708575.72278</v>
      </c>
      <c r="L4546" s="444">
        <f t="shared" ca="1" si="169"/>
        <v>-61239234766749.195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-61239234766749.195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-255163478194.7883</v>
      </c>
      <c r="L4547" s="444">
        <f t="shared" ca="1" si="169"/>
        <v>-61494398244943.984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-61494398244943.984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-256226659353.93329</v>
      </c>
      <c r="L4548" s="444">
        <f t="shared" ca="1" si="169"/>
        <v>-61750624904297.914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-61750624904297.914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-257294270434.57468</v>
      </c>
      <c r="L4549" s="444">
        <f t="shared" ca="1" si="169"/>
        <v>-62007919174732.492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-62007919174732.492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-258366329894.71869</v>
      </c>
      <c r="L4550" s="444">
        <f t="shared" ca="1" si="169"/>
        <v>-62266285504627.211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-62266285504627.211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-259442856269.28003</v>
      </c>
      <c r="L4551" s="444">
        <f t="shared" ca="1" si="169"/>
        <v>-62525728360896.492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-62525728360896.492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-260523868170.40207</v>
      </c>
      <c r="L4552" s="444">
        <f t="shared" ca="1" si="169"/>
        <v>-62786252229066.891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-62786252229066.891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-261609384287.77875</v>
      </c>
      <c r="L4553" s="444">
        <f t="shared" ca="1" si="169"/>
        <v>-63047861613354.672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-63047861613354.672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-262699423388.97781</v>
      </c>
      <c r="L4554" s="444">
        <f t="shared" ca="1" si="169"/>
        <v>-63310561036743.648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-63310561036743.648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-263794004319.7652</v>
      </c>
      <c r="L4555" s="444">
        <f t="shared" ca="1" si="169"/>
        <v>-63574355041063.414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-63574355041063.414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-264893146004.43085</v>
      </c>
      <c r="L4556" s="444">
        <f t="shared" ca="1" si="169"/>
        <v>-63839248187067.844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-63839248187067.844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-265996867446.116</v>
      </c>
      <c r="L4557" s="444">
        <f t="shared" ca="1" si="169"/>
        <v>-64105245054513.961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-64105245054513.961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-267105187727.14148</v>
      </c>
      <c r="L4558" s="444">
        <f t="shared" ca="1" si="169"/>
        <v>-64372350242241.102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-64372350242241.102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-268218126009.33789</v>
      </c>
      <c r="L4559" s="444">
        <f t="shared" ca="1" si="169"/>
        <v>-64640568368250.438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-64640568368250.438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-269335701534.37683</v>
      </c>
      <c r="L4560" s="444">
        <f t="shared" ca="1" si="169"/>
        <v>-64909904069784.813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-64909904069784.813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-270457933624.10342</v>
      </c>
      <c r="L4561" s="444">
        <f t="shared" ca="1" si="169"/>
        <v>-65180362003408.914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-65180362003408.914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-271584841680.87051</v>
      </c>
      <c r="L4562" s="444">
        <f t="shared" ca="1" si="169"/>
        <v>-65451946845089.781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-65451946845089.781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-272716445187.87405</v>
      </c>
      <c r="L4563" s="444">
        <f t="shared" ca="1" si="169"/>
        <v>-65724663290277.656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-65724663290277.656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-273852763709.4902</v>
      </c>
      <c r="L4564" s="444">
        <f t="shared" ca="1" si="169"/>
        <v>-65998516053987.148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-65998516053987.148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-274993816891.6131</v>
      </c>
      <c r="L4565" s="444">
        <f t="shared" ca="1" si="169"/>
        <v>-66273509870878.758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-66273509870878.758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-276139624461.99481</v>
      </c>
      <c r="L4566" s="444">
        <f t="shared" ca="1" si="169"/>
        <v>-66549649495340.75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-66549649495340.75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-277290206230.58643</v>
      </c>
      <c r="L4567" s="444">
        <f t="shared" ca="1" si="169"/>
        <v>-66826939701571.336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-66826939701571.336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-278445582089.88055</v>
      </c>
      <c r="L4568" s="444">
        <f t="shared" ca="1" si="169"/>
        <v>-67105385283661.219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-67105385283661.219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-279605772015.25507</v>
      </c>
      <c r="L4569" s="444">
        <f t="shared" ca="1" si="169"/>
        <v>-67384991055676.477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-67384991055676.477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-280770796065.31866</v>
      </c>
      <c r="L4570" s="444">
        <f t="shared" ca="1" si="169"/>
        <v>-67665761851741.797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-67665761851741.797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-281940674382.25751</v>
      </c>
      <c r="L4571" s="444">
        <f t="shared" ca="1" si="169"/>
        <v>-67947702526124.055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-67947702526124.055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-283115427192.18353</v>
      </c>
      <c r="L4572" s="444">
        <f t="shared" ca="1" si="169"/>
        <v>-68230817953316.234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-68230817953316.234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-284295074805.48431</v>
      </c>
      <c r="L4573" s="444">
        <f t="shared" ca="1" si="169"/>
        <v>-68515113028121.719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-68515113028121.719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-285479637617.17383</v>
      </c>
      <c r="L4574" s="444">
        <f t="shared" ca="1" si="169"/>
        <v>-68800592665738.891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-68800592665738.891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-286669136107.24536</v>
      </c>
      <c r="L4575" s="444">
        <f t="shared" ca="1" si="169"/>
        <v>-69087261801846.133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-69087261801846.133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-287863590841.02551</v>
      </c>
      <c r="L4576" s="444">
        <f t="shared" ca="1" si="169"/>
        <v>-69375125392687.156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-69375125392687.156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-289063022469.52985</v>
      </c>
      <c r="L4577" s="444">
        <f t="shared" ca="1" si="169"/>
        <v>-69664188415156.688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-69664188415156.688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-290267451729.81952</v>
      </c>
      <c r="L4578" s="444">
        <f t="shared" ca="1" si="169"/>
        <v>-69954455866886.508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-69954455866886.508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-291476899445.36047</v>
      </c>
      <c r="L4579" s="444">
        <f t="shared" ca="1" si="169"/>
        <v>-70245932766331.867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-70245932766331.867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-292691386526.38275</v>
      </c>
      <c r="L4580" s="444">
        <f t="shared" ca="1" si="169"/>
        <v>-70538624152858.25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-70538624152858.25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-293910933970.24268</v>
      </c>
      <c r="L4581" s="444">
        <f t="shared" ca="1" si="169"/>
        <v>-70832535086828.5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-70832535086828.5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-295135562861.7854</v>
      </c>
      <c r="L4582" s="444">
        <f t="shared" ca="1" si="169"/>
        <v>-71127670649690.281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-71127670649690.281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-296365294373.70947</v>
      </c>
      <c r="L4583" s="444">
        <f t="shared" ca="1" si="169"/>
        <v>-71424035944063.984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-71424035944063.984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-297600149766.93329</v>
      </c>
      <c r="L4584" s="444">
        <f t="shared" ca="1" si="169"/>
        <v>-71721636093830.922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-71721636093830.922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-298840150390.96216</v>
      </c>
      <c r="L4585" s="444">
        <f t="shared" ca="1" si="169"/>
        <v>-72020476244221.891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-72020476244221.891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-300085317684.25787</v>
      </c>
      <c r="L4586" s="444">
        <f t="shared" ca="1" si="169"/>
        <v>-72320561561906.156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-72320561561906.156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-301335673174.60901</v>
      </c>
      <c r="L4587" s="444">
        <f t="shared" ca="1" si="169"/>
        <v>-72621897235080.766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-72621897235080.766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-302591238479.50317</v>
      </c>
      <c r="L4588" s="444">
        <f t="shared" ca="1" si="169"/>
        <v>-72924488473560.266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-72924488473560.266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-303852035306.5011</v>
      </c>
      <c r="L4589" s="444">
        <f t="shared" ca="1" si="169"/>
        <v>-73228340508866.766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-73228340508866.766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-305118085453.61151</v>
      </c>
      <c r="L4590" s="444">
        <f t="shared" ca="1" si="169"/>
        <v>-73533458594320.375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-73533458594320.375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-306389410809.66821</v>
      </c>
      <c r="L4591" s="444">
        <f t="shared" ca="1" si="169"/>
        <v>-73839848005130.047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-73839848005130.047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-307666033354.7085</v>
      </c>
      <c r="L4592" s="444">
        <f t="shared" ca="1" si="169"/>
        <v>-74147514038484.75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-74147514038484.75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-308947975160.35315</v>
      </c>
      <c r="L4593" s="444">
        <f t="shared" ca="1" si="169"/>
        <v>-74456462013645.109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-74456462013645.109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-310235258390.18793</v>
      </c>
      <c r="L4594" s="444">
        <f t="shared" ca="1" si="169"/>
        <v>-74766697272035.297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-74766697272035.297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-311527905300.14709</v>
      </c>
      <c r="L4595" s="444">
        <f t="shared" ca="1" si="169"/>
        <v>-75078225177335.438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-75078225177335.438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-312825938238.89764</v>
      </c>
      <c r="L4596" s="444">
        <f t="shared" ca="1" si="169"/>
        <v>-75391051115574.328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-75391051115574.328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-314129379648.22638</v>
      </c>
      <c r="L4597" s="444">
        <f t="shared" ca="1" si="169"/>
        <v>-75705180495222.547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-75705180495222.547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-315438252063.42725</v>
      </c>
      <c r="L4598" s="444">
        <f t="shared" ref="L4598:L4852" ca="1" si="174">I4598-J4598+K4598</f>
        <v>-76020618747285.969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-76020618747285.969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-316752578113.69153</v>
      </c>
      <c r="L4599" s="444">
        <f t="shared" ca="1" si="174"/>
        <v>-76337371325399.656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-76337371325399.656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-318072380522.49854</v>
      </c>
      <c r="L4600" s="444">
        <f t="shared" ca="1" si="174"/>
        <v>-76655443705922.156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-76655443705922.156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-319397682108.00897</v>
      </c>
      <c r="L4601" s="444">
        <f t="shared" ca="1" si="174"/>
        <v>-76974841388030.172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-76974841388030.172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-320728505783.45905</v>
      </c>
      <c r="L4602" s="444">
        <f t="shared" ca="1" si="174"/>
        <v>-77295569893813.625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-77295569893813.625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-322064874557.55676</v>
      </c>
      <c r="L4603" s="444">
        <f t="shared" ca="1" si="174"/>
        <v>-77617634768371.188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-77617634768371.188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-323406811534.87994</v>
      </c>
      <c r="L4604" s="444">
        <f t="shared" ca="1" si="174"/>
        <v>-77941041579906.063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-77941041579906.063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-324754339916.27527</v>
      </c>
      <c r="L4605" s="444">
        <f t="shared" ca="1" si="174"/>
        <v>-78265795919822.344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-78265795919822.344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-326107482999.25977</v>
      </c>
      <c r="L4606" s="444">
        <f t="shared" ca="1" si="174"/>
        <v>-78591903402821.609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-78591903402821.609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-327466264178.42334</v>
      </c>
      <c r="L4607" s="444">
        <f t="shared" ca="1" si="174"/>
        <v>-78919369667000.031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-78919369667000.031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-328830706945.83344</v>
      </c>
      <c r="L4608" s="444">
        <f t="shared" ca="1" si="174"/>
        <v>-79248200373945.859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-79248200373945.859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-330200834891.4411</v>
      </c>
      <c r="L4609" s="444">
        <f t="shared" ca="1" si="174"/>
        <v>-79578401208837.297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-79578401208837.297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-331576671703.48871</v>
      </c>
      <c r="L4610" s="444">
        <f t="shared" ca="1" si="174"/>
        <v>-79909977880540.781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-79909977880540.781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-332958241168.91992</v>
      </c>
      <c r="L4611" s="444">
        <f t="shared" ca="1" si="174"/>
        <v>-80242936121709.703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-80242936121709.703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-334345567173.79041</v>
      </c>
      <c r="L4612" s="444">
        <f t="shared" ca="1" si="174"/>
        <v>-80577281688883.5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-80577281688883.5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-335738673703.68127</v>
      </c>
      <c r="L4613" s="444">
        <f t="shared" ca="1" si="174"/>
        <v>-80913020362587.188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-80913020362587.188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-337137584844.11328</v>
      </c>
      <c r="L4614" s="444">
        <f t="shared" ca="1" si="174"/>
        <v>-81250157947431.297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-81250157947431.297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-338542324780.96375</v>
      </c>
      <c r="L4615" s="444">
        <f t="shared" ca="1" si="174"/>
        <v>-81588700272212.266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-81588700272212.266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-339952917800.88446</v>
      </c>
      <c r="L4616" s="444">
        <f t="shared" ca="1" si="174"/>
        <v>-81928653190013.156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-81928653190013.156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-341369388291.7215</v>
      </c>
      <c r="L4617" s="444">
        <f t="shared" ca="1" si="174"/>
        <v>-82270022578304.875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-82270022578304.875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-342791760742.93695</v>
      </c>
      <c r="L4618" s="444">
        <f t="shared" ca="1" si="174"/>
        <v>-82612814339047.813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-82612814339047.813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-344220059746.03253</v>
      </c>
      <c r="L4619" s="444">
        <f t="shared" ca="1" si="174"/>
        <v>-82957034398793.844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-82957034398793.844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-345654309994.97437</v>
      </c>
      <c r="L4620" s="444">
        <f t="shared" ca="1" si="174"/>
        <v>-83302688708788.813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-83302688708788.813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-347094536286.62006</v>
      </c>
      <c r="L4621" s="444">
        <f t="shared" ca="1" si="174"/>
        <v>-83649783245075.438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-83649783245075.438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-348540763521.14764</v>
      </c>
      <c r="L4622" s="444">
        <f t="shared" ca="1" si="174"/>
        <v>-83998324008596.578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-83998324008596.578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-349993016702.48572</v>
      </c>
      <c r="L4623" s="444">
        <f t="shared" ca="1" si="174"/>
        <v>-84348317025299.063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-84348317025299.063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-351451320938.74609</v>
      </c>
      <c r="L4624" s="444">
        <f t="shared" ca="1" si="174"/>
        <v>-84699768346237.813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-84699768346237.813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-352915701442.65753</v>
      </c>
      <c r="L4625" s="444">
        <f t="shared" ca="1" si="174"/>
        <v>-85052684047680.469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-85052684047680.469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-354386183532.00195</v>
      </c>
      <c r="L4626" s="444">
        <f t="shared" ca="1" si="174"/>
        <v>-85407070231212.469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-85407070231212.469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-355862792630.05194</v>
      </c>
      <c r="L4627" s="444">
        <f t="shared" ca="1" si="174"/>
        <v>-85762933023842.516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-85762933023842.516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-357345554266.0105</v>
      </c>
      <c r="L4628" s="444">
        <f t="shared" ca="1" si="174"/>
        <v>-86120278578108.531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-86120278578108.531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-358834494075.45221</v>
      </c>
      <c r="L4629" s="444">
        <f t="shared" ca="1" si="174"/>
        <v>-86479113072183.984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-86479113072183.984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-360329637800.7666</v>
      </c>
      <c r="L4630" s="444">
        <f t="shared" ca="1" si="174"/>
        <v>-86839442709984.75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-86839442709984.75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-361831011291.60315</v>
      </c>
      <c r="L4631" s="444">
        <f t="shared" ca="1" si="174"/>
        <v>-87201273721276.359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-87201273721276.359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-363338640505.31818</v>
      </c>
      <c r="L4632" s="444">
        <f t="shared" ca="1" si="174"/>
        <v>-87564612361781.672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-87564612361781.672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-364852551507.42365</v>
      </c>
      <c r="L4633" s="444">
        <f t="shared" ca="1" si="174"/>
        <v>-87929464913289.094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-87929464913289.094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-366372770472.0379</v>
      </c>
      <c r="L4634" s="444">
        <f t="shared" ca="1" si="174"/>
        <v>-88295837683761.125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-88295837683761.125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-367899323682.33801</v>
      </c>
      <c r="L4635" s="444">
        <f t="shared" ca="1" si="174"/>
        <v>-88663737007443.469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-88663737007443.469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-369432237531.01447</v>
      </c>
      <c r="L4636" s="444">
        <f t="shared" ca="1" si="174"/>
        <v>-89033169244974.484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-89033169244974.484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-370971538520.72699</v>
      </c>
      <c r="L4637" s="444">
        <f t="shared" ca="1" si="174"/>
        <v>-89404140783495.219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-89404140783495.219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-372517253264.56342</v>
      </c>
      <c r="L4638" s="444">
        <f t="shared" ca="1" si="174"/>
        <v>-89776658036759.781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-89776658036759.781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-374069408486.49908</v>
      </c>
      <c r="L4639" s="444">
        <f t="shared" ca="1" si="174"/>
        <v>-90150727445246.281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-90150727445246.281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-375628031021.8595</v>
      </c>
      <c r="L4640" s="444">
        <f t="shared" ca="1" si="174"/>
        <v>-90526355476268.141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-90526355476268.141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-377193147817.78394</v>
      </c>
      <c r="L4641" s="444">
        <f t="shared" ca="1" si="174"/>
        <v>-90903548624085.922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-90903548624085.922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-378764785933.69135</v>
      </c>
      <c r="L4642" s="444">
        <f t="shared" ca="1" si="174"/>
        <v>-91282313410019.609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-91282313410019.609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-380342972541.74835</v>
      </c>
      <c r="L4643" s="444">
        <f t="shared" ca="1" si="174"/>
        <v>-91662656382561.359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-91662656382561.359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-381927734927.33899</v>
      </c>
      <c r="L4644" s="444">
        <f t="shared" ca="1" si="174"/>
        <v>-92044584117488.703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-92044584117488.703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-383519100489.53625</v>
      </c>
      <c r="L4645" s="444">
        <f t="shared" ca="1" si="174"/>
        <v>-92428103217978.234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-92428103217978.234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-385117096741.57599</v>
      </c>
      <c r="L4646" s="444">
        <f t="shared" ca="1" si="174"/>
        <v>-92813220314719.813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-92813220314719.813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-386721751311.33252</v>
      </c>
      <c r="L4647" s="444">
        <f t="shared" ca="1" si="174"/>
        <v>-93199942066031.141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-93199942066031.141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-388333091941.79639</v>
      </c>
      <c r="L4648" s="444">
        <f t="shared" ca="1" si="174"/>
        <v>-93588275157972.938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-93588275157972.938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-389951146491.55389</v>
      </c>
      <c r="L4649" s="444">
        <f t="shared" ca="1" si="174"/>
        <v>-93978226304464.484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-93978226304464.484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-391575942935.26868</v>
      </c>
      <c r="L4650" s="444">
        <f t="shared" ca="1" si="174"/>
        <v>-94369802247399.75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-94369802247399.75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-393207509364.16565</v>
      </c>
      <c r="L4651" s="444">
        <f t="shared" ca="1" si="174"/>
        <v>-94763009756763.922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-94763009756763.922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-394845873986.51636</v>
      </c>
      <c r="L4652" s="444">
        <f t="shared" ca="1" si="174"/>
        <v>-95157855630750.438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-95157855630750.438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-396491065128.12683</v>
      </c>
      <c r="L4653" s="444">
        <f t="shared" ca="1" si="174"/>
        <v>-95554346695878.563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-95554346695878.563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-398143111232.82733</v>
      </c>
      <c r="L4654" s="444">
        <f t="shared" ca="1" si="174"/>
        <v>-95952489807111.391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-95952489807111.391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-399802040862.96411</v>
      </c>
      <c r="L4655" s="444">
        <f t="shared" ca="1" si="174"/>
        <v>-96352291847974.359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-96352291847974.359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-401467882699.89319</v>
      </c>
      <c r="L4656" s="444">
        <f t="shared" ca="1" si="174"/>
        <v>-96753759730674.25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-96753759730674.25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-403140665544.47601</v>
      </c>
      <c r="L4657" s="444">
        <f t="shared" ca="1" si="174"/>
        <v>-97156900396218.719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-97156900396218.719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-404820418317.578</v>
      </c>
      <c r="L4658" s="444">
        <f t="shared" ca="1" si="174"/>
        <v>-97561720814536.297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-97561720814536.297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-406507170060.56787</v>
      </c>
      <c r="L4659" s="444">
        <f t="shared" ca="1" si="174"/>
        <v>-97968227984596.859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-97968227984596.859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-408200949935.82025</v>
      </c>
      <c r="L4660" s="444">
        <f t="shared" ca="1" si="174"/>
        <v>-98376428934532.672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-98376428934532.672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-409901787227.21948</v>
      </c>
      <c r="L4661" s="444">
        <f t="shared" ca="1" si="174"/>
        <v>-98786330721759.891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-98786330721759.891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-411609711340.6662</v>
      </c>
      <c r="L4662" s="444">
        <f t="shared" ca="1" si="174"/>
        <v>-99197940433100.563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-99197940433100.563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-413324751804.58569</v>
      </c>
      <c r="L4663" s="444">
        <f t="shared" ca="1" si="174"/>
        <v>-99611265184905.141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-99611265184905.141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-415046938270.43811</v>
      </c>
      <c r="L4664" s="444">
        <f t="shared" ca="1" si="174"/>
        <v>-100026312123175.58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-100026312123175.58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-416776300513.23157</v>
      </c>
      <c r="L4665" s="444">
        <f t="shared" ca="1" si="174"/>
        <v>-100443088423688.81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-100443088423688.81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-418512868432.03674</v>
      </c>
      <c r="L4666" s="444">
        <f t="shared" ca="1" si="174"/>
        <v>-100861601292120.84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-100861601292120.84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-420256672050.50354</v>
      </c>
      <c r="L4667" s="444">
        <f t="shared" ca="1" si="174"/>
        <v>-101281857964171.34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-101281857964171.34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-422007741517.38062</v>
      </c>
      <c r="L4668" s="444">
        <f t="shared" ca="1" si="174"/>
        <v>-101703865705688.72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-101703865705688.72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-423766107107.03632</v>
      </c>
      <c r="L4669" s="444">
        <f t="shared" ca="1" si="174"/>
        <v>-102127631812795.75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-102127631812795.75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-425531799219.9823</v>
      </c>
      <c r="L4670" s="444">
        <f t="shared" ca="1" si="174"/>
        <v>-102553163612015.73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-102553163612015.73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-427304848383.39886</v>
      </c>
      <c r="L4671" s="444">
        <f t="shared" ca="1" si="174"/>
        <v>-102980468460399.14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-102980468460399.14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-429085285251.66309</v>
      </c>
      <c r="L4672" s="444">
        <f t="shared" ca="1" si="174"/>
        <v>-103409553745650.8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-103409553745650.8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-430873140606.8783</v>
      </c>
      <c r="L4673" s="444">
        <f t="shared" ca="1" si="174"/>
        <v>-103840426886257.67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-103840426886257.67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-432668445359.40698</v>
      </c>
      <c r="L4674" s="444">
        <f t="shared" ca="1" si="174"/>
        <v>-104273095331617.08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-104273095331617.08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-434471230548.40448</v>
      </c>
      <c r="L4675" s="444">
        <f t="shared" ca="1" si="174"/>
        <v>-104707566562165.48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-104707566562165.48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-436281527342.3562</v>
      </c>
      <c r="L4676" s="444">
        <f t="shared" ca="1" si="174"/>
        <v>-105143848089507.84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-105143848089507.84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-438099367039.61603</v>
      </c>
      <c r="L4677" s="444">
        <f t="shared" ca="1" si="174"/>
        <v>-105581947456547.45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-105581947456547.45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-439924781068.94769</v>
      </c>
      <c r="L4678" s="444">
        <f t="shared" ca="1" si="174"/>
        <v>-106021872237616.41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-106021872237616.41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-441757800990.06836</v>
      </c>
      <c r="L4679" s="444">
        <f t="shared" ca="1" si="174"/>
        <v>-106463630038606.47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-106463630038606.47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-443598458494.1936</v>
      </c>
      <c r="L4680" s="444">
        <f t="shared" ca="1" si="174"/>
        <v>-106907228497100.66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-106907228497100.66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-445446785404.58606</v>
      </c>
      <c r="L4681" s="444">
        <f t="shared" ca="1" si="174"/>
        <v>-107352675282505.25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-107352675282505.25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-447302813677.10522</v>
      </c>
      <c r="L4682" s="444">
        <f t="shared" ca="1" si="174"/>
        <v>-107799978096182.36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-107799978096182.36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-449166575400.75983</v>
      </c>
      <c r="L4683" s="444">
        <f t="shared" ca="1" si="174"/>
        <v>-108249144671583.13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-108249144671583.13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-451038102798.263</v>
      </c>
      <c r="L4684" s="444">
        <f t="shared" ca="1" si="174"/>
        <v>-108700182774381.39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-108700182774381.39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-452917428226.58911</v>
      </c>
      <c r="L4685" s="444">
        <f t="shared" ca="1" si="174"/>
        <v>-109153100202607.98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-109153100202607.98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-454804584177.53326</v>
      </c>
      <c r="L4686" s="444">
        <f t="shared" ca="1" si="174"/>
        <v>-109607904786785.52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-109607904786785.52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-456699603278.27289</v>
      </c>
      <c r="L4687" s="444">
        <f t="shared" ca="1" si="174"/>
        <v>-110064604390063.78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-110064604390063.78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-458602518291.93243</v>
      </c>
      <c r="L4688" s="444">
        <f t="shared" ca="1" si="174"/>
        <v>-110523206908355.72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-110523206908355.72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-460513362118.14874</v>
      </c>
      <c r="L4689" s="444">
        <f t="shared" ca="1" si="174"/>
        <v>-110983720270473.88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-110983720270473.88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-462432167793.64111</v>
      </c>
      <c r="L4690" s="444">
        <f t="shared" ca="1" si="174"/>
        <v>-111446152438267.52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-111446152438267.52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-464358968492.78137</v>
      </c>
      <c r="L4691" s="444">
        <f t="shared" ca="1" si="174"/>
        <v>-111910511406760.3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-111910511406760.3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-466293797528.16791</v>
      </c>
      <c r="L4692" s="444">
        <f t="shared" ca="1" si="174"/>
        <v>-112376805204288.47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-112376805204288.47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-468236688351.20197</v>
      </c>
      <c r="L4693" s="444">
        <f t="shared" ca="1" si="174"/>
        <v>-112845041892639.67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-112845041892639.67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-470187674552.66528</v>
      </c>
      <c r="L4694" s="444">
        <f t="shared" ca="1" si="174"/>
        <v>-113315229567192.34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-113315229567192.34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-472146789863.30133</v>
      </c>
      <c r="L4695" s="444">
        <f t="shared" ca="1" si="174"/>
        <v>-113787376357055.64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-113787376357055.64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-474114068154.3985</v>
      </c>
      <c r="L4696" s="444">
        <f t="shared" ca="1" si="174"/>
        <v>-114261490425210.05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-114261490425210.05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-476089543438.37524</v>
      </c>
      <c r="L4697" s="444">
        <f t="shared" ca="1" si="174"/>
        <v>-114737579968648.42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-114737579968648.42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-478073249869.36841</v>
      </c>
      <c r="L4698" s="444">
        <f t="shared" ca="1" si="174"/>
        <v>-115215653218517.8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-115215653218517.8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-480065221743.82416</v>
      </c>
      <c r="L4699" s="444">
        <f t="shared" ca="1" si="174"/>
        <v>-115695718440261.63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-115695718440261.63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-482065493501.09003</v>
      </c>
      <c r="L4700" s="444">
        <f t="shared" ca="1" si="174"/>
        <v>-116177783933762.72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-116177783933762.72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-484074099724.01129</v>
      </c>
      <c r="L4701" s="444">
        <f t="shared" ca="1" si="174"/>
        <v>-116661858033486.73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-116661858033486.73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-486091075139.52814</v>
      </c>
      <c r="L4702" s="444">
        <f t="shared" ca="1" si="174"/>
        <v>-117147949108626.27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-117147949108626.27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-488116454619.27618</v>
      </c>
      <c r="L4703" s="444">
        <f t="shared" ca="1" si="174"/>
        <v>-117636065563245.55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-117636065563245.55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-490150273180.18976</v>
      </c>
      <c r="L4704" s="444">
        <f t="shared" ca="1" si="174"/>
        <v>-118126215836425.73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-118126215836425.73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-492192565985.1073</v>
      </c>
      <c r="L4705" s="444">
        <f t="shared" ca="1" si="174"/>
        <v>-118618408402410.84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-118618408402410.84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-494243368343.37842</v>
      </c>
      <c r="L4706" s="444">
        <f t="shared" ca="1" si="174"/>
        <v>-119112651770754.22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-119112651770754.22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-496302715711.47589</v>
      </c>
      <c r="L4707" s="444">
        <f t="shared" ca="1" si="174"/>
        <v>-119608954486465.69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-119608954486465.69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-498370643693.60693</v>
      </c>
      <c r="L4708" s="444">
        <f t="shared" ca="1" si="174"/>
        <v>-120107325130159.3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-120107325130159.3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-500447188042.33038</v>
      </c>
      <c r="L4709" s="444">
        <f t="shared" ca="1" si="174"/>
        <v>-120607772318201.63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-120607772318201.63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-502532384659.1734</v>
      </c>
      <c r="L4710" s="444">
        <f t="shared" ca="1" si="174"/>
        <v>-121110304702860.8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-121110304702860.8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-504626269595.2533</v>
      </c>
      <c r="L4711" s="444">
        <f t="shared" ca="1" si="174"/>
        <v>-121614930972456.05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-121614930972456.05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-506728879051.90027</v>
      </c>
      <c r="L4712" s="444">
        <f t="shared" ca="1" si="174"/>
        <v>-122121659851507.95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-122121659851507.95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-508840249381.28308</v>
      </c>
      <c r="L4713" s="444">
        <f t="shared" ca="1" si="174"/>
        <v>-122630500100889.23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-122630500100889.23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-510960417087.03845</v>
      </c>
      <c r="L4714" s="444">
        <f t="shared" ca="1" si="174"/>
        <v>-123141460517976.27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-123141460517976.27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-513089418824.90118</v>
      </c>
      <c r="L4715" s="444">
        <f t="shared" ca="1" si="174"/>
        <v>-123654549936801.17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-123654549936801.17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-515227291403.33826</v>
      </c>
      <c r="L4716" s="444">
        <f t="shared" ca="1" si="174"/>
        <v>-124169777228204.52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-124169777228204.52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-517374071784.18555</v>
      </c>
      <c r="L4717" s="444">
        <f t="shared" ca="1" si="174"/>
        <v>-124687151299988.7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-124687151299988.7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-519529797083.28632</v>
      </c>
      <c r="L4718" s="444">
        <f t="shared" ca="1" si="174"/>
        <v>-125206681097071.98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-125206681097071.98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-521694504571.13324</v>
      </c>
      <c r="L4719" s="444">
        <f t="shared" ca="1" si="174"/>
        <v>-125728375601643.13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-125728375601643.13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-523868231673.513</v>
      </c>
      <c r="L4720" s="444">
        <f t="shared" ca="1" si="174"/>
        <v>-126252243833316.64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-126252243833316.64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-526051015972.15271</v>
      </c>
      <c r="L4721" s="444">
        <f t="shared" ca="1" si="174"/>
        <v>-126778294849288.8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-126778294849288.8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-528242895205.37</v>
      </c>
      <c r="L4722" s="444">
        <f t="shared" ca="1" si="174"/>
        <v>-127306537744494.17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-127306537744494.17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-530443907268.72571</v>
      </c>
      <c r="L4723" s="444">
        <f t="shared" ca="1" si="174"/>
        <v>-127836981651762.89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-127836981651762.89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-532654090215.67871</v>
      </c>
      <c r="L4724" s="444">
        <f t="shared" ca="1" si="174"/>
        <v>-128369635741978.56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-128369635741978.56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-534873482258.24408</v>
      </c>
      <c r="L4725" s="444">
        <f t="shared" ca="1" si="174"/>
        <v>-128904509224236.81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-128904509224236.81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-537102121767.65338</v>
      </c>
      <c r="L4726" s="444">
        <f t="shared" ca="1" si="174"/>
        <v>-129441611346004.47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-129441611346004.47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-539340047275.01868</v>
      </c>
      <c r="L4727" s="444">
        <f t="shared" ca="1" si="174"/>
        <v>-129980951393279.48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-129980951393279.48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-541587297471.99786</v>
      </c>
      <c r="L4728" s="444">
        <f t="shared" ca="1" si="174"/>
        <v>-130522538690751.48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-130522538690751.48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-543843911211.46454</v>
      </c>
      <c r="L4729" s="444">
        <f t="shared" ca="1" si="174"/>
        <v>-131066382601962.95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-131066382601962.95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-546109927508.17896</v>
      </c>
      <c r="L4730" s="444">
        <f t="shared" ca="1" si="174"/>
        <v>-131612492529471.13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-131612492529471.13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-548385385539.46295</v>
      </c>
      <c r="L4731" s="444">
        <f t="shared" ca="1" si="174"/>
        <v>-132160877915010.59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-132160877915010.59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-550670324645.87756</v>
      </c>
      <c r="L4732" s="444">
        <f t="shared" ca="1" si="174"/>
        <v>-132711548239656.47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-132711548239656.47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-552964784331.90198</v>
      </c>
      <c r="L4733" s="444">
        <f t="shared" ca="1" si="174"/>
        <v>-133264513023988.38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-133264513023988.38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-555268804266.61816</v>
      </c>
      <c r="L4734" s="444">
        <f t="shared" ca="1" si="174"/>
        <v>-133819781828255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-133819781828255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-557582424284.39587</v>
      </c>
      <c r="L4735" s="444">
        <f t="shared" ca="1" si="174"/>
        <v>-134377364252539.39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-134377364252539.39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-559905684385.58081</v>
      </c>
      <c r="L4736" s="444">
        <f t="shared" ca="1" si="174"/>
        <v>-134937269936924.97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-134937269936924.97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-562238624737.18738</v>
      </c>
      <c r="L4737" s="444">
        <f t="shared" ca="1" si="174"/>
        <v>-135499508561662.16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-135499508561662.16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-564581285673.59229</v>
      </c>
      <c r="L4738" s="444">
        <f t="shared" ca="1" si="174"/>
        <v>-136064089847335.75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-136064089847335.75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-566933707697.2323</v>
      </c>
      <c r="L4739" s="444">
        <f t="shared" ca="1" si="174"/>
        <v>-136631023555032.98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-136631023555032.98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-569295931479.3042</v>
      </c>
      <c r="L4740" s="444">
        <f t="shared" ca="1" si="174"/>
        <v>-137200319486512.28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-137200319486512.28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-571667997860.4679</v>
      </c>
      <c r="L4741" s="444">
        <f t="shared" ca="1" si="174"/>
        <v>-137771987484372.75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-137771987484372.75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-574049947851.55322</v>
      </c>
      <c r="L4742" s="444">
        <f t="shared" ca="1" si="174"/>
        <v>-138346037432224.3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-138346037432224.3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-576441822634.26794</v>
      </c>
      <c r="L4743" s="444">
        <f t="shared" ca="1" si="174"/>
        <v>-138922479254858.56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-138922479254858.56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-578843663561.91064</v>
      </c>
      <c r="L4744" s="444">
        <f t="shared" ca="1" si="174"/>
        <v>-139501322918420.47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-139501322918420.47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-581255512160.08533</v>
      </c>
      <c r="L4745" s="444">
        <f t="shared" ca="1" si="174"/>
        <v>-140082578430580.55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-140082578430580.55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-583677410127.41882</v>
      </c>
      <c r="L4746" s="444">
        <f t="shared" ca="1" si="174"/>
        <v>-140666255840707.97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-140666255840707.97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-586109399336.28308</v>
      </c>
      <c r="L4747" s="444">
        <f t="shared" ca="1" si="174"/>
        <v>-141252365240044.25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-141252365240044.25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-588551521833.5177</v>
      </c>
      <c r="L4748" s="444">
        <f t="shared" ca="1" si="174"/>
        <v>-141840916761877.78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-141840916761877.78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-591003819841.15747</v>
      </c>
      <c r="L4749" s="444">
        <f t="shared" ca="1" si="174"/>
        <v>-142431920581718.94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-142431920581718.94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-593466335757.16223</v>
      </c>
      <c r="L4750" s="444">
        <f t="shared" ca="1" si="174"/>
        <v>-143025386917476.09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-143025386917476.09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-595939112156.15039</v>
      </c>
      <c r="L4751" s="444">
        <f t="shared" ca="1" si="174"/>
        <v>-143621326029632.25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-143621326029632.25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-598422191790.1344</v>
      </c>
      <c r="L4752" s="444">
        <f t="shared" ca="1" si="174"/>
        <v>-144219748221422.38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-144219748221422.38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-600915617589.25989</v>
      </c>
      <c r="L4753" s="444">
        <f t="shared" ca="1" si="174"/>
        <v>-144820663839011.63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-144820663839011.63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-603419432662.54846</v>
      </c>
      <c r="L4754" s="444">
        <f t="shared" ca="1" si="174"/>
        <v>-145424083271674.19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-145424083271674.19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-605933680298.64246</v>
      </c>
      <c r="L4755" s="444">
        <f t="shared" ca="1" si="174"/>
        <v>-146030016951972.84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-146030016951972.84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-608458403966.55347</v>
      </c>
      <c r="L4756" s="444">
        <f t="shared" ca="1" si="174"/>
        <v>-146638475355939.41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-146638475355939.41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-610993647316.41418</v>
      </c>
      <c r="L4757" s="444">
        <f t="shared" ca="1" si="174"/>
        <v>-147249469003255.81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-147249469003255.81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-613539454180.23254</v>
      </c>
      <c r="L4758" s="444">
        <f t="shared" ca="1" si="174"/>
        <v>-147863008457436.03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-147863008457436.03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-616095868572.65015</v>
      </c>
      <c r="L4759" s="444">
        <f t="shared" ca="1" si="174"/>
        <v>-148479104326008.69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-148479104326008.69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-618662934691.70288</v>
      </c>
      <c r="L4760" s="444">
        <f t="shared" ca="1" si="174"/>
        <v>-149097767260700.38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-149097767260700.38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-621240696919.58484</v>
      </c>
      <c r="L4761" s="444">
        <f t="shared" ca="1" si="174"/>
        <v>-149719007957619.97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-149719007957619.97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-623829199823.4165</v>
      </c>
      <c r="L4762" s="444">
        <f t="shared" ca="1" si="174"/>
        <v>-150342837157443.38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-150342837157443.38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-626428488156.01404</v>
      </c>
      <c r="L4763" s="444">
        <f t="shared" ca="1" si="174"/>
        <v>-150969265645599.38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-150969265645599.38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-629038606856.66406</v>
      </c>
      <c r="L4764" s="444">
        <f t="shared" ca="1" si="174"/>
        <v>-151598304252456.03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-151598304252456.03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-631659601051.90015</v>
      </c>
      <c r="L4765" s="444">
        <f t="shared" ca="1" si="174"/>
        <v>-152229963853507.94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-152229963853507.94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-634291516056.28308</v>
      </c>
      <c r="L4766" s="444">
        <f t="shared" ca="1" si="174"/>
        <v>-152864255369564.22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-152864255369564.22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-636934397373.1842</v>
      </c>
      <c r="L4767" s="444">
        <f t="shared" ca="1" si="174"/>
        <v>-153501189766937.41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-153501189766937.41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-639588290695.57251</v>
      </c>
      <c r="L4768" s="444">
        <f t="shared" ca="1" si="174"/>
        <v>-154140778057632.97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-154140778057632.97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-642253241906.80408</v>
      </c>
      <c r="L4769" s="444">
        <f t="shared" ca="1" si="174"/>
        <v>-154783031299539.78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-154783031299539.78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-644929297081.41577</v>
      </c>
      <c r="L4770" s="444">
        <f t="shared" ca="1" si="174"/>
        <v>-155427960596621.19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-155427960596621.19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-647616502485.92163</v>
      </c>
      <c r="L4771" s="444">
        <f t="shared" ca="1" si="174"/>
        <v>-156075577099107.09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-156075577099107.09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-650314904579.61292</v>
      </c>
      <c r="L4772" s="444">
        <f t="shared" ca="1" si="174"/>
        <v>-156725892003686.72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-156725892003686.72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-653024550015.36133</v>
      </c>
      <c r="L4773" s="444">
        <f t="shared" ca="1" si="174"/>
        <v>-157378916553702.09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-157378916553702.09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-655745485640.42542</v>
      </c>
      <c r="L4774" s="444">
        <f t="shared" ca="1" si="174"/>
        <v>-158034662039342.53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-158034662039342.53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-658477758497.2605</v>
      </c>
      <c r="L4775" s="444">
        <f t="shared" ca="1" si="174"/>
        <v>-158693139797839.78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-158693139797839.78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-661221415824.3324</v>
      </c>
      <c r="L4776" s="444">
        <f t="shared" ca="1" si="174"/>
        <v>-159354361213664.13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-159354361213664.13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-663976505056.93384</v>
      </c>
      <c r="L4777" s="444">
        <f t="shared" ca="1" si="174"/>
        <v>-160018337718721.06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-160018337718721.06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-666743073828.00439</v>
      </c>
      <c r="L4778" s="444">
        <f t="shared" ca="1" si="174"/>
        <v>-160685080792549.06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-160685080792549.06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-669521169968.95447</v>
      </c>
      <c r="L4779" s="444">
        <f t="shared" ca="1" si="174"/>
        <v>-161354601962518.03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-161354601962518.03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-672310841510.49182</v>
      </c>
      <c r="L4780" s="444">
        <f t="shared" ca="1" si="174"/>
        <v>-162026912804028.53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-162026912804028.53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-675112136683.45215</v>
      </c>
      <c r="L4781" s="444">
        <f t="shared" ca="1" si="174"/>
        <v>-162702024940711.97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-162702024940711.97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-677925103919.63318</v>
      </c>
      <c r="L4782" s="444">
        <f t="shared" ca="1" si="174"/>
        <v>-163379950044631.59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-163379950044631.59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-680749791852.63159</v>
      </c>
      <c r="L4783" s="444">
        <f t="shared" ca="1" si="174"/>
        <v>-164060699836484.22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-164060699836484.22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-683586249318.6842</v>
      </c>
      <c r="L4784" s="444">
        <f t="shared" ca="1" si="174"/>
        <v>-164744286085802.91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-164744286085802.91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-686434525357.51208</v>
      </c>
      <c r="L4785" s="444">
        <f t="shared" ca="1" si="174"/>
        <v>-165430720611160.41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-165430720611160.41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-689294669213.16833</v>
      </c>
      <c r="L4786" s="444">
        <f t="shared" ca="1" si="174"/>
        <v>-166120015280373.56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-166120015280373.56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-692166730334.88989</v>
      </c>
      <c r="L4787" s="444">
        <f t="shared" ca="1" si="174"/>
        <v>-166812182010708.44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-166812182010708.44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-695050758377.95178</v>
      </c>
      <c r="L4788" s="444">
        <f t="shared" ca="1" si="174"/>
        <v>-167507232769086.38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-167507232769086.38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-697946803204.52661</v>
      </c>
      <c r="L4789" s="444">
        <f t="shared" ca="1" si="174"/>
        <v>-168205179572290.91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-168205179572290.91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-700854914884.54541</v>
      </c>
      <c r="L4790" s="444">
        <f t="shared" ca="1" si="174"/>
        <v>-168906034487175.44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-168906034487175.44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-703775143696.56433</v>
      </c>
      <c r="L4791" s="444">
        <f t="shared" ca="1" si="174"/>
        <v>-169609809630872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-169609809630872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-706707540128.6333</v>
      </c>
      <c r="L4792" s="444">
        <f t="shared" ca="1" si="174"/>
        <v>-170316517171000.63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-170316517171000.63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-709652154879.16931</v>
      </c>
      <c r="L4793" s="444">
        <f t="shared" ca="1" si="174"/>
        <v>-171026169325879.78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-171026169325879.78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-712609038857.8324</v>
      </c>
      <c r="L4794" s="444">
        <f t="shared" ca="1" si="174"/>
        <v>-171738778364737.63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-171738778364737.63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-715578243186.40674</v>
      </c>
      <c r="L4795" s="444">
        <f t="shared" ca="1" si="174"/>
        <v>-172454356607924.03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-172454356607924.03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-718559819199.68347</v>
      </c>
      <c r="L4796" s="444">
        <f t="shared" ca="1" si="174"/>
        <v>-173172916427123.72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-173172916427123.72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-721553818446.34888</v>
      </c>
      <c r="L4797" s="444">
        <f t="shared" ca="1" si="174"/>
        <v>-173894470245570.06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-173894470245570.06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-724560292689.87524</v>
      </c>
      <c r="L4798" s="444">
        <f t="shared" ca="1" si="174"/>
        <v>-174619030538259.94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-174619030538259.94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-727579293909.41638</v>
      </c>
      <c r="L4799" s="444">
        <f t="shared" ca="1" si="174"/>
        <v>-175346609832169.34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-175346609832169.34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-730610874300.70557</v>
      </c>
      <c r="L4800" s="444">
        <f t="shared" ca="1" si="174"/>
        <v>-176077220706470.06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-176077220706470.06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-733655086276.95862</v>
      </c>
      <c r="L4801" s="444">
        <f t="shared" ca="1" si="174"/>
        <v>-176810875792747.03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-176810875792747.03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-736711982469.7793</v>
      </c>
      <c r="L4802" s="444">
        <f t="shared" ca="1" si="174"/>
        <v>-177547587775216.81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-177547587775216.81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-739781615730.07007</v>
      </c>
      <c r="L4803" s="444">
        <f t="shared" ca="1" si="174"/>
        <v>-178287369390946.88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-178287369390946.88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-742864039128.94531</v>
      </c>
      <c r="L4804" s="444">
        <f t="shared" ca="1" si="174"/>
        <v>-179030233430075.81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-179030233430075.81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-745959305958.64917</v>
      </c>
      <c r="L4805" s="444">
        <f t="shared" ca="1" si="174"/>
        <v>-179776192736034.47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-179776192736034.47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-749067469733.47693</v>
      </c>
      <c r="L4806" s="444">
        <f t="shared" ca="1" si="174"/>
        <v>-180525260205767.94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-180525260205767.94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-752188584190.69971</v>
      </c>
      <c r="L4807" s="444">
        <f t="shared" ca="1" si="174"/>
        <v>-181277448789958.63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-181277448789958.63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-755322703291.49426</v>
      </c>
      <c r="L4808" s="444">
        <f t="shared" ca="1" si="174"/>
        <v>-182032771493250.13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-182032771493250.13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-758469881221.87549</v>
      </c>
      <c r="L4809" s="444">
        <f t="shared" ca="1" si="174"/>
        <v>-182791241374472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-182791241374472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-761630172393.6333</v>
      </c>
      <c r="L4810" s="444">
        <f t="shared" ca="1" si="174"/>
        <v>-183552871546865.63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-183552871546865.63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-764803631445.27344</v>
      </c>
      <c r="L4811" s="444">
        <f t="shared" ca="1" si="174"/>
        <v>-184317675178310.91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-184317675178310.91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-767990313242.96216</v>
      </c>
      <c r="L4812" s="444">
        <f t="shared" ca="1" si="174"/>
        <v>-185085665491553.88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-185085665491553.88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-771190272881.47449</v>
      </c>
      <c r="L4813" s="444">
        <f t="shared" ca="1" si="174"/>
        <v>-185856855764435.34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-185856855764435.34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-774403565685.14722</v>
      </c>
      <c r="L4814" s="444">
        <f t="shared" ca="1" si="174"/>
        <v>-186631259330120.5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-186631259330120.5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-777630247208.83545</v>
      </c>
      <c r="L4815" s="444">
        <f t="shared" ca="1" si="174"/>
        <v>-187408889577329.34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-187408889577329.34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-780870373238.87231</v>
      </c>
      <c r="L4816" s="444">
        <f t="shared" ca="1" si="174"/>
        <v>-188189759950568.22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-188189759950568.22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-784123999794.03418</v>
      </c>
      <c r="L4817" s="444">
        <f t="shared" ca="1" si="174"/>
        <v>-188973883950362.25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-188973883950362.25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-787391183126.5094</v>
      </c>
      <c r="L4818" s="444">
        <f t="shared" ca="1" si="174"/>
        <v>-189761275133488.75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-189761275133488.75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-790671979722.86975</v>
      </c>
      <c r="L4819" s="444">
        <f t="shared" ca="1" si="174"/>
        <v>-190551947113211.63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-190551947113211.63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-793966446305.04846</v>
      </c>
      <c r="L4820" s="444">
        <f t="shared" ca="1" si="174"/>
        <v>-191345913559516.69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-191345913559516.69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-797274639831.31958</v>
      </c>
      <c r="L4821" s="444">
        <f t="shared" ca="1" si="174"/>
        <v>-192143188199348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-192143188199348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-800596617497.28333</v>
      </c>
      <c r="L4822" s="444">
        <f t="shared" ca="1" si="174"/>
        <v>-192943784816845.28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-192943784816845.28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-803932436736.85535</v>
      </c>
      <c r="L4823" s="444">
        <f t="shared" ca="1" si="174"/>
        <v>-193747717253582.13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-193747717253582.13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-807282155223.25879</v>
      </c>
      <c r="L4824" s="444">
        <f t="shared" ca="1" si="174"/>
        <v>-194554999408805.38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-194554999408805.38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-810645830870.02234</v>
      </c>
      <c r="L4825" s="444">
        <f t="shared" ca="1" si="174"/>
        <v>-195365645239675.41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-195365645239675.41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-814023521831.98083</v>
      </c>
      <c r="L4826" s="444">
        <f t="shared" ca="1" si="174"/>
        <v>-196179668761507.38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-196179668761507.38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-817415286506.28076</v>
      </c>
      <c r="L4827" s="444">
        <f t="shared" ca="1" si="174"/>
        <v>-196997084048013.66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-196997084048013.66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-820821183533.39026</v>
      </c>
      <c r="L4828" s="444">
        <f t="shared" ca="1" si="174"/>
        <v>-197817905231547.03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-197817905231547.03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-824241271798.11267</v>
      </c>
      <c r="L4829" s="444">
        <f t="shared" ca="1" si="174"/>
        <v>-198642146503345.16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-198642146503345.16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-827675610430.60486</v>
      </c>
      <c r="L4830" s="444">
        <f t="shared" ca="1" si="174"/>
        <v>-199469822113775.75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-199469822113775.75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-831124258807.39893</v>
      </c>
      <c r="L4831" s="444">
        <f t="shared" ca="1" si="174"/>
        <v>-200300946372583.16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-200300946372583.16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-834587276552.42981</v>
      </c>
      <c r="L4832" s="444">
        <f t="shared" ca="1" si="174"/>
        <v>-201135533649135.59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-201135533649135.59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-838064723538.06494</v>
      </c>
      <c r="L4833" s="444">
        <f t="shared" ca="1" si="174"/>
        <v>-201973598372673.66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-201973598372673.66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-841556659886.14026</v>
      </c>
      <c r="L4834" s="444">
        <f t="shared" ca="1" si="174"/>
        <v>-202815155032559.78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-202815155032559.78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-845063145968.99902</v>
      </c>
      <c r="L4835" s="444">
        <f t="shared" ca="1" si="174"/>
        <v>-203660218178528.78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-203660218178528.78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-848584242410.53662</v>
      </c>
      <c r="L4836" s="444">
        <f t="shared" ca="1" si="174"/>
        <v>-204508802420939.31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-204508802420939.31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-852120010087.24707</v>
      </c>
      <c r="L4837" s="444">
        <f t="shared" ca="1" si="174"/>
        <v>-205360922431026.56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-205360922431026.56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-855670510129.27734</v>
      </c>
      <c r="L4838" s="444">
        <f t="shared" ca="1" si="174"/>
        <v>-206216592941155.84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-206216592941155.84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-859235803921.48267</v>
      </c>
      <c r="L4839" s="444">
        <f t="shared" ca="1" si="174"/>
        <v>-207075828745077.31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-207075828745077.31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-862815953104.48877</v>
      </c>
      <c r="L4840" s="444">
        <f t="shared" ca="1" si="174"/>
        <v>-207938644698181.81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-207938644698181.81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-866411019575.75757</v>
      </c>
      <c r="L4841" s="444">
        <f t="shared" ca="1" si="174"/>
        <v>-208805055717757.56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-208805055717757.56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-870021065490.65649</v>
      </c>
      <c r="L4842" s="444">
        <f t="shared" ca="1" si="174"/>
        <v>-209675076783248.22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-209675076783248.22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-873646153263.53418</v>
      </c>
      <c r="L4843" s="444">
        <f t="shared" ca="1" si="174"/>
        <v>-210548722936511.75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-210548722936511.75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-877286345568.79895</v>
      </c>
      <c r="L4844" s="444">
        <f t="shared" ca="1" si="174"/>
        <v>-211426009282080.56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-211426009282080.56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-880941705342.00232</v>
      </c>
      <c r="L4845" s="444">
        <f t="shared" ca="1" si="174"/>
        <v>-212306950987422.56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-212306950987422.56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-884612295780.92737</v>
      </c>
      <c r="L4846" s="444">
        <f t="shared" ca="1" si="174"/>
        <v>-213191563283203.5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-213191563283203.5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-888298180346.68127</v>
      </c>
      <c r="L4847" s="444">
        <f t="shared" ca="1" si="174"/>
        <v>-214079861463550.19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-214079861463550.19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-891999422764.79248</v>
      </c>
      <c r="L4848" s="444">
        <f t="shared" ca="1" si="174"/>
        <v>-214971860886314.97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-214971860886314.97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-895716087026.31238</v>
      </c>
      <c r="L4849" s="444">
        <f t="shared" ca="1" si="174"/>
        <v>-215867576973341.28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-215867576973341.28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-899448237388.922</v>
      </c>
      <c r="L4850" s="444">
        <f t="shared" ca="1" si="174"/>
        <v>-216767025210730.22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-216767025210730.22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-903195938378.0426</v>
      </c>
      <c r="L4851" s="444">
        <f t="shared" ca="1" si="174"/>
        <v>-217670221149108.25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-217670221149108.25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-906959254787.95105</v>
      </c>
      <c r="L4852" s="444">
        <f t="shared" ca="1" si="174"/>
        <v>-218577180403896.19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-218577180403896.19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-910738251682.90076</v>
      </c>
      <c r="L4853" s="444">
        <f t="shared" ref="L4853:L5107" ca="1" si="179">I4853-J4853+K4853</f>
        <v>-219487918655579.09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-219487918655579.09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-914532994398.24622</v>
      </c>
      <c r="L4854" s="444">
        <f t="shared" ca="1" si="179"/>
        <v>-220402451649977.34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-220402451649977.34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-918343548541.57227</v>
      </c>
      <c r="L4855" s="444">
        <f t="shared" ca="1" si="179"/>
        <v>-221320795198518.91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-221320795198518.91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-922169979993.82874</v>
      </c>
      <c r="L4856" s="444">
        <f t="shared" ca="1" si="179"/>
        <v>-222242965178512.75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-222242965178512.75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-926012354910.46985</v>
      </c>
      <c r="L4857" s="444">
        <f t="shared" ca="1" si="179"/>
        <v>-223168977533423.22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-223168977533423.22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-929870739722.59668</v>
      </c>
      <c r="L4858" s="444">
        <f t="shared" ca="1" si="179"/>
        <v>-224098848273145.81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-224098848273145.81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-933745201138.10754</v>
      </c>
      <c r="L4859" s="444">
        <f t="shared" ca="1" si="179"/>
        <v>-225032593474283.91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-225032593474283.91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-937635806142.84961</v>
      </c>
      <c r="L4860" s="444">
        <f t="shared" ca="1" si="179"/>
        <v>-225970229280426.75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-225970229280426.75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-941542622001.77808</v>
      </c>
      <c r="L4861" s="444">
        <f t="shared" ca="1" si="179"/>
        <v>-226911771902428.53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-226911771902428.53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-945465716260.1189</v>
      </c>
      <c r="L4862" s="444">
        <f t="shared" ca="1" si="179"/>
        <v>-227857237618688.66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-227857237618688.66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-949405156744.53601</v>
      </c>
      <c r="L4863" s="444">
        <f t="shared" ca="1" si="179"/>
        <v>-228806642775433.19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-228806642775433.19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-953361011564.30493</v>
      </c>
      <c r="L4864" s="444">
        <f t="shared" ca="1" si="179"/>
        <v>-229760003786997.5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-229760003786997.5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-957333349112.48975</v>
      </c>
      <c r="L4865" s="444">
        <f t="shared" ca="1" si="179"/>
        <v>-230717337136110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-230717337136110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-961322238067.125</v>
      </c>
      <c r="L4866" s="444">
        <f t="shared" ca="1" si="179"/>
        <v>-231678659374177.13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-231678659374177.13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-965327747392.40454</v>
      </c>
      <c r="L4867" s="444">
        <f t="shared" ca="1" si="179"/>
        <v>-232643987121569.53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-232643987121569.53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-969349946339.87305</v>
      </c>
      <c r="L4868" s="444">
        <f t="shared" ca="1" si="179"/>
        <v>-233613337067909.41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-233613337067909.41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-973388904449.62256</v>
      </c>
      <c r="L4869" s="444">
        <f t="shared" ca="1" si="179"/>
        <v>-234586725972359.03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-234586725972359.03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-977444691551.49597</v>
      </c>
      <c r="L4870" s="444">
        <f t="shared" ca="1" si="179"/>
        <v>-235564170663910.53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-235564170663910.53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-981517377766.29382</v>
      </c>
      <c r="L4871" s="444">
        <f t="shared" ca="1" si="179"/>
        <v>-236545688041676.81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-236545688041676.81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-985607033506.98669</v>
      </c>
      <c r="L4872" s="444">
        <f t="shared" ca="1" si="179"/>
        <v>-237531295075183.81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-237531295075183.81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-989713729479.93237</v>
      </c>
      <c r="L4873" s="444">
        <f t="shared" ca="1" si="179"/>
        <v>-238521008804663.75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-238521008804663.75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-993837536686.09875</v>
      </c>
      <c r="L4874" s="444">
        <f t="shared" ca="1" si="179"/>
        <v>-239514846341349.84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-239514846341349.84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-997978526422.29102</v>
      </c>
      <c r="L4875" s="444">
        <f t="shared" ca="1" si="179"/>
        <v>-240512824867772.13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-240512824867772.13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-1002136770282.3838</v>
      </c>
      <c r="L4876" s="444">
        <f t="shared" ca="1" si="179"/>
        <v>-241514961638054.5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-241514961638054.5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-1006312340158.5604</v>
      </c>
      <c r="L4877" s="444">
        <f t="shared" ca="1" si="179"/>
        <v>-242521273978213.06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-242521273978213.06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-1010505308242.5544</v>
      </c>
      <c r="L4878" s="444">
        <f t="shared" ca="1" si="179"/>
        <v>-243531779286455.63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-243531779286455.63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-1014715747026.8984</v>
      </c>
      <c r="L4879" s="444">
        <f t="shared" ca="1" si="179"/>
        <v>-244546495033482.53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-244546495033482.53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-1018943729306.1774</v>
      </c>
      <c r="L4880" s="444">
        <f t="shared" ca="1" si="179"/>
        <v>-245565438762788.72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-245565438762788.72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-1023189328178.2863</v>
      </c>
      <c r="L4881" s="444">
        <f t="shared" ca="1" si="179"/>
        <v>-246588628090967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-246588628090967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-1027452617045.6957</v>
      </c>
      <c r="L4882" s="444">
        <f t="shared" ca="1" si="179"/>
        <v>-247616080708012.69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-247616080708012.69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-1031733669616.7195</v>
      </c>
      <c r="L4883" s="444">
        <f t="shared" ca="1" si="179"/>
        <v>-248647814377629.41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-248647814377629.41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-1036032559906.7893</v>
      </c>
      <c r="L4884" s="444">
        <f t="shared" ca="1" si="179"/>
        <v>-249683846937536.19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-249683846937536.19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-1040349362239.734</v>
      </c>
      <c r="L4885" s="444">
        <f t="shared" ca="1" si="179"/>
        <v>-250724196299775.91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-250724196299775.91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-1044684151249.0664</v>
      </c>
      <c r="L4886" s="444">
        <f t="shared" ca="1" si="179"/>
        <v>-251768880451024.97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-251768880451024.97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-1049037001879.2706</v>
      </c>
      <c r="L4887" s="444">
        <f t="shared" ca="1" si="179"/>
        <v>-252817917452904.25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-252817917452904.25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-1053407989387.1011</v>
      </c>
      <c r="L4888" s="444">
        <f t="shared" ca="1" si="179"/>
        <v>-253871325442291.34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-253871325442291.34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-1057797189342.8805</v>
      </c>
      <c r="L4889" s="444">
        <f t="shared" ca="1" si="179"/>
        <v>-254929122631634.22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-254929122631634.22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-1062204677631.8092</v>
      </c>
      <c r="L4890" s="444">
        <f t="shared" ca="1" si="179"/>
        <v>-255991327309266.03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-255991327309266.03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-1066630530455.2751</v>
      </c>
      <c r="L4891" s="444">
        <f t="shared" ca="1" si="179"/>
        <v>-257057957839721.31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-257057957839721.31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-1071074824332.172</v>
      </c>
      <c r="L4892" s="444">
        <f t="shared" ca="1" si="179"/>
        <v>-258129032664053.5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-258129032664053.5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-1075537636100.2229</v>
      </c>
      <c r="L4893" s="444">
        <f t="shared" ca="1" si="179"/>
        <v>-259204570300153.72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-259204570300153.72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-1080019042917.3071</v>
      </c>
      <c r="L4894" s="444">
        <f t="shared" ca="1" si="179"/>
        <v>-260284589343071.03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-260284589343071.03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-1084519122262.7959</v>
      </c>
      <c r="L4895" s="444">
        <f t="shared" ca="1" si="179"/>
        <v>-261369108465333.81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-261369108465333.81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-1089037951938.8909</v>
      </c>
      <c r="L4896" s="444">
        <f t="shared" ca="1" si="179"/>
        <v>-262458146417272.72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-262458146417272.72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-1093575610071.9696</v>
      </c>
      <c r="L4897" s="444">
        <f t="shared" ca="1" si="179"/>
        <v>-263551722027344.69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-263551722027344.69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-1098132175113.9362</v>
      </c>
      <c r="L4898" s="444">
        <f t="shared" ca="1" si="179"/>
        <v>-264649854202458.63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-264649854202458.63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-1102707725843.5776</v>
      </c>
      <c r="L4899" s="444">
        <f t="shared" ca="1" si="179"/>
        <v>-265752561928302.19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-265752561928302.19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-1107302341367.9258</v>
      </c>
      <c r="L4900" s="444">
        <f t="shared" ca="1" si="179"/>
        <v>-266859864269670.13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-266859864269670.13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-1111916101123.6255</v>
      </c>
      <c r="L4901" s="444">
        <f t="shared" ca="1" si="179"/>
        <v>-267971780370793.75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-267971780370793.75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-1116549084878.3071</v>
      </c>
      <c r="L4902" s="444">
        <f t="shared" ca="1" si="179"/>
        <v>-269088329455672.06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-269088329455672.06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-1121201372731.9668</v>
      </c>
      <c r="L4903" s="444">
        <f t="shared" ca="1" si="179"/>
        <v>-270209530828404.03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-270209530828404.03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-1125873045118.3501</v>
      </c>
      <c r="L4904" s="444">
        <f t="shared" ca="1" si="179"/>
        <v>-271335403873522.38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-271335403873522.38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-1130564182806.3433</v>
      </c>
      <c r="L4905" s="444">
        <f t="shared" ca="1" si="179"/>
        <v>-272465968056328.72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-272465968056328.72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-1135274866901.3699</v>
      </c>
      <c r="L4906" s="444">
        <f t="shared" ca="1" si="179"/>
        <v>-273601242923230.09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-273601242923230.09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-1140005178846.792</v>
      </c>
      <c r="L4907" s="444">
        <f t="shared" ca="1" si="179"/>
        <v>-274741248102076.88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-274741248102076.88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-1144755200425.3203</v>
      </c>
      <c r="L4908" s="444">
        <f t="shared" ca="1" si="179"/>
        <v>-275886003302502.19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-275886003302502.19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-1149525013760.4258</v>
      </c>
      <c r="L4909" s="444">
        <f t="shared" ca="1" si="179"/>
        <v>-277035528316262.63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-277035528316262.63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-1154314701317.7607</v>
      </c>
      <c r="L4910" s="444">
        <f t="shared" ca="1" si="179"/>
        <v>-278189843017580.38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-278189843017580.38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-1159124345906.585</v>
      </c>
      <c r="L4911" s="444">
        <f t="shared" ca="1" si="179"/>
        <v>-279348967363486.97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-279348967363486.97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-1163954030681.1958</v>
      </c>
      <c r="L4912" s="444">
        <f t="shared" ca="1" si="179"/>
        <v>-280512921394168.16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-280512921394168.16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-1168803839142.3672</v>
      </c>
      <c r="L4913" s="444">
        <f t="shared" ca="1" si="179"/>
        <v>-281681725233310.5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-281681725233310.5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-1173673855138.7937</v>
      </c>
      <c r="L4914" s="444">
        <f t="shared" ca="1" si="179"/>
        <v>-282855399088449.31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-282855399088449.31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-1178564162868.5388</v>
      </c>
      <c r="L4915" s="444">
        <f t="shared" ca="1" si="179"/>
        <v>-284033963251317.88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-284033963251317.88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-1183474846880.4912</v>
      </c>
      <c r="L4916" s="444">
        <f t="shared" ca="1" si="179"/>
        <v>-285217438098198.38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-285217438098198.38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-1188405992075.8267</v>
      </c>
      <c r="L4917" s="444">
        <f t="shared" ca="1" si="179"/>
        <v>-286405844090274.19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-286405844090274.19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-1193357683709.4758</v>
      </c>
      <c r="L4918" s="444">
        <f t="shared" ca="1" si="179"/>
        <v>-287599201773983.69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-287599201773983.69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-1198330007391.5986</v>
      </c>
      <c r="L4919" s="444">
        <f t="shared" ca="1" si="179"/>
        <v>-288797531781375.31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-288797531781375.31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-1203323049089.0637</v>
      </c>
      <c r="L4920" s="444">
        <f t="shared" ca="1" si="179"/>
        <v>-290000854830464.38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-290000854830464.38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-1208336895126.9348</v>
      </c>
      <c r="L4921" s="444">
        <f t="shared" ca="1" si="179"/>
        <v>-291209191725591.31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-291209191725591.31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-1213371632189.9639</v>
      </c>
      <c r="L4922" s="444">
        <f t="shared" ca="1" si="179"/>
        <v>-292422563357781.25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-292422563357781.25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-1218427347324.0886</v>
      </c>
      <c r="L4923" s="444">
        <f t="shared" ca="1" si="179"/>
        <v>-293640990705105.31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-293640990705105.31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-1223504127937.9387</v>
      </c>
      <c r="L4924" s="444">
        <f t="shared" ca="1" si="179"/>
        <v>-294864494833043.25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-294864494833043.25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-1228602061804.3469</v>
      </c>
      <c r="L4925" s="444">
        <f t="shared" ca="1" si="179"/>
        <v>-296093096894847.63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-296093096894847.63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-1233721237061.865</v>
      </c>
      <c r="L4926" s="444">
        <f t="shared" ca="1" si="179"/>
        <v>-297326818131909.5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-297326818131909.5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-1238861742216.2896</v>
      </c>
      <c r="L4927" s="444">
        <f t="shared" ca="1" si="179"/>
        <v>-298565679874125.81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-298565679874125.81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-1244023666142.1909</v>
      </c>
      <c r="L4928" s="444">
        <f t="shared" ca="1" si="179"/>
        <v>-299809703540268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-299809703540268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-1249207098084.45</v>
      </c>
      <c r="L4929" s="444">
        <f t="shared" ca="1" si="179"/>
        <v>-301058910638352.44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-301058910638352.44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-1254412127659.8018</v>
      </c>
      <c r="L4930" s="444">
        <f t="shared" ca="1" si="179"/>
        <v>-302313322766012.25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-302313322766012.25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-1259638844858.3843</v>
      </c>
      <c r="L4931" s="444">
        <f t="shared" ca="1" si="179"/>
        <v>-303572961610870.63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-303572961610870.63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-1264887340045.2942</v>
      </c>
      <c r="L4932" s="444">
        <f t="shared" ca="1" si="179"/>
        <v>-304837848950915.94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-304837848950915.94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-1270157703962.1497</v>
      </c>
      <c r="L4933" s="444">
        <f t="shared" ca="1" si="179"/>
        <v>-306108006654878.06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-306108006654878.06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-1275450027728.6587</v>
      </c>
      <c r="L4934" s="444">
        <f t="shared" ca="1" si="179"/>
        <v>-307383456682606.75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-307383456682606.75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-1280764402844.1948</v>
      </c>
      <c r="L4935" s="444">
        <f t="shared" ca="1" si="179"/>
        <v>-308664221085450.94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-308664221085450.94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-1286100921189.3789</v>
      </c>
      <c r="L4936" s="444">
        <f t="shared" ca="1" si="179"/>
        <v>-309950322006640.31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-309950322006640.31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-1291459675027.668</v>
      </c>
      <c r="L4937" s="444">
        <f t="shared" ca="1" si="179"/>
        <v>-311241781681668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-311241781681668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-1296840757006.95</v>
      </c>
      <c r="L4938" s="444">
        <f t="shared" ca="1" si="179"/>
        <v>-312538622438674.94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-312538622438674.94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-1302244260161.1455</v>
      </c>
      <c r="L4939" s="444">
        <f t="shared" ca="1" si="179"/>
        <v>-313840866698836.06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-313840866698836.06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-1307670277911.8169</v>
      </c>
      <c r="L4940" s="444">
        <f t="shared" ca="1" si="179"/>
        <v>-315148536976747.88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-315148536976747.88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-1313118904069.7827</v>
      </c>
      <c r="L4941" s="444">
        <f t="shared" ca="1" si="179"/>
        <v>-316461655880817.69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-316461655880817.69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-1318590232836.7402</v>
      </c>
      <c r="L4942" s="444">
        <f t="shared" ca="1" si="179"/>
        <v>-317780246113654.44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-317780246113654.44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-1324084358806.8936</v>
      </c>
      <c r="L4943" s="444">
        <f t="shared" ca="1" si="179"/>
        <v>-319104330472461.31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-319104330472461.31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-1329601376968.5889</v>
      </c>
      <c r="L4944" s="444">
        <f t="shared" ca="1" si="179"/>
        <v>-320433931849429.88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-320433931849429.88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-1335141382705.9578</v>
      </c>
      <c r="L4945" s="444">
        <f t="shared" ca="1" si="179"/>
        <v>-321769073232135.81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-321769073232135.81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-1340704471800.5659</v>
      </c>
      <c r="L4946" s="444">
        <f t="shared" ca="1" si="179"/>
        <v>-323109777703936.38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-323109777703936.38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-1346290740433.0681</v>
      </c>
      <c r="L4947" s="444">
        <f t="shared" ca="1" si="179"/>
        <v>-324456068444369.44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-324456068444369.44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-1351900285184.8726</v>
      </c>
      <c r="L4948" s="444">
        <f t="shared" ca="1" si="179"/>
        <v>-325807968729554.31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-325807968729554.31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-1357533203039.8096</v>
      </c>
      <c r="L4949" s="444">
        <f t="shared" ca="1" si="179"/>
        <v>-327165501932594.13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-327165501932594.13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-1363189591385.8088</v>
      </c>
      <c r="L4950" s="444">
        <f t="shared" ca="1" si="179"/>
        <v>-328528691523979.94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-328528691523979.94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-1368869548016.583</v>
      </c>
      <c r="L4951" s="444">
        <f t="shared" ca="1" si="179"/>
        <v>-329897561071996.5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-329897561071996.5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-1374573171133.3188</v>
      </c>
      <c r="L4952" s="444">
        <f t="shared" ca="1" si="179"/>
        <v>-331272134243129.81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-331272134243129.81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-1380300559346.3743</v>
      </c>
      <c r="L4953" s="444">
        <f t="shared" ca="1" si="179"/>
        <v>-332652434802476.19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-332652434802476.19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-1386051811676.9841</v>
      </c>
      <c r="L4954" s="444">
        <f t="shared" ca="1" si="179"/>
        <v>-334038486614153.19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-334038486614153.19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-1391827027558.9717</v>
      </c>
      <c r="L4955" s="444">
        <f t="shared" ca="1" si="179"/>
        <v>-335430313641712.19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-335430313641712.19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-1397626306840.4675</v>
      </c>
      <c r="L4956" s="444">
        <f t="shared" ca="1" si="179"/>
        <v>-336827939948552.63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-336827939948552.63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-1403449749785.636</v>
      </c>
      <c r="L4957" s="444">
        <f t="shared" ca="1" si="179"/>
        <v>-338231389698338.25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-338231389698338.25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-1409297457076.4094</v>
      </c>
      <c r="L4958" s="444">
        <f t="shared" ca="1" si="179"/>
        <v>-339640687155414.69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-339640687155414.69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-1415169529814.2278</v>
      </c>
      <c r="L4959" s="444">
        <f t="shared" ca="1" si="179"/>
        <v>-341055856685228.94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-341055856685228.94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-1421066069521.7871</v>
      </c>
      <c r="L4960" s="444">
        <f t="shared" ca="1" si="179"/>
        <v>-342476922754750.75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-342476922754750.75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-1426987178144.7947</v>
      </c>
      <c r="L4961" s="444">
        <f t="shared" ca="1" si="179"/>
        <v>-343903909932895.56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-343903909932895.56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-1432932958053.7314</v>
      </c>
      <c r="L4962" s="444">
        <f t="shared" ca="1" si="179"/>
        <v>-345336842890949.31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-345336842890949.31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-1438903512045.6221</v>
      </c>
      <c r="L4963" s="444">
        <f t="shared" ca="1" si="179"/>
        <v>-346775746402994.94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-346775746402994.94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-1444898943345.8123</v>
      </c>
      <c r="L4964" s="444">
        <f t="shared" ca="1" si="179"/>
        <v>-348220645346340.75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-348220645346340.75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-1450919355609.7532</v>
      </c>
      <c r="L4965" s="444">
        <f t="shared" ca="1" si="179"/>
        <v>-349671564701950.5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-349671564701950.5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-1456964852924.7937</v>
      </c>
      <c r="L4966" s="444">
        <f t="shared" ca="1" si="179"/>
        <v>-351128529554875.31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-351128529554875.31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-1463035539811.9805</v>
      </c>
      <c r="L4967" s="444">
        <f t="shared" ca="1" si="179"/>
        <v>-352591565094687.31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-352591565094687.31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-1469131521227.8638</v>
      </c>
      <c r="L4968" s="444">
        <f t="shared" ca="1" si="179"/>
        <v>-354060696615915.19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-354060696615915.19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-1475252902566.3132</v>
      </c>
      <c r="L4969" s="444">
        <f t="shared" ca="1" si="179"/>
        <v>-355535949518481.5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-355535949518481.5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-1481399789660.3396</v>
      </c>
      <c r="L4970" s="444">
        <f t="shared" ca="1" si="179"/>
        <v>-357017349308141.81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-357017349308141.81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-1487572288783.9243</v>
      </c>
      <c r="L4971" s="444">
        <f t="shared" ca="1" si="179"/>
        <v>-358504921596925.75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-358504921596925.75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-1493770506653.8572</v>
      </c>
      <c r="L4972" s="444">
        <f t="shared" ca="1" si="179"/>
        <v>-359998692103579.63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-359998692103579.63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-1499994550431.5818</v>
      </c>
      <c r="L4973" s="444">
        <f t="shared" ca="1" si="179"/>
        <v>-361498686654011.19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-361498686654011.19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-1506244527725.0466</v>
      </c>
      <c r="L4974" s="444">
        <f t="shared" ca="1" si="179"/>
        <v>-363004931181736.25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-363004931181736.25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-1512520546590.5676</v>
      </c>
      <c r="L4975" s="444">
        <f t="shared" ca="1" si="179"/>
        <v>-364517451728326.81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-364517451728326.81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-1518822715534.6951</v>
      </c>
      <c r="L4976" s="444">
        <f t="shared" ca="1" si="179"/>
        <v>-366036274443861.5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-366036274443861.5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-1525151143516.0896</v>
      </c>
      <c r="L4977" s="444">
        <f t="shared" ca="1" si="179"/>
        <v>-367561425587377.56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-367561425587377.56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-1531505939947.4065</v>
      </c>
      <c r="L4978" s="444">
        <f t="shared" ca="1" si="179"/>
        <v>-369092931527325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-369092931527325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-1537887214697.1875</v>
      </c>
      <c r="L4979" s="444">
        <f t="shared" ca="1" si="179"/>
        <v>-370630818742022.19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-370630818742022.19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-1544295078091.759</v>
      </c>
      <c r="L4980" s="444">
        <f t="shared" ca="1" si="179"/>
        <v>-372175113820113.94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-372175113820113.94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-1550729640917.1414</v>
      </c>
      <c r="L4981" s="444">
        <f t="shared" ca="1" si="179"/>
        <v>-373725843461031.06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-373725843461031.06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-1557191014420.9626</v>
      </c>
      <c r="L4982" s="444">
        <f t="shared" ca="1" si="179"/>
        <v>-375283034475452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-375283034475452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-1563679310314.3833</v>
      </c>
      <c r="L4983" s="444">
        <f t="shared" ca="1" si="179"/>
        <v>-376846713785766.38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-376846713785766.38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-1570194640774.0266</v>
      </c>
      <c r="L4984" s="444">
        <f t="shared" ca="1" si="179"/>
        <v>-378416908426540.38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-378416908426540.38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-1576737118443.9182</v>
      </c>
      <c r="L4985" s="444">
        <f t="shared" ca="1" si="179"/>
        <v>-379993645544984.31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-379993645544984.31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-1583306856437.4346</v>
      </c>
      <c r="L4986" s="444">
        <f t="shared" ca="1" si="179"/>
        <v>-381576952401421.75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-381576952401421.75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-1589903968339.2573</v>
      </c>
      <c r="L4987" s="444">
        <f t="shared" ca="1" si="179"/>
        <v>-383166856369761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-383166856369761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-1596528568207.3374</v>
      </c>
      <c r="L4988" s="444">
        <f t="shared" ca="1" si="179"/>
        <v>-384763384937968.31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-384763384937968.31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-1603180770574.8679</v>
      </c>
      <c r="L4989" s="444">
        <f t="shared" ca="1" si="179"/>
        <v>-386366565708543.19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-386366565708543.19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-1609860690452.2632</v>
      </c>
      <c r="L4990" s="444">
        <f t="shared" ca="1" si="179"/>
        <v>-387976426398995.44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-387976426398995.44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-1616568443329.1477</v>
      </c>
      <c r="L4991" s="444">
        <f t="shared" ca="1" si="179"/>
        <v>-389592994842324.56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-389592994842324.56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-1623304145176.3523</v>
      </c>
      <c r="L4992" s="444">
        <f t="shared" ca="1" si="179"/>
        <v>-391216298987500.94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-391216298987500.94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-1630067912447.9207</v>
      </c>
      <c r="L4993" s="444">
        <f t="shared" ca="1" si="179"/>
        <v>-392846366899948.88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-392846366899948.88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-1636859862083.1204</v>
      </c>
      <c r="L4994" s="444">
        <f t="shared" ca="1" si="179"/>
        <v>-394483226762032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-394483226762032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-1643680111508.4666</v>
      </c>
      <c r="L4995" s="444">
        <f t="shared" ca="1" si="179"/>
        <v>-396126906873540.44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-396126906873540.44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-1650528778639.7517</v>
      </c>
      <c r="L4996" s="444">
        <f t="shared" ca="1" si="179"/>
        <v>-397777435652180.19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-397777435652180.19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-1657405981884.084</v>
      </c>
      <c r="L4997" s="444">
        <f t="shared" ca="1" si="179"/>
        <v>-399434841634064.25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-399434841634064.25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-1664311840141.9343</v>
      </c>
      <c r="L4998" s="444">
        <f t="shared" ca="1" si="179"/>
        <v>-401099153474206.19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-401099153474206.19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-1671246472809.1924</v>
      </c>
      <c r="L4999" s="444">
        <f t="shared" ca="1" si="179"/>
        <v>-402770399947015.38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-402770399947015.38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-1678209999779.2307</v>
      </c>
      <c r="L5000" s="444">
        <f t="shared" ca="1" si="179"/>
        <v>-404448609946794.63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-404448609946794.63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-1685202541444.9775</v>
      </c>
      <c r="L5001" s="444">
        <f t="shared" ca="1" si="179"/>
        <v>-406133812488239.63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-406133812488239.63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-1692224218700.9985</v>
      </c>
      <c r="L5002" s="444">
        <f t="shared" ca="1" si="179"/>
        <v>-407826036706940.63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-407826036706940.63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-1699275152945.5859</v>
      </c>
      <c r="L5003" s="444">
        <f t="shared" ca="1" si="179"/>
        <v>-409525311859886.19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-409525311859886.19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-1706355466082.8591</v>
      </c>
      <c r="L5004" s="444">
        <f t="shared" ca="1" si="179"/>
        <v>-411231667325969.06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-411231667325969.06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-1713465280524.8711</v>
      </c>
      <c r="L5005" s="444">
        <f t="shared" ca="1" si="179"/>
        <v>-412945132606493.94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-412945132606493.94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-1720604719193.7246</v>
      </c>
      <c r="L5006" s="444">
        <f t="shared" ca="1" si="179"/>
        <v>-414665737325687.69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-414665737325687.69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-1727773905523.6987</v>
      </c>
      <c r="L5007" s="444">
        <f t="shared" ca="1" si="179"/>
        <v>-416393511231211.38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-416393511231211.38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-1734972963463.3806</v>
      </c>
      <c r="L5008" s="444">
        <f t="shared" ca="1" si="179"/>
        <v>-418128484194674.75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-418128484194674.75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-1742202017477.8115</v>
      </c>
      <c r="L5009" s="444">
        <f t="shared" ca="1" si="179"/>
        <v>-419870686212152.56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-419870686212152.56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-1749461192550.6357</v>
      </c>
      <c r="L5010" s="444">
        <f t="shared" ca="1" si="179"/>
        <v>-421620147404703.19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-421620147404703.19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-1756750614186.2632</v>
      </c>
      <c r="L5011" s="444">
        <f t="shared" ca="1" si="179"/>
        <v>-423376898018889.44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-423376898018889.44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-1764070408412.0393</v>
      </c>
      <c r="L5012" s="444">
        <f t="shared" ca="1" si="179"/>
        <v>-425140968427301.5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-425140968427301.5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-1771420701780.4229</v>
      </c>
      <c r="L5013" s="444">
        <f t="shared" ca="1" si="179"/>
        <v>-426912389129081.94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-426912389129081.94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-1778801621371.1748</v>
      </c>
      <c r="L5014" s="444">
        <f t="shared" ca="1" si="179"/>
        <v>-428691190750453.13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-428691190750453.13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-1786213294793.5547</v>
      </c>
      <c r="L5015" s="444">
        <f t="shared" ca="1" si="179"/>
        <v>-430477404045246.69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-430477404045246.69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-1793655850188.5278</v>
      </c>
      <c r="L5016" s="444">
        <f t="shared" ca="1" si="179"/>
        <v>-432271059895435.19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-432271059895435.19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-1801129416230.98</v>
      </c>
      <c r="L5017" s="444">
        <f t="shared" ca="1" si="179"/>
        <v>-434072189311666.19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-434072189311666.19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-1808634122131.9424</v>
      </c>
      <c r="L5018" s="444">
        <f t="shared" ca="1" si="179"/>
        <v>-435880823433798.13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-435880823433798.13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-1816170097640.8254</v>
      </c>
      <c r="L5019" s="444">
        <f t="shared" ca="1" si="179"/>
        <v>-437696993531438.94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-437696993531438.94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-1823737473047.6621</v>
      </c>
      <c r="L5020" s="444">
        <f t="shared" ca="1" si="179"/>
        <v>-439520731004486.63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-439520731004486.63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-1831336379185.3608</v>
      </c>
      <c r="L5021" s="444">
        <f t="shared" ca="1" si="179"/>
        <v>-441352067383672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-441352067383672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-1838966947431.9666</v>
      </c>
      <c r="L5022" s="444">
        <f t="shared" ca="1" si="179"/>
        <v>-443191034331103.94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-443191034331103.94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-1846629309712.9331</v>
      </c>
      <c r="L5023" s="444">
        <f t="shared" ca="1" si="179"/>
        <v>-445037663640816.88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-445037663640816.88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-1854323598503.4036</v>
      </c>
      <c r="L5024" s="444">
        <f t="shared" ca="1" si="179"/>
        <v>-446891987239320.25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-446891987239320.25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-1862049946830.501</v>
      </c>
      <c r="L5025" s="444">
        <f t="shared" ca="1" si="179"/>
        <v>-448754037186150.75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-448754037186150.75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-1869808488275.6282</v>
      </c>
      <c r="L5026" s="444">
        <f t="shared" ca="1" si="179"/>
        <v>-450623845674426.38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-450623845674426.38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-1877599356976.7764</v>
      </c>
      <c r="L5027" s="444">
        <f t="shared" ca="1" si="179"/>
        <v>-452501445031403.13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-452501445031403.13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-1885422687630.8459</v>
      </c>
      <c r="L5028" s="444">
        <f t="shared" ca="1" si="179"/>
        <v>-454386867719034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-454386867719034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-1893278615495.9749</v>
      </c>
      <c r="L5029" s="444">
        <f t="shared" ca="1" si="179"/>
        <v>-456280146334530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-456280146334530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-1901167276393.875</v>
      </c>
      <c r="L5030" s="444">
        <f t="shared" ca="1" si="179"/>
        <v>-458181313610923.88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-458181313610923.88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-1909088806712.1826</v>
      </c>
      <c r="L5031" s="444">
        <f t="shared" ca="1" si="179"/>
        <v>-460090402417636.06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-460090402417636.06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-1917043343406.8169</v>
      </c>
      <c r="L5032" s="444">
        <f t="shared" ca="1" si="179"/>
        <v>-462007445761042.88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-462007445761042.88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-1925031024004.3452</v>
      </c>
      <c r="L5033" s="444">
        <f t="shared" ca="1" si="179"/>
        <v>-463932476785047.25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-463932476785047.25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-1933051986604.3635</v>
      </c>
      <c r="L5034" s="444">
        <f t="shared" ca="1" si="179"/>
        <v>-465865528771651.63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-465865528771651.63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-1941106369881.8818</v>
      </c>
      <c r="L5035" s="444">
        <f t="shared" ca="1" si="179"/>
        <v>-467806635141533.5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-467806635141533.5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-1949194313089.7229</v>
      </c>
      <c r="L5036" s="444">
        <f t="shared" ca="1" si="179"/>
        <v>-469755829454623.25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-469755829454623.25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-1957315956060.9304</v>
      </c>
      <c r="L5037" s="444">
        <f t="shared" ca="1" si="179"/>
        <v>-471713145410684.19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-471713145410684.19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-1965471439211.1841</v>
      </c>
      <c r="L5038" s="444">
        <f t="shared" ca="1" si="179"/>
        <v>-473678616849895.38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-473678616849895.38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-1973660903541.2307</v>
      </c>
      <c r="L5039" s="444">
        <f t="shared" ca="1" si="179"/>
        <v>-475652277753436.63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-475652277753436.63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-1981884490639.3193</v>
      </c>
      <c r="L5040" s="444">
        <f t="shared" ca="1" si="179"/>
        <v>-477634162244075.94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-477634162244075.94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-1990142342683.6497</v>
      </c>
      <c r="L5041" s="444">
        <f t="shared" ca="1" si="179"/>
        <v>-479624304586759.56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-479624304586759.56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-1998434602444.8315</v>
      </c>
      <c r="L5042" s="444">
        <f t="shared" ca="1" si="179"/>
        <v>-481622739189204.38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-481622739189204.38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-2006761413288.3516</v>
      </c>
      <c r="L5043" s="444">
        <f t="shared" ca="1" si="179"/>
        <v>-483629500602492.75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-483629500602492.75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-2015122919177.053</v>
      </c>
      <c r="L5044" s="444">
        <f t="shared" ca="1" si="179"/>
        <v>-485644623521669.81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-485644623521669.81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-2023519264673.6243</v>
      </c>
      <c r="L5045" s="444">
        <f t="shared" ca="1" si="179"/>
        <v>-487668142786343.44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-487668142786343.44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-2031950594943.0977</v>
      </c>
      <c r="L5046" s="444">
        <f t="shared" ca="1" si="179"/>
        <v>-489700093381286.56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-489700093381286.56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-2040417055755.3606</v>
      </c>
      <c r="L5047" s="444">
        <f t="shared" ca="1" si="179"/>
        <v>-491740510437041.94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-491740510437041.94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-2048918793487.6748</v>
      </c>
      <c r="L5048" s="444">
        <f t="shared" ca="1" si="179"/>
        <v>-493789429230529.63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-493789429230529.63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-2057455955127.2068</v>
      </c>
      <c r="L5049" s="444">
        <f t="shared" ca="1" si="179"/>
        <v>-495846885185656.81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-495846885185656.81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-2066028688273.5701</v>
      </c>
      <c r="L5050" s="444">
        <f t="shared" ca="1" si="179"/>
        <v>-497912913873930.38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-497912913873930.38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-2074637141141.3767</v>
      </c>
      <c r="L5051" s="444">
        <f t="shared" ca="1" si="179"/>
        <v>-499987551015071.75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-499987551015071.75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-2083281462562.7988</v>
      </c>
      <c r="L5052" s="444">
        <f t="shared" ca="1" si="179"/>
        <v>-502070832477634.56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-502070832477634.56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-2091961801990.144</v>
      </c>
      <c r="L5053" s="444">
        <f t="shared" ca="1" si="179"/>
        <v>-504162794279624.69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-504162794279624.69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-2100678309498.4358</v>
      </c>
      <c r="L5054" s="444">
        <f t="shared" ca="1" si="179"/>
        <v>-506263472589123.13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-506263472589123.13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-2109431135788.0129</v>
      </c>
      <c r="L5055" s="444">
        <f t="shared" ca="1" si="179"/>
        <v>-508372903724911.13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-508372903724911.13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-2118220432187.1296</v>
      </c>
      <c r="L5056" s="444">
        <f t="shared" ca="1" si="179"/>
        <v>-510491124157098.25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-510491124157098.25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-2127046350654.5759</v>
      </c>
      <c r="L5057" s="444">
        <f t="shared" ca="1" si="179"/>
        <v>-512618170507752.81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-512618170507752.81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-2135909043782.303</v>
      </c>
      <c r="L5058" s="444">
        <f t="shared" ca="1" si="179"/>
        <v>-514754079551535.13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-514754079551535.13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-2144808664798.0627</v>
      </c>
      <c r="L5059" s="444">
        <f t="shared" ca="1" si="179"/>
        <v>-516898888216333.19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-516898888216333.19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-2153745367568.0549</v>
      </c>
      <c r="L5060" s="444">
        <f t="shared" ca="1" si="179"/>
        <v>-519052633583901.25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-519052633583901.25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-2162719306599.5881</v>
      </c>
      <c r="L5061" s="444">
        <f t="shared" ca="1" si="179"/>
        <v>-521215352890500.81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-521215352890500.81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-2171730637043.7534</v>
      </c>
      <c r="L5062" s="444">
        <f t="shared" ca="1" si="179"/>
        <v>-523387083527544.56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-523387083527544.56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-2180779514698.1021</v>
      </c>
      <c r="L5063" s="444">
        <f t="shared" ca="1" si="179"/>
        <v>-525567863042242.69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-525567863042242.69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-2189866096009.3445</v>
      </c>
      <c r="L5064" s="444">
        <f t="shared" ca="1" si="179"/>
        <v>-527757729138252.06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-527757729138252.06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-2198990538076.0503</v>
      </c>
      <c r="L5065" s="444">
        <f t="shared" ca="1" si="179"/>
        <v>-529956719676328.13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-529956719676328.13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-2208152998651.3672</v>
      </c>
      <c r="L5066" s="444">
        <f t="shared" ca="1" si="179"/>
        <v>-532164872674979.5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-532164872674979.5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-2217353636145.7476</v>
      </c>
      <c r="L5067" s="444">
        <f t="shared" ca="1" si="179"/>
        <v>-534382226311125.25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-534382226311125.25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-2226592609629.6885</v>
      </c>
      <c r="L5068" s="444">
        <f t="shared" ca="1" si="179"/>
        <v>-536608818920754.94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-536608818920754.94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-2235870078836.479</v>
      </c>
      <c r="L5069" s="444">
        <f t="shared" ca="1" si="179"/>
        <v>-538844688999591.44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-538844688999591.44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-2245186204164.9644</v>
      </c>
      <c r="L5070" s="444">
        <f t="shared" ca="1" si="179"/>
        <v>-541089875203756.38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-541089875203756.38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-2254541146682.3184</v>
      </c>
      <c r="L5071" s="444">
        <f t="shared" ca="1" si="179"/>
        <v>-543344416350438.69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-543344416350438.69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-2263935068126.8276</v>
      </c>
      <c r="L5072" s="444">
        <f t="shared" ca="1" si="179"/>
        <v>-545608351418565.5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-545608351418565.5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-2273368130910.6895</v>
      </c>
      <c r="L5073" s="444">
        <f t="shared" ca="1" si="179"/>
        <v>-547881719549476.19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-547881719549476.19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-2282840498122.8179</v>
      </c>
      <c r="L5074" s="444">
        <f t="shared" ca="1" si="179"/>
        <v>-550164560047599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-550164560047599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-2292352333531.6621</v>
      </c>
      <c r="L5075" s="444">
        <f t="shared" ca="1" si="179"/>
        <v>-552456912381130.69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-552456912381130.69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-2301903801588.0444</v>
      </c>
      <c r="L5076" s="444">
        <f t="shared" ca="1" si="179"/>
        <v>-554758816182718.75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-554758816182718.75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-2311495067427.9951</v>
      </c>
      <c r="L5077" s="444">
        <f t="shared" ca="1" si="179"/>
        <v>-557070311250146.75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-557070311250146.75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-2321126296875.6113</v>
      </c>
      <c r="L5078" s="444">
        <f t="shared" ca="1" si="179"/>
        <v>-559391437547022.38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-559391437547022.38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-2330797656445.9268</v>
      </c>
      <c r="L5079" s="444">
        <f t="shared" ca="1" si="179"/>
        <v>-561722235203468.31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-561722235203468.31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-2340509313347.7847</v>
      </c>
      <c r="L5080" s="444">
        <f t="shared" ca="1" si="179"/>
        <v>-564062744516816.13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-564062744516816.13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-2350261435486.7339</v>
      </c>
      <c r="L5081" s="444">
        <f t="shared" ca="1" si="179"/>
        <v>-566413005952302.88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-566413005952302.88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-2360054191467.9287</v>
      </c>
      <c r="L5082" s="444">
        <f t="shared" ca="1" si="179"/>
        <v>-568773060143770.75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-568773060143770.75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-2369887750599.0449</v>
      </c>
      <c r="L5083" s="444">
        <f t="shared" ca="1" si="179"/>
        <v>-571142947894369.75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-571142947894369.75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-2379762282893.207</v>
      </c>
      <c r="L5084" s="444">
        <f t="shared" ca="1" si="179"/>
        <v>-573522710177263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-573522710177263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-2389677959071.9292</v>
      </c>
      <c r="L5085" s="444">
        <f t="shared" ca="1" si="179"/>
        <v>-575912388136334.88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-575912388136334.88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-2399634950568.062</v>
      </c>
      <c r="L5086" s="444">
        <f t="shared" ca="1" si="179"/>
        <v>-578312023086902.88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-578312023086902.88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-2409633429528.7617</v>
      </c>
      <c r="L5087" s="444">
        <f t="shared" ca="1" si="179"/>
        <v>-580721656516431.63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-580721656516431.63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-2419673568818.4648</v>
      </c>
      <c r="L5088" s="444">
        <f t="shared" ca="1" si="179"/>
        <v>-583141330085250.13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-583141330085250.13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-2429755542021.8755</v>
      </c>
      <c r="L5089" s="444">
        <f t="shared" ca="1" si="179"/>
        <v>-585571085627272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-585571085627272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-2439879523446.9668</v>
      </c>
      <c r="L5090" s="444">
        <f t="shared" ca="1" si="179"/>
        <v>-588010965150719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-588010965150719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-2450045688127.9956</v>
      </c>
      <c r="L5091" s="444">
        <f t="shared" ca="1" si="179"/>
        <v>-590461010838847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-590461010838847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-2460254211828.5293</v>
      </c>
      <c r="L5092" s="444">
        <f t="shared" ca="1" si="179"/>
        <v>-592921265050675.5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-592921265050675.5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-2470505271044.4814</v>
      </c>
      <c r="L5093" s="444">
        <f t="shared" ca="1" si="179"/>
        <v>-595391770321720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-595391770321720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-2480799043007.1665</v>
      </c>
      <c r="L5094" s="444">
        <f t="shared" ca="1" si="179"/>
        <v>-597872569364727.13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-597872569364727.13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-2491135705686.3628</v>
      </c>
      <c r="L5095" s="444">
        <f t="shared" ca="1" si="179"/>
        <v>-600363705070413.5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-600363705070413.5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-2501515437793.3896</v>
      </c>
      <c r="L5096" s="444">
        <f t="shared" ca="1" si="179"/>
        <v>-602865220508206.88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-602865220508206.88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-2511938418784.1953</v>
      </c>
      <c r="L5097" s="444">
        <f t="shared" ca="1" si="179"/>
        <v>-605377158926991.13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-605377158926991.13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-2522404828862.4629</v>
      </c>
      <c r="L5098" s="444">
        <f t="shared" ca="1" si="179"/>
        <v>-607899563755853.63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-607899563755853.63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-2532914848982.7236</v>
      </c>
      <c r="L5099" s="444">
        <f t="shared" ca="1" si="179"/>
        <v>-610432478604836.38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-610432478604836.38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-2543468660853.4849</v>
      </c>
      <c r="L5100" s="444">
        <f t="shared" ca="1" si="179"/>
        <v>-612975947265689.88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-612975947265689.88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-2554066446940.3745</v>
      </c>
      <c r="L5101" s="444">
        <f t="shared" ca="1" si="179"/>
        <v>-615530013712630.25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-615530013712630.25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-2564708390469.2925</v>
      </c>
      <c r="L5102" s="444">
        <f t="shared" ca="1" si="179"/>
        <v>-618094722103099.5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-618094722103099.5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-2575394675429.5811</v>
      </c>
      <c r="L5103" s="444">
        <f t="shared" ca="1" si="179"/>
        <v>-620670116778529.13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-620670116778529.13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-2586125486577.2046</v>
      </c>
      <c r="L5104" s="444">
        <f t="shared" ca="1" si="179"/>
        <v>-623256242265106.38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-623256242265106.38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-2596901009437.9434</v>
      </c>
      <c r="L5105" s="444">
        <f t="shared" ca="1" si="179"/>
        <v>-625853143274544.38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-625853143274544.38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-2607721430310.6016</v>
      </c>
      <c r="L5106" s="444">
        <f t="shared" ca="1" si="179"/>
        <v>-628460864704855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-628460864704855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-2618586936270.229</v>
      </c>
      <c r="L5107" s="444">
        <f t="shared" ca="1" si="179"/>
        <v>-631079451641125.25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-631079451641125.25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-2629497715171.355</v>
      </c>
      <c r="L5108" s="444">
        <f t="shared" ref="L5108:L5362" ca="1" si="184">I5108-J5108+K5108</f>
        <v>-633708949356296.63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-633708949356296.63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-2640453955651.2358</v>
      </c>
      <c r="L5109" s="444">
        <f t="shared" ca="1" si="184"/>
        <v>-636349403311947.88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-636349403311947.88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-2651455847133.1162</v>
      </c>
      <c r="L5110" s="444">
        <f t="shared" ca="1" si="184"/>
        <v>-639000859159081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-639000859159081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-2662503579829.5039</v>
      </c>
      <c r="L5111" s="444">
        <f t="shared" ca="1" si="184"/>
        <v>-641663362738910.5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-641663362738910.5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-2673597344745.4604</v>
      </c>
      <c r="L5112" s="444">
        <f t="shared" ca="1" si="184"/>
        <v>-644336960083656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-644336960083656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-2684737333681.8999</v>
      </c>
      <c r="L5113" s="444">
        <f t="shared" ca="1" si="184"/>
        <v>-647021697417337.88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-647021697417337.88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-2695923739238.9077</v>
      </c>
      <c r="L5114" s="444">
        <f t="shared" ca="1" si="184"/>
        <v>-649717621156576.75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-649717621156576.75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-2707156754819.0698</v>
      </c>
      <c r="L5115" s="444">
        <f t="shared" ca="1" si="184"/>
        <v>-652424777911395.88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-652424777911395.88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-2718436574630.8159</v>
      </c>
      <c r="L5116" s="444">
        <f t="shared" ca="1" si="184"/>
        <v>-655143214486026.75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-655143214486026.75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-2729763393691.7783</v>
      </c>
      <c r="L5117" s="444">
        <f t="shared" ca="1" si="184"/>
        <v>-657872977879718.5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-657872977879718.5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-2741137407832.1602</v>
      </c>
      <c r="L5118" s="444">
        <f t="shared" ca="1" si="184"/>
        <v>-660614115287550.63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-660614115287550.63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-2752558813698.1274</v>
      </c>
      <c r="L5119" s="444">
        <f t="shared" ca="1" si="184"/>
        <v>-663366674101248.75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-663366674101248.75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-2764027808755.2031</v>
      </c>
      <c r="L5120" s="444">
        <f t="shared" ca="1" si="184"/>
        <v>-666130701910004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-666130701910004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-2775544591291.6831</v>
      </c>
      <c r="L5121" s="444">
        <f t="shared" ca="1" si="184"/>
        <v>-668906246501295.63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-668906246501295.63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-2787109360422.0649</v>
      </c>
      <c r="L5122" s="444">
        <f t="shared" ca="1" si="184"/>
        <v>-671693355861717.75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-671693355861717.75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-2798722316090.4907</v>
      </c>
      <c r="L5123" s="444">
        <f t="shared" ca="1" si="184"/>
        <v>-674492078177808.25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-674492078177808.25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-2810383659074.2012</v>
      </c>
      <c r="L5124" s="444">
        <f t="shared" ca="1" si="184"/>
        <v>-677302461836882.5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-677302461836882.5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-2822093590987.0103</v>
      </c>
      <c r="L5125" s="444">
        <f t="shared" ca="1" si="184"/>
        <v>-680124555427869.5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-680124555427869.5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-2833852314282.7896</v>
      </c>
      <c r="L5126" s="444">
        <f t="shared" ca="1" si="184"/>
        <v>-682958407742152.25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-682958407742152.25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-2845660032258.9678</v>
      </c>
      <c r="L5127" s="444">
        <f t="shared" ca="1" si="184"/>
        <v>-685804067774411.25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-685804067774411.25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-2857516949060.0469</v>
      </c>
      <c r="L5128" s="444">
        <f t="shared" ca="1" si="184"/>
        <v>-688661584723471.25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-688661584723471.25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-2869423269681.1304</v>
      </c>
      <c r="L5129" s="444">
        <f t="shared" ca="1" si="184"/>
        <v>-691531007993152.38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-691531007993152.38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-2881379199971.4683</v>
      </c>
      <c r="L5130" s="444">
        <f t="shared" ca="1" si="184"/>
        <v>-694412387193123.88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-694412387193123.88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-2893384946638.0161</v>
      </c>
      <c r="L5131" s="444">
        <f t="shared" ca="1" si="184"/>
        <v>-697305772139761.88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-697305772139761.88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-2905440717249.0078</v>
      </c>
      <c r="L5132" s="444">
        <f t="shared" ca="1" si="184"/>
        <v>-700211212857010.88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-700211212857010.88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-2917546720237.5454</v>
      </c>
      <c r="L5133" s="444">
        <f t="shared" ca="1" si="184"/>
        <v>-703128759577248.38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-703128759577248.38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-2929703164905.2017</v>
      </c>
      <c r="L5134" s="444">
        <f t="shared" ca="1" si="184"/>
        <v>-706058462742153.63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-706058462742153.63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-2941910261425.6401</v>
      </c>
      <c r="L5135" s="444">
        <f t="shared" ca="1" si="184"/>
        <v>-709000373003579.25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-709000373003579.25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-2954168220848.2471</v>
      </c>
      <c r="L5136" s="444">
        <f t="shared" ca="1" si="184"/>
        <v>-711954541224427.5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-711954541224427.5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-2966477255101.7813</v>
      </c>
      <c r="L5137" s="444">
        <f t="shared" ca="1" si="184"/>
        <v>-714921018479529.25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-714921018479529.25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-2978837576998.0386</v>
      </c>
      <c r="L5138" s="444">
        <f t="shared" ca="1" si="184"/>
        <v>-717899856056527.25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-717899856056527.25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-2991249400235.5303</v>
      </c>
      <c r="L5139" s="444">
        <f t="shared" ca="1" si="184"/>
        <v>-720891105456762.75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-720891105456762.75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-3003712939403.1782</v>
      </c>
      <c r="L5140" s="444">
        <f t="shared" ca="1" si="184"/>
        <v>-723894818396165.88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-723894818396165.88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-3016228409984.0244</v>
      </c>
      <c r="L5141" s="444">
        <f t="shared" ca="1" si="184"/>
        <v>-726911046806149.88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-726911046806149.88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-3028796028358.958</v>
      </c>
      <c r="L5142" s="444">
        <f t="shared" ca="1" si="184"/>
        <v>-729939842834508.88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-729939842834508.88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-3041416011810.4536</v>
      </c>
      <c r="L5143" s="444">
        <f t="shared" ca="1" si="184"/>
        <v>-732981258846319.38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-732981258846319.38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-3054088578526.3306</v>
      </c>
      <c r="L5144" s="444">
        <f t="shared" ca="1" si="184"/>
        <v>-736035347424845.75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-736035347424845.75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-3066813947603.5239</v>
      </c>
      <c r="L5145" s="444">
        <f t="shared" ca="1" si="184"/>
        <v>-739102161372449.25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-739102161372449.25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-3079592339051.8721</v>
      </c>
      <c r="L5146" s="444">
        <f t="shared" ca="1" si="184"/>
        <v>-742181753711501.13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-742181753711501.13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-3092423973797.9214</v>
      </c>
      <c r="L5147" s="444">
        <f t="shared" ca="1" si="184"/>
        <v>-745274177685299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-745274177685299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-3105309073688.7456</v>
      </c>
      <c r="L5148" s="444">
        <f t="shared" ca="1" si="184"/>
        <v>-748379486758987.75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-748379486758987.75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-3118247861495.7822</v>
      </c>
      <c r="L5149" s="444">
        <f t="shared" ca="1" si="184"/>
        <v>-751497734620483.5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-751497734620483.5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-3131240560918.6812</v>
      </c>
      <c r="L5150" s="444">
        <f t="shared" ca="1" si="184"/>
        <v>-754628975181402.13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-754628975181402.13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-3144287396589.1753</v>
      </c>
      <c r="L5151" s="444">
        <f t="shared" ca="1" si="184"/>
        <v>-757773262577991.25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-757773262577991.25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-3157388594074.9634</v>
      </c>
      <c r="L5152" s="444">
        <f t="shared" ca="1" si="184"/>
        <v>-760930651172066.25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-760930651172066.25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-3170544379883.6094</v>
      </c>
      <c r="L5153" s="444">
        <f t="shared" ca="1" si="184"/>
        <v>-764101195551949.88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-764101195551949.88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-3183754981466.458</v>
      </c>
      <c r="L5154" s="444">
        <f t="shared" ca="1" si="184"/>
        <v>-767284950533416.38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-767284950533416.38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-3197020627222.5684</v>
      </c>
      <c r="L5155" s="444">
        <f t="shared" ca="1" si="184"/>
        <v>-770481971160639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-770481971160639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-3210341546502.6626</v>
      </c>
      <c r="L5156" s="444">
        <f t="shared" ca="1" si="184"/>
        <v>-773692312707141.63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-773692312707141.63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-3223717969613.0898</v>
      </c>
      <c r="L5157" s="444">
        <f t="shared" ca="1" si="184"/>
        <v>-776916030676754.75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-776916030676754.75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-3237150127819.8115</v>
      </c>
      <c r="L5158" s="444">
        <f t="shared" ca="1" si="184"/>
        <v>-780153180804574.5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-780153180804574.5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-3250638253352.3936</v>
      </c>
      <c r="L5159" s="444">
        <f t="shared" ca="1" si="184"/>
        <v>-783403819057926.88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-783403819057926.88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-3264182579408.0288</v>
      </c>
      <c r="L5160" s="444">
        <f t="shared" ca="1" si="184"/>
        <v>-786668001637334.88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-786668001637334.88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-3277783340155.562</v>
      </c>
      <c r="L5161" s="444">
        <f t="shared" ca="1" si="184"/>
        <v>-789945784977490.38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-789945784977490.38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-3291440770739.543</v>
      </c>
      <c r="L5162" s="444">
        <f t="shared" ca="1" si="184"/>
        <v>-793237225748229.88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-793237225748229.88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-3305155107284.291</v>
      </c>
      <c r="L5163" s="444">
        <f t="shared" ca="1" si="184"/>
        <v>-796542380855514.13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-796542380855514.13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-3318926586897.9756</v>
      </c>
      <c r="L5164" s="444">
        <f t="shared" ca="1" si="184"/>
        <v>-799861307442412.13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-799861307442412.13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-3332755447676.7173</v>
      </c>
      <c r="L5165" s="444">
        <f t="shared" ca="1" si="184"/>
        <v>-803194062890088.88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-803194062890088.88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-3346641928708.7036</v>
      </c>
      <c r="L5166" s="444">
        <f t="shared" ca="1" si="184"/>
        <v>-806540704818797.63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-806540704818797.63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-3360586270078.3232</v>
      </c>
      <c r="L5167" s="444">
        <f t="shared" ca="1" si="184"/>
        <v>-809901291088876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-809901291088876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-3374588712870.3164</v>
      </c>
      <c r="L5168" s="444">
        <f t="shared" ca="1" si="184"/>
        <v>-813275879801746.38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-813275879801746.38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-3388649499173.9434</v>
      </c>
      <c r="L5169" s="444">
        <f t="shared" ca="1" si="184"/>
        <v>-816664529300920.38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-816664529300920.38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-3402768872087.168</v>
      </c>
      <c r="L5170" s="444">
        <f t="shared" ca="1" si="184"/>
        <v>-820067298173007.5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-820067298173007.5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-3416947075720.8647</v>
      </c>
      <c r="L5171" s="444">
        <f t="shared" ca="1" si="184"/>
        <v>-823484245248728.38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-823484245248728.38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-3431184355203.0347</v>
      </c>
      <c r="L5172" s="444">
        <f t="shared" ca="1" si="184"/>
        <v>-826915429603931.38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-826915429603931.38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-3445480956683.0474</v>
      </c>
      <c r="L5173" s="444">
        <f t="shared" ca="1" si="184"/>
        <v>-830360910560614.38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-830360910560614.38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-3459837127335.8931</v>
      </c>
      <c r="L5174" s="444">
        <f t="shared" ca="1" si="184"/>
        <v>-833820747687950.25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-833820747687950.25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-3474253115366.4595</v>
      </c>
      <c r="L5175" s="444">
        <f t="shared" ca="1" si="184"/>
        <v>-837295000803316.75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-837295000803316.75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-3488729170013.8198</v>
      </c>
      <c r="L5176" s="444">
        <f t="shared" ca="1" si="184"/>
        <v>-840783729973330.63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-840783729973330.63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-3503265541555.5444</v>
      </c>
      <c r="L5177" s="444">
        <f t="shared" ca="1" si="184"/>
        <v>-844286995514886.13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-844286995514886.13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-3517862481312.0254</v>
      </c>
      <c r="L5178" s="444">
        <f t="shared" ca="1" si="184"/>
        <v>-847804857996198.13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-847804857996198.13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-3532520241650.8257</v>
      </c>
      <c r="L5179" s="444">
        <f t="shared" ca="1" si="184"/>
        <v>-851337378237849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-851337378237849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-3547239075991.0376</v>
      </c>
      <c r="L5180" s="444">
        <f t="shared" ca="1" si="184"/>
        <v>-854884617313840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-854884617313840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-3562019238807.6665</v>
      </c>
      <c r="L5181" s="444">
        <f t="shared" ca="1" si="184"/>
        <v>-858446636552647.63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-858446636552647.63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-3576860985636.0317</v>
      </c>
      <c r="L5182" s="444">
        <f t="shared" ca="1" si="184"/>
        <v>-862023497538283.63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-862023497538283.63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-3591764573076.1816</v>
      </c>
      <c r="L5183" s="444">
        <f t="shared" ca="1" si="184"/>
        <v>-865615262111359.75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-865615262111359.75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-3606730258797.332</v>
      </c>
      <c r="L5184" s="444">
        <f t="shared" ca="1" si="184"/>
        <v>-869221992370157.13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-869221992370157.13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-3621758301542.3213</v>
      </c>
      <c r="L5185" s="444">
        <f t="shared" ca="1" si="184"/>
        <v>-872843750671699.5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-872843750671699.5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-3636848961132.0811</v>
      </c>
      <c r="L5186" s="444">
        <f t="shared" ca="1" si="184"/>
        <v>-876480599632831.63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-876480599632831.63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-3652002498470.1318</v>
      </c>
      <c r="L5187" s="444">
        <f t="shared" ca="1" si="184"/>
        <v>-880132602131301.75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-880132602131301.75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-3667219175547.0903</v>
      </c>
      <c r="L5188" s="444">
        <f t="shared" ca="1" si="184"/>
        <v>-883799821306848.88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-883799821306848.88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-3682499255445.2036</v>
      </c>
      <c r="L5189" s="444">
        <f t="shared" ca="1" si="184"/>
        <v>-887482320562294.13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-887482320562294.13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-3697843002342.8916</v>
      </c>
      <c r="L5190" s="444">
        <f t="shared" ca="1" si="184"/>
        <v>-891180163564637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-891180163564637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-3713250681519.3208</v>
      </c>
      <c r="L5191" s="444">
        <f t="shared" ca="1" si="184"/>
        <v>-894893414246156.38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-894893414246156.38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-3728722559358.9849</v>
      </c>
      <c r="L5192" s="444">
        <f t="shared" ca="1" si="184"/>
        <v>-898622136805515.38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-898622136805515.38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-3744258903356.3135</v>
      </c>
      <c r="L5193" s="444">
        <f t="shared" ca="1" si="184"/>
        <v>-902366395708871.75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-902366395708871.75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-3759859982120.2988</v>
      </c>
      <c r="L5194" s="444">
        <f t="shared" ca="1" si="184"/>
        <v>-906126255690992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-906126255690992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-3775526065379.1328</v>
      </c>
      <c r="L5195" s="444">
        <f t="shared" ca="1" si="184"/>
        <v>-909901781756371.13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-909901781756371.13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-3791257423984.8794</v>
      </c>
      <c r="L5196" s="444">
        <f t="shared" ca="1" si="184"/>
        <v>-913693039180356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-913693039180356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-3807054329918.1504</v>
      </c>
      <c r="L5197" s="444">
        <f t="shared" ca="1" si="184"/>
        <v>-917500093510274.13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-917500093510274.13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-3822917056292.8086</v>
      </c>
      <c r="L5198" s="444">
        <f t="shared" ca="1" si="184"/>
        <v>-921323010566566.88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-921323010566566.88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-3838845877360.6953</v>
      </c>
      <c r="L5199" s="444">
        <f t="shared" ca="1" si="184"/>
        <v>-925161856443927.63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-925161856443927.63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-3854841068516.3647</v>
      </c>
      <c r="L5200" s="444">
        <f t="shared" ca="1" si="184"/>
        <v>-929016697512444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-929016697512444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-3870902906301.8506</v>
      </c>
      <c r="L5201" s="444">
        <f t="shared" ca="1" si="184"/>
        <v>-932887600418745.88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-932887600418745.88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-3887031668411.4409</v>
      </c>
      <c r="L5202" s="444">
        <f t="shared" ca="1" si="184"/>
        <v>-936774632087157.38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-936774632087157.38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-3903227633696.4888</v>
      </c>
      <c r="L5203" s="444">
        <f t="shared" ca="1" si="184"/>
        <v>-940677859720853.88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-940677859720853.88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-3919491082170.2246</v>
      </c>
      <c r="L5204" s="444">
        <f t="shared" ca="1" si="184"/>
        <v>-944597350803024.13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-944597350803024.13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-3935822295012.6006</v>
      </c>
      <c r="L5205" s="444">
        <f t="shared" ca="1" si="184"/>
        <v>-948533173098036.75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-948533173098036.75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-3952221554575.1528</v>
      </c>
      <c r="L5206" s="444">
        <f t="shared" ca="1" si="184"/>
        <v>-952485394652611.88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-952485394652611.88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-3968689144385.8828</v>
      </c>
      <c r="L5207" s="444">
        <f t="shared" ca="1" si="184"/>
        <v>-956454083796997.75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-956454083796997.75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-3985225349154.1572</v>
      </c>
      <c r="L5208" s="444">
        <f t="shared" ca="1" si="184"/>
        <v>-960439309146151.88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-960439309146151.88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-4001830454775.6328</v>
      </c>
      <c r="L5209" s="444">
        <f t="shared" ca="1" si="184"/>
        <v>-964441139600927.5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-964441139600927.5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-4018504748337.1978</v>
      </c>
      <c r="L5210" s="444">
        <f t="shared" ca="1" si="184"/>
        <v>-968459644349264.75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-968459644349264.75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-4035248518121.9365</v>
      </c>
      <c r="L5211" s="444">
        <f t="shared" ca="1" si="184"/>
        <v>-972494892867386.63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-972494892867386.63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-4052062053614.1113</v>
      </c>
      <c r="L5212" s="444">
        <f t="shared" ca="1" si="184"/>
        <v>-976546954921000.75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-976546954921000.75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-4068945645504.1699</v>
      </c>
      <c r="L5213" s="444">
        <f t="shared" ca="1" si="184"/>
        <v>-980615900566504.88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-980615900566504.88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-4085899585693.771</v>
      </c>
      <c r="L5214" s="444">
        <f t="shared" ca="1" si="184"/>
        <v>-984701800152198.63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-984701800152198.63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-4102924167300.8281</v>
      </c>
      <c r="L5215" s="444">
        <f t="shared" ca="1" si="184"/>
        <v>-988804724319499.5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-988804724319499.5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-4120019684664.5811</v>
      </c>
      <c r="L5216" s="444">
        <f t="shared" ca="1" si="184"/>
        <v>-992924744004164.13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-992924744004164.13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-4137186433350.6836</v>
      </c>
      <c r="L5217" s="444">
        <f t="shared" ca="1" si="184"/>
        <v>-997061930437514.75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-997061930437514.75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-4154424710156.311</v>
      </c>
      <c r="L5218" s="444">
        <f t="shared" ca="1" si="184"/>
        <v>-1001216355147671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-1001216355147671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-4171734813115.2959</v>
      </c>
      <c r="L5219" s="444">
        <f t="shared" ca="1" si="184"/>
        <v>-1005388089960786.3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-1005388089960786.3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-4189117041503.2764</v>
      </c>
      <c r="L5220" s="444">
        <f t="shared" ca="1" si="184"/>
        <v>-1009577207002289.5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-1009577207002289.5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-4206571695842.8726</v>
      </c>
      <c r="L5221" s="444">
        <f t="shared" ca="1" si="184"/>
        <v>-1013783778698132.4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-1013783778698132.4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-4224099077908.8843</v>
      </c>
      <c r="L5222" s="444">
        <f t="shared" ca="1" si="184"/>
        <v>-1018007877776041.3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-1018007877776041.3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-4241699490733.5044</v>
      </c>
      <c r="L5223" s="444">
        <f t="shared" ca="1" si="184"/>
        <v>-1022249577266774.8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-1022249577266774.8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-4259373238611.561</v>
      </c>
      <c r="L5224" s="444">
        <f t="shared" ca="1" si="184"/>
        <v>-1026508950505386.3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-1026508950505386.3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-4277120627105.7764</v>
      </c>
      <c r="L5225" s="444">
        <f t="shared" ca="1" si="184"/>
        <v>-1030786071132492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-1030786071132492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-4294941963052.0503</v>
      </c>
      <c r="L5226" s="444">
        <f t="shared" ca="1" si="184"/>
        <v>-1035081013095544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-1035081013095544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-4312837554564.7661</v>
      </c>
      <c r="L5227" s="444">
        <f t="shared" ca="1" si="184"/>
        <v>-1039393850650108.8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-1039393850650108.8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-4330807711042.1191</v>
      </c>
      <c r="L5228" s="444">
        <f t="shared" ca="1" si="184"/>
        <v>-1043724658361150.9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-1043724658361150.9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-4348852743171.4619</v>
      </c>
      <c r="L5229" s="444">
        <f t="shared" ca="1" si="184"/>
        <v>-1048073511104322.4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-1048073511104322.4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-4366972962934.6763</v>
      </c>
      <c r="L5230" s="444">
        <f t="shared" ca="1" si="184"/>
        <v>-1052440484067257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-1052440484067257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-4385168683613.5708</v>
      </c>
      <c r="L5231" s="444">
        <f t="shared" ca="1" si="184"/>
        <v>-1056825652750870.6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-1056825652750870.6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-4403440219795.2949</v>
      </c>
      <c r="L5232" s="444">
        <f t="shared" ca="1" si="184"/>
        <v>-1061229092970665.9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-1061229092970665.9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-4421787887377.7744</v>
      </c>
      <c r="L5233" s="444">
        <f t="shared" ca="1" si="184"/>
        <v>-1065650880858043.6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-1065650880858043.6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-4440212003575.1816</v>
      </c>
      <c r="L5234" s="444">
        <f t="shared" ca="1" si="184"/>
        <v>-1070091092861618.8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-1070091092861618.8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-4458712886923.4111</v>
      </c>
      <c r="L5235" s="444">
        <f t="shared" ca="1" si="184"/>
        <v>-1074549805748542.1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-1074549805748542.1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-4477290857285.5918</v>
      </c>
      <c r="L5236" s="444">
        <f t="shared" ca="1" si="184"/>
        <v>-1079027096605827.8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-1079027096605827.8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-4495946235857.6162</v>
      </c>
      <c r="L5237" s="444">
        <f t="shared" ca="1" si="184"/>
        <v>-1083523042841685.4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-1083523042841685.4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-4514679345173.6895</v>
      </c>
      <c r="L5238" s="444">
        <f t="shared" ca="1" si="184"/>
        <v>-1088037722186859.1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-1088037722186859.1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-4533490509111.9131</v>
      </c>
      <c r="L5239" s="444">
        <f t="shared" ca="1" si="184"/>
        <v>-1092571212695971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-1092571212695971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-4552380052899.8789</v>
      </c>
      <c r="L5240" s="444">
        <f t="shared" ca="1" si="184"/>
        <v>-1097123592748870.9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-1097123592748870.9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-4571348303120.2949</v>
      </c>
      <c r="L5241" s="444">
        <f t="shared" ca="1" si="184"/>
        <v>-1101694941051991.1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-1101694941051991.1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-4590395587716.6299</v>
      </c>
      <c r="L5242" s="444">
        <f t="shared" ca="1" si="184"/>
        <v>-1106285336639707.8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-1106285336639707.8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-4609522235998.7832</v>
      </c>
      <c r="L5243" s="444">
        <f t="shared" ca="1" si="184"/>
        <v>-1110894858875706.5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-1110894858875706.5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-4628728578648.7764</v>
      </c>
      <c r="L5244" s="444">
        <f t="shared" ca="1" si="184"/>
        <v>-1115523587454355.3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-1115523587454355.3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-4648014947726.4805</v>
      </c>
      <c r="L5245" s="444">
        <f t="shared" ca="1" si="184"/>
        <v>-1120171602402081.8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-1120171602402081.8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-4667381676675.3398</v>
      </c>
      <c r="L5246" s="444">
        <f t="shared" ca="1" si="184"/>
        <v>-1124838984078757.1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-1124838984078757.1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-4686829100328.1543</v>
      </c>
      <c r="L5247" s="444">
        <f t="shared" ca="1" si="184"/>
        <v>-1129525813179085.3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-1129525813179085.3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-4706357554912.8555</v>
      </c>
      <c r="L5248" s="444">
        <f t="shared" ca="1" si="184"/>
        <v>-1134232170733998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-1134232170733998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-4725967378058.3252</v>
      </c>
      <c r="L5249" s="444">
        <f t="shared" ca="1" si="184"/>
        <v>-1138958138112056.3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-1138958138112056.3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-4745658908800.2344</v>
      </c>
      <c r="L5250" s="444">
        <f t="shared" ca="1" si="184"/>
        <v>-1143703797020856.5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-1143703797020856.5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-4765432487586.9023</v>
      </c>
      <c r="L5251" s="444">
        <f t="shared" ca="1" si="184"/>
        <v>-1148469229508443.5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-1148469229508443.5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-4785288456285.1816</v>
      </c>
      <c r="L5252" s="444">
        <f t="shared" ca="1" si="184"/>
        <v>-1153254517964728.8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-1153254517964728.8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-4805227158186.3701</v>
      </c>
      <c r="L5253" s="444">
        <f t="shared" ca="1" si="184"/>
        <v>-1158059745122915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-1158059745122915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-4825248938012.1455</v>
      </c>
      <c r="L5254" s="444">
        <f t="shared" ca="1" si="184"/>
        <v>-1162884994060927.3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-1162884994060927.3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-4845354141920.5303</v>
      </c>
      <c r="L5255" s="444">
        <f t="shared" ca="1" si="184"/>
        <v>-1167730348202847.8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-1167730348202847.8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-4865543117511.8652</v>
      </c>
      <c r="L5256" s="444">
        <f t="shared" ca="1" si="184"/>
        <v>-1172595891320359.5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-1172595891320359.5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-4885816213834.8311</v>
      </c>
      <c r="L5257" s="444">
        <f t="shared" ca="1" si="184"/>
        <v>-1177481707534194.3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-1177481707534194.3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-4906173781392.4756</v>
      </c>
      <c r="L5258" s="444">
        <f t="shared" ca="1" si="184"/>
        <v>-1182387881315586.8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-1182387881315586.8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-4926616172148.2783</v>
      </c>
      <c r="L5259" s="444">
        <f t="shared" ca="1" si="184"/>
        <v>-1187314497487735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-1187314497487735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-4947143739532.2295</v>
      </c>
      <c r="L5260" s="444">
        <f t="shared" ca="1" si="184"/>
        <v>-1192261641227267.3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-1192261641227267.3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-4967756838446.9473</v>
      </c>
      <c r="L5261" s="444">
        <f t="shared" ca="1" si="184"/>
        <v>-1197229398065714.3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-1197229398065714.3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-4988455825273.8096</v>
      </c>
      <c r="L5262" s="444">
        <f t="shared" ca="1" si="184"/>
        <v>-1202217853890988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-1202217853890988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-5009241057879.1162</v>
      </c>
      <c r="L5263" s="444">
        <f t="shared" ca="1" si="184"/>
        <v>-1207227094948867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-1207227094948867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-5030112895620.2793</v>
      </c>
      <c r="L5264" s="444">
        <f t="shared" ca="1" si="184"/>
        <v>-1212257207844487.3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-1212257207844487.3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-5051071699352.0303</v>
      </c>
      <c r="L5265" s="444">
        <f t="shared" ca="1" si="184"/>
        <v>-1217308279543839.3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-1217308279543839.3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-5072117831432.6631</v>
      </c>
      <c r="L5266" s="444">
        <f t="shared" ca="1" si="184"/>
        <v>-1222380397375272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-1222380397375272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-5093251655730.2998</v>
      </c>
      <c r="L5267" s="444">
        <f t="shared" ca="1" si="184"/>
        <v>-1227473649031002.3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-1227473649031002.3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-5114473537629.1758</v>
      </c>
      <c r="L5268" s="444">
        <f t="shared" ca="1" si="184"/>
        <v>-1232588122568631.5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-1232588122568631.5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-5135783844035.9648</v>
      </c>
      <c r="L5269" s="444">
        <f t="shared" ca="1" si="184"/>
        <v>-1237723906412667.5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-1237723906412667.5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-5157182943386.1143</v>
      </c>
      <c r="L5270" s="444">
        <f t="shared" ca="1" si="184"/>
        <v>-1242881089356053.5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-1242881089356053.5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-5178671205650.2227</v>
      </c>
      <c r="L5271" s="444">
        <f t="shared" ca="1" si="184"/>
        <v>-1248059760561703.8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-1248059760561703.8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-5200249002340.4326</v>
      </c>
      <c r="L5272" s="444">
        <f t="shared" ca="1" si="184"/>
        <v>-1253260009564044.3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-1253260009564044.3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-5221916706516.8506</v>
      </c>
      <c r="L5273" s="444">
        <f t="shared" ca="1" si="184"/>
        <v>-1258481926270561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-1258481926270561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-5243674692794.0039</v>
      </c>
      <c r="L5274" s="444">
        <f t="shared" ca="1" si="184"/>
        <v>-1263725600963355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-1263725600963355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-5265523337347.3125</v>
      </c>
      <c r="L5275" s="444">
        <f t="shared" ca="1" si="184"/>
        <v>-1268991124300702.3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-1268991124300702.3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-5287463017919.5928</v>
      </c>
      <c r="L5276" s="444">
        <f t="shared" ca="1" si="184"/>
        <v>-1274278587318621.8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-1274278587318621.8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-5309494113827.5908</v>
      </c>
      <c r="L5277" s="444">
        <f t="shared" ca="1" si="184"/>
        <v>-1279588081432449.3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-1279588081432449.3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-5331617005968.5381</v>
      </c>
      <c r="L5278" s="444">
        <f t="shared" ca="1" si="184"/>
        <v>-1284919698438417.8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-1284919698438417.8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-5353832076826.7402</v>
      </c>
      <c r="L5279" s="444">
        <f t="shared" ca="1" si="184"/>
        <v>-1290273530515244.5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-1290273530515244.5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-5376139710480.1855</v>
      </c>
      <c r="L5280" s="444">
        <f t="shared" ca="1" si="184"/>
        <v>-1295649670225724.8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-1295649670225724.8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-5398540292607.1865</v>
      </c>
      <c r="L5281" s="444">
        <f t="shared" ca="1" si="184"/>
        <v>-1301048210518332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-1301048210518332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-5421034210493.0498</v>
      </c>
      <c r="L5282" s="444">
        <f t="shared" ca="1" si="184"/>
        <v>-1306469244728825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-1306469244728825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-5443621853036.7705</v>
      </c>
      <c r="L5283" s="444">
        <f t="shared" ca="1" si="184"/>
        <v>-1311912866581861.8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-1311912866581861.8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-5466303610757.7568</v>
      </c>
      <c r="L5284" s="444">
        <f t="shared" ca="1" si="184"/>
        <v>-1317379170192619.5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-1317379170192619.5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-5489079875802.5811</v>
      </c>
      <c r="L5285" s="444">
        <f t="shared" ca="1" si="184"/>
        <v>-1322868250068422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-1322868250068422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-5511951041951.7578</v>
      </c>
      <c r="L5286" s="444">
        <f t="shared" ca="1" si="184"/>
        <v>-1328380201110373.8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-1328380201110373.8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-5534917504626.5576</v>
      </c>
      <c r="L5287" s="444">
        <f t="shared" ca="1" si="184"/>
        <v>-1333915118615000.3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-1333915118615000.3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-5557979660895.834</v>
      </c>
      <c r="L5288" s="444">
        <f t="shared" ca="1" si="184"/>
        <v>-1339473098275896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-1339473098275896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-5581137909482.9004</v>
      </c>
      <c r="L5289" s="444">
        <f t="shared" ca="1" si="184"/>
        <v>-1345054236185379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-1345054236185379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-5604392650772.4121</v>
      </c>
      <c r="L5290" s="444">
        <f t="shared" ca="1" si="184"/>
        <v>-1350658628836151.5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-1350658628836151.5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-5627744286817.2979</v>
      </c>
      <c r="L5291" s="444">
        <f t="shared" ca="1" si="184"/>
        <v>-1356286373122968.8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-1356286373122968.8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-5651193221345.7031</v>
      </c>
      <c r="L5292" s="444">
        <f t="shared" ca="1" si="184"/>
        <v>-1361937566344314.5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-1361937566344314.5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-5674739859767.9766</v>
      </c>
      <c r="L5293" s="444">
        <f t="shared" ca="1" si="184"/>
        <v>-1367612306204082.5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-1367612306204082.5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-5698384609183.6768</v>
      </c>
      <c r="L5294" s="444">
        <f t="shared" ca="1" si="184"/>
        <v>-1373310690813266.3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-1373310690813266.3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-5722127878388.6094</v>
      </c>
      <c r="L5295" s="444">
        <f t="shared" ca="1" si="184"/>
        <v>-1379032818691654.8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-1379032818691654.8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-5745970077881.8945</v>
      </c>
      <c r="L5296" s="444">
        <f t="shared" ca="1" si="184"/>
        <v>-1384778788769536.8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-1384778788769536.8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-5769911619873.0693</v>
      </c>
      <c r="L5297" s="444">
        <f t="shared" ca="1" si="184"/>
        <v>-1390548700389409.8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-1390548700389409.8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-5793952918289.207</v>
      </c>
      <c r="L5298" s="444">
        <f t="shared" ca="1" si="184"/>
        <v>-1396342653307699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-1396342653307699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-5818094388782.0791</v>
      </c>
      <c r="L5299" s="444">
        <f t="shared" ca="1" si="184"/>
        <v>-1402160747696481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-1402160747696481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-5842336448735.3379</v>
      </c>
      <c r="L5300" s="444">
        <f t="shared" ca="1" si="184"/>
        <v>-1408003084145216.3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-1408003084145216.3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-5866679517271.7344</v>
      </c>
      <c r="L5301" s="444">
        <f t="shared" ca="1" si="184"/>
        <v>-1413869763662488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-1413869763662488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-5891124015260.3662</v>
      </c>
      <c r="L5302" s="444">
        <f t="shared" ca="1" si="184"/>
        <v>-1419760887677748.3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-1419760887677748.3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-5915670365323.9512</v>
      </c>
      <c r="L5303" s="444">
        <f t="shared" ca="1" si="184"/>
        <v>-1425676558043072.3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-1425676558043072.3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-5940318991846.1348</v>
      </c>
      <c r="L5304" s="444">
        <f t="shared" ca="1" si="184"/>
        <v>-1431616877034918.5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-1431616877034918.5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-5965070320978.8271</v>
      </c>
      <c r="L5305" s="444">
        <f t="shared" ca="1" si="184"/>
        <v>-1437581947355897.3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-1437581947355897.3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-5989924780649.5723</v>
      </c>
      <c r="L5306" s="444">
        <f t="shared" ca="1" si="184"/>
        <v>-1443571872136546.8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-1443571872136546.8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-6014882800568.9443</v>
      </c>
      <c r="L5307" s="444">
        <f t="shared" ca="1" si="184"/>
        <v>-1449586754937115.8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-1449586754937115.8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-6039944812237.9824</v>
      </c>
      <c r="L5308" s="444">
        <f t="shared" ca="1" si="184"/>
        <v>-1455626699749353.8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-1455626699749353.8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-6065111248955.6406</v>
      </c>
      <c r="L5309" s="444">
        <f t="shared" ca="1" si="184"/>
        <v>-1461691810998309.5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-1461691810998309.5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-6090382545826.2891</v>
      </c>
      <c r="L5310" s="444">
        <f t="shared" ca="1" si="184"/>
        <v>-1467782193544135.8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-1467782193544135.8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-6115759139767.2324</v>
      </c>
      <c r="L5311" s="444">
        <f t="shared" ca="1" si="184"/>
        <v>-1473897952683903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-1473897952683903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-6141241469516.2627</v>
      </c>
      <c r="L5312" s="444">
        <f t="shared" ca="1" si="184"/>
        <v>-1480039194153419.3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-1480039194153419.3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-6166829975639.2471</v>
      </c>
      <c r="L5313" s="444">
        <f t="shared" ca="1" si="184"/>
        <v>-1486206024129058.5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-1486206024129058.5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-6192525100537.7441</v>
      </c>
      <c r="L5314" s="444">
        <f t="shared" ca="1" si="184"/>
        <v>-1492398549229596.3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-1492398549229596.3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-6218327288456.6514</v>
      </c>
      <c r="L5315" s="444">
        <f t="shared" ca="1" si="184"/>
        <v>-1498616876518053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-1498616876518053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-6244236985491.8877</v>
      </c>
      <c r="L5316" s="444">
        <f t="shared" ca="1" si="184"/>
        <v>-1504861113503545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-1504861113503545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-6270254639598.1045</v>
      </c>
      <c r="L5317" s="444">
        <f t="shared" ca="1" si="184"/>
        <v>-1511131368143143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-1511131368143143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-6296380700596.4287</v>
      </c>
      <c r="L5318" s="444">
        <f t="shared" ca="1" si="184"/>
        <v>-1517427748843739.5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-1517427748843739.5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-6322615620182.248</v>
      </c>
      <c r="L5319" s="444">
        <f t="shared" ca="1" si="184"/>
        <v>-1523750364463921.8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-1523750364463921.8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-6348959851933.0068</v>
      </c>
      <c r="L5320" s="444">
        <f t="shared" ca="1" si="184"/>
        <v>-1530099324315854.8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-1530099324315854.8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-6375413851316.0615</v>
      </c>
      <c r="L5321" s="444">
        <f t="shared" ca="1" si="184"/>
        <v>-1536474738167170.8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-1536474738167170.8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-6401978075696.5449</v>
      </c>
      <c r="L5322" s="444">
        <f t="shared" ca="1" si="184"/>
        <v>-1542876716242867.3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-1542876716242867.3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-6428652984345.2803</v>
      </c>
      <c r="L5323" s="444">
        <f t="shared" ca="1" si="184"/>
        <v>-1549305369227212.5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-1549305369227212.5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-6455439038446.7188</v>
      </c>
      <c r="L5324" s="444">
        <f t="shared" ca="1" si="184"/>
        <v>-1555760808265659.3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-1555760808265659.3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-6482336701106.9131</v>
      </c>
      <c r="L5325" s="444">
        <f t="shared" ca="1" si="184"/>
        <v>-1562243144966766.3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-1562243144966766.3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-6509346437361.5264</v>
      </c>
      <c r="L5326" s="444">
        <f t="shared" ca="1" si="184"/>
        <v>-1568752491404127.8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-1568752491404127.8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-6536468714183.8652</v>
      </c>
      <c r="L5327" s="444">
        <f t="shared" ca="1" si="184"/>
        <v>-1575288960118311.5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-1575288960118311.5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-6563704000492.9648</v>
      </c>
      <c r="L5328" s="444">
        <f t="shared" ca="1" si="184"/>
        <v>-1581852664118804.5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-1581852664118804.5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-6591052767161.6855</v>
      </c>
      <c r="L5329" s="444">
        <f t="shared" ca="1" si="184"/>
        <v>-1588443716885966.3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-1588443716885966.3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-6618515487024.8594</v>
      </c>
      <c r="L5330" s="444">
        <f t="shared" ca="1" si="184"/>
        <v>-1595062232372991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-1595062232372991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-6646092634887.4629</v>
      </c>
      <c r="L5331" s="444">
        <f t="shared" ca="1" si="184"/>
        <v>-1601708325007878.5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-1601708325007878.5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-6673784687532.8271</v>
      </c>
      <c r="L5332" s="444">
        <f t="shared" ca="1" si="184"/>
        <v>-1608382109695411.3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-1608382109695411.3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-6701592123730.8799</v>
      </c>
      <c r="L5333" s="444">
        <f t="shared" ca="1" si="184"/>
        <v>-1615083701819142.3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-1615083701819142.3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-6729515424246.4258</v>
      </c>
      <c r="L5334" s="444">
        <f t="shared" ca="1" si="184"/>
        <v>-1621813217243388.8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-1621813217243388.8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-6757555071847.4531</v>
      </c>
      <c r="L5335" s="444">
        <f t="shared" ca="1" si="184"/>
        <v>-1628570772315236.3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-1628570772315236.3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-6785711551313.4844</v>
      </c>
      <c r="L5336" s="444">
        <f t="shared" ca="1" si="184"/>
        <v>-1635356483866549.8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-1635356483866549.8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-6813985349443.957</v>
      </c>
      <c r="L5337" s="444">
        <f t="shared" ca="1" si="184"/>
        <v>-1642170469215993.8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-1642170469215993.8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-6842376955066.6406</v>
      </c>
      <c r="L5338" s="444">
        <f t="shared" ca="1" si="184"/>
        <v>-1649012846171060.5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-1649012846171060.5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-6870886859046.085</v>
      </c>
      <c r="L5339" s="444">
        <f t="shared" ca="1" si="184"/>
        <v>-1655883733030106.5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-1655883733030106.5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-6899515554292.1104</v>
      </c>
      <c r="L5340" s="444">
        <f t="shared" ca="1" si="184"/>
        <v>-1662783248584398.5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-1662783248584398.5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-6928263535768.3271</v>
      </c>
      <c r="L5341" s="444">
        <f t="shared" ca="1" si="184"/>
        <v>-1669711512120166.8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-1669711512120166.8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-6957131300500.6943</v>
      </c>
      <c r="L5342" s="444">
        <f t="shared" ca="1" si="184"/>
        <v>-1676668643420667.5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-1676668643420667.5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-6986119347586.1143</v>
      </c>
      <c r="L5343" s="444">
        <f t="shared" ca="1" si="184"/>
        <v>-1683654762768253.5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-1683654762768253.5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-7015228178201.0566</v>
      </c>
      <c r="L5344" s="444">
        <f t="shared" ca="1" si="184"/>
        <v>-1690669990946454.5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-1690669990946454.5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-7044458295610.2266</v>
      </c>
      <c r="L5345" s="444">
        <f t="shared" ca="1" si="184"/>
        <v>-1697714449242064.8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-1697714449242064.8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-7073810205175.2695</v>
      </c>
      <c r="L5346" s="444">
        <f t="shared" ca="1" si="184"/>
        <v>-1704788259447240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-1704788259447240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-7103284414363.5</v>
      </c>
      <c r="L5347" s="444">
        <f t="shared" ca="1" si="184"/>
        <v>-1711891543861603.5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-1711891543861603.5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-7132881432756.6807</v>
      </c>
      <c r="L5348" s="444">
        <f t="shared" ca="1" si="184"/>
        <v>-1719024425294360.3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-1719024425294360.3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-7162601772059.834</v>
      </c>
      <c r="L5349" s="444">
        <f t="shared" ca="1" si="184"/>
        <v>-1726187027066420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-1726187027066420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-7192445946110.083</v>
      </c>
      <c r="L5350" s="444">
        <f t="shared" ca="1" si="184"/>
        <v>-1733379473012530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-1733379473012530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-7222414470885.542</v>
      </c>
      <c r="L5351" s="444">
        <f t="shared" ca="1" si="184"/>
        <v>-1740601887483415.5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-1740601887483415.5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-7252507864514.2314</v>
      </c>
      <c r="L5352" s="444">
        <f t="shared" ca="1" si="184"/>
        <v>-1747854395347929.8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-1747854395347929.8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-7282726647283.04</v>
      </c>
      <c r="L5353" s="444">
        <f t="shared" ca="1" si="184"/>
        <v>-1755137121995212.8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-1755137121995212.8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-7313071341646.7207</v>
      </c>
      <c r="L5354" s="444">
        <f t="shared" ca="1" si="184"/>
        <v>-1762450193336859.5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-1762450193336859.5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-7343542472236.9141</v>
      </c>
      <c r="L5355" s="444">
        <f t="shared" ca="1" si="184"/>
        <v>-1769793735809096.5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-1769793735809096.5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-7374140565871.2354</v>
      </c>
      <c r="L5356" s="444">
        <f t="shared" ca="1" si="184"/>
        <v>-1777167876374967.8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-1777167876374967.8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-7404866151562.3662</v>
      </c>
      <c r="L5357" s="444">
        <f t="shared" ca="1" si="184"/>
        <v>-1784572742526530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-1784572742526530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-7435719760527.208</v>
      </c>
      <c r="L5358" s="444">
        <f t="shared" ca="1" si="184"/>
        <v>-1792008462287057.3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-1792008462287057.3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-7466701926196.0713</v>
      </c>
      <c r="L5359" s="444">
        <f t="shared" ca="1" si="184"/>
        <v>-1799475164213253.3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-1799475164213253.3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-7497813184221.8887</v>
      </c>
      <c r="L5360" s="444">
        <f t="shared" ca="1" si="184"/>
        <v>-1806972977397475.3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-1806972977397475.3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-7529054072489.4814</v>
      </c>
      <c r="L5361" s="444">
        <f t="shared" ca="1" si="184"/>
        <v>-1814502031469964.8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-1814502031469964.8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-7560425131124.8545</v>
      </c>
      <c r="L5362" s="444">
        <f t="shared" ca="1" si="184"/>
        <v>-1822062456601089.5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-1822062456601089.5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-7591926902504.5381</v>
      </c>
      <c r="L5363" s="444">
        <f t="shared" ref="L5363:L5617" ca="1" si="189">I5363-J5363+K5363</f>
        <v>-1829654383503594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-1829654383503594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-7623559931264.9746</v>
      </c>
      <c r="L5364" s="444">
        <f t="shared" ca="1" si="189"/>
        <v>-1837277943434859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-1837277943434859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-7655324764311.9121</v>
      </c>
      <c r="L5365" s="444">
        <f t="shared" ca="1" si="189"/>
        <v>-1844933268199171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-1844933268199171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-7687221950829.8789</v>
      </c>
      <c r="L5366" s="444">
        <f t="shared" ca="1" si="189"/>
        <v>-1852620490150001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-1852620490150001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-7719252042291.6709</v>
      </c>
      <c r="L5367" s="444">
        <f t="shared" ca="1" si="189"/>
        <v>-1860339742192292.8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-1860339742192292.8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-7751415592467.8867</v>
      </c>
      <c r="L5368" s="444">
        <f t="shared" ca="1" si="189"/>
        <v>-1868091157784760.8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-1868091157784760.8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-7783713157436.502</v>
      </c>
      <c r="L5369" s="444">
        <f t="shared" ca="1" si="189"/>
        <v>-1875874870942197.3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-1875874870942197.3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-7816145295592.4873</v>
      </c>
      <c r="L5370" s="444">
        <f t="shared" ca="1" si="189"/>
        <v>-1883691016237789.8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-1883691016237789.8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-7848712567657.457</v>
      </c>
      <c r="L5371" s="444">
        <f t="shared" ca="1" si="189"/>
        <v>-1891539728805447.3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-1891539728805447.3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-7881415536689.3623</v>
      </c>
      <c r="L5372" s="444">
        <f t="shared" ca="1" si="189"/>
        <v>-1899421144342136.5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-1899421144342136.5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-7914254768092.2344</v>
      </c>
      <c r="L5373" s="444">
        <f t="shared" ca="1" si="189"/>
        <v>-1907335399110228.8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-1907335399110228.8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-7947230829625.9531</v>
      </c>
      <c r="L5374" s="444">
        <f t="shared" ca="1" si="189"/>
        <v>-1915282629939854.8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-1915282629939854.8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-7980344291416.0615</v>
      </c>
      <c r="L5375" s="444">
        <f t="shared" ca="1" si="189"/>
        <v>-1923262974231270.8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-1923262974231270.8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-8013595725963.6279</v>
      </c>
      <c r="L5376" s="444">
        <f t="shared" ca="1" si="189"/>
        <v>-1931276569957234.5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-1931276569957234.5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-8046985708155.1426</v>
      </c>
      <c r="L5377" s="444">
        <f t="shared" ca="1" si="189"/>
        <v>-1939323555665389.8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-1939323555665389.8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-8080514815272.457</v>
      </c>
      <c r="L5378" s="444">
        <f t="shared" ca="1" si="189"/>
        <v>-1947404070480662.3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-1947404070480662.3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-8114183627002.7607</v>
      </c>
      <c r="L5379" s="444">
        <f t="shared" ca="1" si="189"/>
        <v>-1955518254107665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-1955518254107665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-8147992725448.6045</v>
      </c>
      <c r="L5380" s="444">
        <f t="shared" ca="1" si="189"/>
        <v>-1963666246833113.5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-1963666246833113.5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-8181942695137.9727</v>
      </c>
      <c r="L5381" s="444">
        <f t="shared" ca="1" si="189"/>
        <v>-1971848189528251.5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-1971848189528251.5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-8216034123034.3809</v>
      </c>
      <c r="L5382" s="444">
        <f t="shared" ca="1" si="189"/>
        <v>-1980064223651286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-1980064223651286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-8250267598547.0244</v>
      </c>
      <c r="L5383" s="444">
        <f t="shared" ca="1" si="189"/>
        <v>-1988314491249833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-1988314491249833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-8284643713540.9707</v>
      </c>
      <c r="L5384" s="444">
        <f t="shared" ca="1" si="189"/>
        <v>-1996599134963374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-1996599134963374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-8319163062347.3916</v>
      </c>
      <c r="L5385" s="444">
        <f t="shared" ca="1" si="189"/>
        <v>-2004918298025721.5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-2004918298025721.5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-8353826241773.8398</v>
      </c>
      <c r="L5386" s="444">
        <f t="shared" ca="1" si="189"/>
        <v>-2013272124267495.3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-2013272124267495.3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-8388633851114.5635</v>
      </c>
      <c r="L5387" s="444">
        <f t="shared" ca="1" si="189"/>
        <v>-2021660758118609.8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-2021660758118609.8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-8423586492160.874</v>
      </c>
      <c r="L5388" s="444">
        <f t="shared" ca="1" si="189"/>
        <v>-2030084344610770.5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-2030084344610770.5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-8458684769211.5439</v>
      </c>
      <c r="L5389" s="444">
        <f t="shared" ca="1" si="189"/>
        <v>-2038543029379982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-2038543029379982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-8493929289083.2588</v>
      </c>
      <c r="L5390" s="444">
        <f t="shared" ca="1" si="189"/>
        <v>-2047036958669065.3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-2047036958669065.3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-8529320661121.1055</v>
      </c>
      <c r="L5391" s="444">
        <f t="shared" ca="1" si="189"/>
        <v>-2055566279330186.3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-2055566279330186.3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-8564859497209.1104</v>
      </c>
      <c r="L5392" s="444">
        <f t="shared" ca="1" si="189"/>
        <v>-2064131138827395.3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-2064131138827395.3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-8600546411780.8145</v>
      </c>
      <c r="L5393" s="444">
        <f t="shared" ca="1" si="189"/>
        <v>-2072731685239176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-2072731685239176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-8636382021829.8994</v>
      </c>
      <c r="L5394" s="444">
        <f t="shared" ca="1" si="189"/>
        <v>-2081368067261006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-2081368067261006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-8672366946920.8584</v>
      </c>
      <c r="L5395" s="444">
        <f t="shared" ca="1" si="189"/>
        <v>-2090040434207926.8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-2090040434207926.8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-8708501809199.6953</v>
      </c>
      <c r="L5396" s="444">
        <f t="shared" ca="1" si="189"/>
        <v>-2098748936017126.5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-2098748936017126.5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-8744787233404.6943</v>
      </c>
      <c r="L5397" s="444">
        <f t="shared" ca="1" si="189"/>
        <v>-2107493723250531.3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-2107493723250531.3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-8781223846877.2139</v>
      </c>
      <c r="L5398" s="444">
        <f t="shared" ca="1" si="189"/>
        <v>-2116274947097408.5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-2116274947097408.5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-8817812279572.5352</v>
      </c>
      <c r="L5399" s="444">
        <f t="shared" ca="1" si="189"/>
        <v>-2125092759376981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-2125092759376981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-8854553164070.7539</v>
      </c>
      <c r="L5400" s="444">
        <f t="shared" ca="1" si="189"/>
        <v>-2133947312541051.8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-2133947312541051.8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-8891447135587.7148</v>
      </c>
      <c r="L5401" s="444">
        <f t="shared" ca="1" si="189"/>
        <v>-2142838759676639.5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-2142838759676639.5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-8928494831985.998</v>
      </c>
      <c r="L5402" s="444">
        <f t="shared" ca="1" si="189"/>
        <v>-2151767254508625.5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-2151767254508625.5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-8965696893785.9395</v>
      </c>
      <c r="L5403" s="444">
        <f t="shared" ca="1" si="189"/>
        <v>-2160732951402411.5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-2160732951402411.5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-9003053964176.7148</v>
      </c>
      <c r="L5404" s="444">
        <f t="shared" ca="1" si="189"/>
        <v>-2169736005366588.3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-2169736005366588.3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-9040566689027.4512</v>
      </c>
      <c r="L5405" s="444">
        <f t="shared" ca="1" si="189"/>
        <v>-2178776572055615.8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-2178776572055615.8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-9078235716898.3984</v>
      </c>
      <c r="L5406" s="444">
        <f t="shared" ca="1" si="189"/>
        <v>-2187854807772514.3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-2187854807772514.3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-9116061699052.1426</v>
      </c>
      <c r="L5407" s="444">
        <f t="shared" ca="1" si="189"/>
        <v>-2196970869471566.5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-2196970869471566.5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-9154045289464.8594</v>
      </c>
      <c r="L5408" s="444">
        <f t="shared" ca="1" si="189"/>
        <v>-2206124914761031.3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-2206124914761031.3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-9192187144837.6289</v>
      </c>
      <c r="L5409" s="444">
        <f t="shared" ca="1" si="189"/>
        <v>-2215317101905869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-2215317101905869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-9230487924607.7871</v>
      </c>
      <c r="L5410" s="444">
        <f t="shared" ca="1" si="189"/>
        <v>-2224547589830476.8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-2224547589830476.8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-9268948290960.3203</v>
      </c>
      <c r="L5411" s="444">
        <f t="shared" ca="1" si="189"/>
        <v>-2233816538121437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-2233816538121437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-9307568908839.3203</v>
      </c>
      <c r="L5412" s="444">
        <f t="shared" ca="1" si="189"/>
        <v>-2243124107030276.3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-2243124107030276.3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-9346350445959.4844</v>
      </c>
      <c r="L5413" s="444">
        <f t="shared" ca="1" si="189"/>
        <v>-2252470457476235.5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-2252470457476235.5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-9385293572817.6484</v>
      </c>
      <c r="L5414" s="444">
        <f t="shared" ca="1" si="189"/>
        <v>-2261855751049053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-2261855751049053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-9424398962704.3867</v>
      </c>
      <c r="L5415" s="444">
        <f t="shared" ca="1" si="189"/>
        <v>-2271280150011757.5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-2271280150011757.5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-9463667291715.6563</v>
      </c>
      <c r="L5416" s="444">
        <f t="shared" ca="1" si="189"/>
        <v>-2280743817303473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-2280743817303473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-9503099238764.4707</v>
      </c>
      <c r="L5417" s="444">
        <f t="shared" ca="1" si="189"/>
        <v>-2290246916542237.5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-2290246916542237.5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-9542695485592.6563</v>
      </c>
      <c r="L5418" s="444">
        <f t="shared" ca="1" si="189"/>
        <v>-2299789612027830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-2299789612027830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-9582456716782.625</v>
      </c>
      <c r="L5419" s="444">
        <f t="shared" ca="1" si="189"/>
        <v>-2309372068744612.5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-2309372068744612.5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-9622383619769.2188</v>
      </c>
      <c r="L5420" s="444">
        <f t="shared" ca="1" si="189"/>
        <v>-2318994452364381.5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-2318994452364381.5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-9662476884851.5898</v>
      </c>
      <c r="L5421" s="444">
        <f t="shared" ca="1" si="189"/>
        <v>-2328656929249233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-2328656929249233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-9702737205205.1367</v>
      </c>
      <c r="L5422" s="444">
        <f t="shared" ca="1" si="189"/>
        <v>-2338359666454438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-2338359666454438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-9743165276893.4922</v>
      </c>
      <c r="L5423" s="444">
        <f t="shared" ca="1" si="189"/>
        <v>-2348102831731331.5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-2348102831731331.5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-9783761798880.5469</v>
      </c>
      <c r="L5424" s="444">
        <f t="shared" ca="1" si="189"/>
        <v>-2357886593530212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-2357886593530212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-9824527473042.5508</v>
      </c>
      <c r="L5425" s="444">
        <f t="shared" ca="1" si="189"/>
        <v>-2367711121003254.5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-2367711121003254.5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-9865463004180.2266</v>
      </c>
      <c r="L5426" s="444">
        <f t="shared" ca="1" si="189"/>
        <v>-2377576584007434.5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-2377576584007434.5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-9906569100030.9766</v>
      </c>
      <c r="L5427" s="444">
        <f t="shared" ca="1" si="189"/>
        <v>-2387483153107465.5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-2387483153107465.5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-9947846471281.1055</v>
      </c>
      <c r="L5428" s="444">
        <f t="shared" ca="1" si="189"/>
        <v>-2397430999578746.5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-2397430999578746.5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-9989295831578.1094</v>
      </c>
      <c r="L5429" s="444">
        <f t="shared" ca="1" si="189"/>
        <v>-2407420295410324.5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-2407420295410324.5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-10030917897543.02</v>
      </c>
      <c r="L5430" s="444">
        <f t="shared" ca="1" si="189"/>
        <v>-2417451213307867.5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-2417451213307867.5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-10072713388782.781</v>
      </c>
      <c r="L5431" s="444">
        <f t="shared" ca="1" si="189"/>
        <v>-2427523926696650.5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-2427523926696650.5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-10114683027902.711</v>
      </c>
      <c r="L5432" s="444">
        <f t="shared" ca="1" si="189"/>
        <v>-2437638609724553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-2437638609724553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-10156827540518.971</v>
      </c>
      <c r="L5433" s="444">
        <f t="shared" ca="1" si="189"/>
        <v>-2447795437265072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-2447795437265072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-10199147655271.133</v>
      </c>
      <c r="L5434" s="444">
        <f t="shared" ca="1" si="189"/>
        <v>-2457994584920343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-2457994584920343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-10241644103834.762</v>
      </c>
      <c r="L5435" s="444">
        <f t="shared" ca="1" si="189"/>
        <v>-2468236229024178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-2468236229024178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-10284317620934.074</v>
      </c>
      <c r="L5436" s="444">
        <f t="shared" ca="1" si="189"/>
        <v>-2478520546645112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-2478520546645112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-10327168944354.633</v>
      </c>
      <c r="L5437" s="444">
        <f t="shared" ca="1" si="189"/>
        <v>-2488847715589466.5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-2488847715589466.5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-10370198814956.109</v>
      </c>
      <c r="L5438" s="444">
        <f t="shared" ca="1" si="189"/>
        <v>-2499217914404422.5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-2499217914404422.5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-10413407976685.094</v>
      </c>
      <c r="L5439" s="444">
        <f t="shared" ca="1" si="189"/>
        <v>-2509631322381107.5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-2509631322381107.5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-10456797176587.947</v>
      </c>
      <c r="L5440" s="444">
        <f t="shared" ca="1" si="189"/>
        <v>-2520088119557695.5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-2520088119557695.5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-10500367164823.73</v>
      </c>
      <c r="L5441" s="444">
        <f t="shared" ca="1" si="189"/>
        <v>-2530588486722519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-2530588486722519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-10544118694677.162</v>
      </c>
      <c r="L5442" s="444">
        <f t="shared" ca="1" si="189"/>
        <v>-2541132605417196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-2541132605417196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-10588052522571.65</v>
      </c>
      <c r="L5443" s="444">
        <f t="shared" ca="1" si="189"/>
        <v>-2551720657939767.5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-2551720657939767.5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-10632169408082.365</v>
      </c>
      <c r="L5444" s="444">
        <f t="shared" ca="1" si="189"/>
        <v>-2562352827347850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-2562352827347850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-10676470113949.375</v>
      </c>
      <c r="L5445" s="444">
        <f t="shared" ca="1" si="189"/>
        <v>-2573029297461799.5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-2573029297461799.5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-10720955406090.832</v>
      </c>
      <c r="L5446" s="444">
        <f t="shared" ca="1" si="189"/>
        <v>-2583750252867890.5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-2583750252867890.5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-10765626053616.211</v>
      </c>
      <c r="L5447" s="444">
        <f t="shared" ca="1" si="189"/>
        <v>-2594515878921506.5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-2594515878921506.5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-10810482828839.609</v>
      </c>
      <c r="L5448" s="444">
        <f t="shared" ca="1" si="189"/>
        <v>-2605326361750346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-2605326361750346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-10855526507293.107</v>
      </c>
      <c r="L5449" s="444">
        <f t="shared" ca="1" si="189"/>
        <v>-2616181888257639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-2616181888257639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-10900757867740.162</v>
      </c>
      <c r="L5450" s="444">
        <f t="shared" ca="1" si="189"/>
        <v>-2627082646125379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-2627082646125379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-10946177692189.078</v>
      </c>
      <c r="L5451" s="444">
        <f t="shared" ca="1" si="189"/>
        <v>-2638028823817568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-2638028823817568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-10991786765906.533</v>
      </c>
      <c r="L5452" s="444">
        <f t="shared" ca="1" si="189"/>
        <v>-2649020610583474.5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-2649020610583474.5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-11037585877431.145</v>
      </c>
      <c r="L5453" s="444">
        <f t="shared" ca="1" si="189"/>
        <v>-2660058196460905.5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-2660058196460905.5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-11083575818587.105</v>
      </c>
      <c r="L5454" s="444">
        <f t="shared" ca="1" si="189"/>
        <v>-2671141772279492.5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-2671141772279492.5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-11129757384497.885</v>
      </c>
      <c r="L5455" s="444">
        <f t="shared" ca="1" si="189"/>
        <v>-2682271529663990.5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-2682271529663990.5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-11176131373599.961</v>
      </c>
      <c r="L5456" s="444">
        <f t="shared" ca="1" si="189"/>
        <v>-2693447661037590.5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-2693447661037590.5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-11222698587656.627</v>
      </c>
      <c r="L5457" s="444">
        <f t="shared" ca="1" si="189"/>
        <v>-2704670359625247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-2704670359625247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-11269459831771.863</v>
      </c>
      <c r="L5458" s="444">
        <f t="shared" ca="1" si="189"/>
        <v>-2715939819457019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-2715939819457019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-11316415914404.246</v>
      </c>
      <c r="L5459" s="444">
        <f t="shared" ca="1" si="189"/>
        <v>-2727256235371423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-2727256235371423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-11363567647380.93</v>
      </c>
      <c r="L5460" s="444">
        <f t="shared" ca="1" si="189"/>
        <v>-2738619803018804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-2738619803018804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-11410915845911.684</v>
      </c>
      <c r="L5461" s="444">
        <f t="shared" ca="1" si="189"/>
        <v>-2750030718864715.5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-2750030718864715.5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-11458461328602.98</v>
      </c>
      <c r="L5462" s="444">
        <f t="shared" ca="1" si="189"/>
        <v>-2761489180193318.5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-2761489180193318.5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-11506204917472.16</v>
      </c>
      <c r="L5463" s="444">
        <f t="shared" ca="1" si="189"/>
        <v>-2772995385110790.5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-2772995385110790.5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-11554147437961.627</v>
      </c>
      <c r="L5464" s="444">
        <f t="shared" ca="1" si="189"/>
        <v>-2784549532548752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-2784549532548752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-11602289718953.133</v>
      </c>
      <c r="L5465" s="444">
        <f t="shared" ca="1" si="189"/>
        <v>-2796151822267705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-2796151822267705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-11650632592782.104</v>
      </c>
      <c r="L5466" s="444">
        <f t="shared" ca="1" si="189"/>
        <v>-2807802454860487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-2807802454860487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-11699176895252.029</v>
      </c>
      <c r="L5467" s="444">
        <f t="shared" ca="1" si="189"/>
        <v>-2819501631755739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-2819501631755739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-11747923465648.912</v>
      </c>
      <c r="L5468" s="444">
        <f t="shared" ca="1" si="189"/>
        <v>-2831249555221388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-2831249555221388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-11796873146755.783</v>
      </c>
      <c r="L5469" s="444">
        <f t="shared" ca="1" si="189"/>
        <v>-2843046428368144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-2843046428368144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-11846026784867.266</v>
      </c>
      <c r="L5470" s="444">
        <f t="shared" ca="1" si="189"/>
        <v>-2854892455153011.5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-2854892455153011.5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-11895385229804.215</v>
      </c>
      <c r="L5471" s="444">
        <f t="shared" ca="1" si="189"/>
        <v>-2866787840382815.5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-2866787840382815.5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-11944949334928.398</v>
      </c>
      <c r="L5472" s="444">
        <f t="shared" ca="1" si="189"/>
        <v>-2878732789717744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-2878732789717744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-11994719957157.266</v>
      </c>
      <c r="L5473" s="444">
        <f t="shared" ca="1" si="189"/>
        <v>-2890727509674901.5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-2890727509674901.5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-12044697956978.756</v>
      </c>
      <c r="L5474" s="444">
        <f t="shared" ca="1" si="189"/>
        <v>-2902772207631880.5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-2902772207631880.5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-12094884198466.168</v>
      </c>
      <c r="L5475" s="444">
        <f t="shared" ca="1" si="189"/>
        <v>-2914867091830346.5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-2914867091830346.5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-12145279549293.109</v>
      </c>
      <c r="L5476" s="444">
        <f t="shared" ca="1" si="189"/>
        <v>-2927012371379639.5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-2927012371379639.5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-12195884880748.498</v>
      </c>
      <c r="L5477" s="444">
        <f t="shared" ca="1" si="189"/>
        <v>-2939208256260388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-2939208256260388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-12246701067751.617</v>
      </c>
      <c r="L5478" s="444">
        <f t="shared" ca="1" si="189"/>
        <v>-2951454957328139.5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-2951454957328139.5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-12297728988867.248</v>
      </c>
      <c r="L5479" s="444">
        <f t="shared" ca="1" si="189"/>
        <v>-2963752686317006.5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-2963752686317006.5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-12348969526320.859</v>
      </c>
      <c r="L5480" s="444">
        <f t="shared" ca="1" si="189"/>
        <v>-2976101655843327.5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-2976101655843327.5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-12400423566013.865</v>
      </c>
      <c r="L5481" s="444">
        <f t="shared" ca="1" si="189"/>
        <v>-2988502079409341.5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-2988502079409341.5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-12452091997538.922</v>
      </c>
      <c r="L5482" s="444">
        <f t="shared" ca="1" si="189"/>
        <v>-3000954171406880.5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-3000954171406880.5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-12503975714195.336</v>
      </c>
      <c r="L5483" s="444">
        <f t="shared" ca="1" si="189"/>
        <v>-3013458147121076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-3013458147121076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-12556075613004.482</v>
      </c>
      <c r="L5484" s="444">
        <f t="shared" ca="1" si="189"/>
        <v>-3026014222734080.5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-3026014222734080.5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-12608392594725.336</v>
      </c>
      <c r="L5485" s="444">
        <f t="shared" ca="1" si="189"/>
        <v>-3038622615328806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-3038622615328806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-12660927563870.025</v>
      </c>
      <c r="L5486" s="444">
        <f t="shared" ca="1" si="189"/>
        <v>-3051283542892676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-3051283542892676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-12713681428719.482</v>
      </c>
      <c r="L5487" s="444">
        <f t="shared" ca="1" si="189"/>
        <v>-3063997224321395.5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-3063997224321395.5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-12766655101339.148</v>
      </c>
      <c r="L5488" s="444">
        <f t="shared" ca="1" si="189"/>
        <v>-3076763879422734.5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-3076763879422734.5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-12819849497594.727</v>
      </c>
      <c r="L5489" s="444">
        <f t="shared" ca="1" si="189"/>
        <v>-3089583728920329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-3089583728920329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-12873265537168.037</v>
      </c>
      <c r="L5490" s="444">
        <f t="shared" ca="1" si="189"/>
        <v>-3102456994457497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-3102456994457497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-12926904143572.904</v>
      </c>
      <c r="L5491" s="444">
        <f t="shared" ca="1" si="189"/>
        <v>-3115383898601070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-3115383898601070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-12980766244171.125</v>
      </c>
      <c r="L5492" s="444">
        <f t="shared" ca="1" si="189"/>
        <v>-3128364664845241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-3128364664845241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-13034852770188.504</v>
      </c>
      <c r="L5493" s="444">
        <f t="shared" ca="1" si="189"/>
        <v>-3141399517615429.5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-3141399517615429.5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-13089164656730.957</v>
      </c>
      <c r="L5494" s="444">
        <f t="shared" ca="1" si="189"/>
        <v>-3154488682272160.5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-3154488682272160.5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-13143702842800.668</v>
      </c>
      <c r="L5495" s="444">
        <f t="shared" ca="1" si="189"/>
        <v>-3167632385114961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-3167632385114961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-13198468271312.338</v>
      </c>
      <c r="L5496" s="444">
        <f t="shared" ca="1" si="189"/>
        <v>-3180830853386273.5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-3180830853386273.5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-13253461889109.473</v>
      </c>
      <c r="L5497" s="444">
        <f t="shared" ca="1" si="189"/>
        <v>-3194084315275383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-3194084315275383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-13308684646980.762</v>
      </c>
      <c r="L5498" s="444">
        <f t="shared" ca="1" si="189"/>
        <v>-3207392999922364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-3207392999922364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-13364137499676.516</v>
      </c>
      <c r="L5499" s="444">
        <f t="shared" ca="1" si="189"/>
        <v>-3220757137422040.5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-3220757137422040.5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-13419821405925.168</v>
      </c>
      <c r="L5500" s="444">
        <f t="shared" ca="1" si="189"/>
        <v>-3234176958827965.5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-3234176958827965.5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-13475737328449.855</v>
      </c>
      <c r="L5501" s="444">
        <f t="shared" ca="1" si="189"/>
        <v>-3247652696156415.5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-3247652696156415.5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-13531886233985.064</v>
      </c>
      <c r="L5502" s="444">
        <f t="shared" ca="1" si="189"/>
        <v>-3261184582390400.5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-3261184582390400.5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-13588269093293.336</v>
      </c>
      <c r="L5503" s="444">
        <f t="shared" ca="1" si="189"/>
        <v>-3274772851483694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-3274772851483694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-13644886881182.059</v>
      </c>
      <c r="L5504" s="444">
        <f t="shared" ca="1" si="189"/>
        <v>-3288417738364876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-3288417738364876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-13701740576520.316</v>
      </c>
      <c r="L5505" s="444">
        <f t="shared" ca="1" si="189"/>
        <v>-3302119478941396.5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-3302119478941396.5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-13758831162255.818</v>
      </c>
      <c r="L5506" s="444">
        <f t="shared" ca="1" si="189"/>
        <v>-3315878310103652.5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-3315878310103652.5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-13816159625431.885</v>
      </c>
      <c r="L5507" s="444">
        <f t="shared" ca="1" si="189"/>
        <v>-3329694469729084.5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-3329694469729084.5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-13873726957204.52</v>
      </c>
      <c r="L5508" s="444">
        <f t="shared" ca="1" si="189"/>
        <v>-3343568196686289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-3343568196686289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-13931534152859.537</v>
      </c>
      <c r="L5509" s="444">
        <f t="shared" ca="1" si="189"/>
        <v>-3357499730839148.5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-3357499730839148.5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-13989582211829.785</v>
      </c>
      <c r="L5510" s="444">
        <f t="shared" ca="1" si="189"/>
        <v>-3371489313050978.5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-3371489313050978.5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-14047872137712.41</v>
      </c>
      <c r="L5511" s="444">
        <f t="shared" ca="1" si="189"/>
        <v>-3385537185188691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-3385537185188691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-14106404938286.213</v>
      </c>
      <c r="L5512" s="444">
        <f t="shared" ca="1" si="189"/>
        <v>-3399643590126977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-3399643590126977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-14165181625529.07</v>
      </c>
      <c r="L5513" s="444">
        <f t="shared" ca="1" si="189"/>
        <v>-3413808771752506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-3413808771752506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-14224203215635.441</v>
      </c>
      <c r="L5514" s="444">
        <f t="shared" ca="1" si="189"/>
        <v>-3428032974968141.5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-3428032974968141.5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-14283470729033.922</v>
      </c>
      <c r="L5515" s="444">
        <f t="shared" ca="1" si="189"/>
        <v>-3442316445697175.5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-3442316445697175.5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-14342985190404.898</v>
      </c>
      <c r="L5516" s="444">
        <f t="shared" ca="1" si="189"/>
        <v>-3456659430887580.5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-3456659430887580.5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-14402747628698.252</v>
      </c>
      <c r="L5517" s="444">
        <f t="shared" ca="1" si="189"/>
        <v>-3471062178516279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-3471062178516279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-14462759077151.162</v>
      </c>
      <c r="L5518" s="444">
        <f t="shared" ca="1" si="189"/>
        <v>-3485524937593430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-3485524937593430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-14523020573305.959</v>
      </c>
      <c r="L5519" s="444">
        <f t="shared" ca="1" si="189"/>
        <v>-3500047958166736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-3500047958166736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-14583533159028.066</v>
      </c>
      <c r="L5520" s="444">
        <f t="shared" ca="1" si="189"/>
        <v>-3514631491325764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-3514631491325764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-14644297880524.016</v>
      </c>
      <c r="L5521" s="444">
        <f t="shared" ca="1" si="189"/>
        <v>-3529275789206288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-3529275789206288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-14705315788359.533</v>
      </c>
      <c r="L5522" s="444">
        <f t="shared" ca="1" si="189"/>
        <v>-3543981104994647.5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-3543981104994647.5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-14766587937477.695</v>
      </c>
      <c r="L5523" s="444">
        <f t="shared" ca="1" si="189"/>
        <v>-3558747692932125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-3558747692932125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-14828115387217.189</v>
      </c>
      <c r="L5524" s="444">
        <f t="shared" ca="1" si="189"/>
        <v>-3573575808319342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-3573575808319342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-14889899201330.594</v>
      </c>
      <c r="L5525" s="444">
        <f t="shared" ca="1" si="189"/>
        <v>-3588465707520672.5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-3588465707520672.5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-14951940448002.803</v>
      </c>
      <c r="L5526" s="444">
        <f t="shared" ca="1" si="189"/>
        <v>-3603417647968675.5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-3603417647968675.5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-15014240199869.48</v>
      </c>
      <c r="L5527" s="444">
        <f t="shared" ca="1" si="189"/>
        <v>-3618431888168545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-3618431888168545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-15076799534035.605</v>
      </c>
      <c r="L5528" s="444">
        <f t="shared" ca="1" si="189"/>
        <v>-3633508687702580.5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-3633508687702580.5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-15139619532094.084</v>
      </c>
      <c r="L5529" s="444">
        <f t="shared" ca="1" si="189"/>
        <v>-3648648307234674.5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-3648648307234674.5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-15202701280144.477</v>
      </c>
      <c r="L5530" s="444">
        <f t="shared" ca="1" si="189"/>
        <v>-3663851008514819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-3663851008514819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-15266045868811.744</v>
      </c>
      <c r="L5531" s="444">
        <f t="shared" ca="1" si="189"/>
        <v>-3679117054383630.5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-3679117054383630.5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-15329654393265.127</v>
      </c>
      <c r="L5532" s="444">
        <f t="shared" ca="1" si="189"/>
        <v>-3694446708776895.5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-3694446708776895.5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-15393527953237.064</v>
      </c>
      <c r="L5533" s="444">
        <f t="shared" ca="1" si="189"/>
        <v>-3709840236730132.5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-3709840236730132.5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-15457667653042.219</v>
      </c>
      <c r="L5534" s="444">
        <f t="shared" ca="1" si="189"/>
        <v>-3725297904383174.5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-3725297904383174.5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-15522074601596.563</v>
      </c>
      <c r="L5535" s="444">
        <f t="shared" ca="1" si="189"/>
        <v>-3740819978984771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-3740819978984771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-15586749912436.547</v>
      </c>
      <c r="L5536" s="444">
        <f t="shared" ca="1" si="189"/>
        <v>-3756406728897207.5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-3756406728897207.5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-15651694703738.365</v>
      </c>
      <c r="L5537" s="444">
        <f t="shared" ca="1" si="189"/>
        <v>-3772058423600946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-3772058423600946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-15716910098337.275</v>
      </c>
      <c r="L5538" s="444">
        <f t="shared" ca="1" si="189"/>
        <v>-3787775333699283.5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-3787775333699283.5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-15782397223747.014</v>
      </c>
      <c r="L5539" s="444">
        <f t="shared" ca="1" si="189"/>
        <v>-3803557730923030.5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-3803557730923030.5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-15848157212179.291</v>
      </c>
      <c r="L5540" s="444">
        <f t="shared" ca="1" si="189"/>
        <v>-3819405888135210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-3819405888135210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-15914191200563.375</v>
      </c>
      <c r="L5541" s="444">
        <f t="shared" ca="1" si="189"/>
        <v>-3835320079335773.5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-3835320079335773.5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-15980500330565.723</v>
      </c>
      <c r="L5542" s="444">
        <f t="shared" ca="1" si="189"/>
        <v>-3851300579666339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-3851300579666339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-16047085748609.746</v>
      </c>
      <c r="L5543" s="444">
        <f t="shared" ca="1" si="189"/>
        <v>-3867347665414948.5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-3867347665414948.5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-16113948605895.619</v>
      </c>
      <c r="L5544" s="444">
        <f t="shared" ca="1" si="189"/>
        <v>-3883461614020844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-3883461614020844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-16181090058420.186</v>
      </c>
      <c r="L5545" s="444">
        <f t="shared" ca="1" si="189"/>
        <v>-3899642704079264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-3899642704079264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-16248511266996.936</v>
      </c>
      <c r="L5546" s="444">
        <f t="shared" ca="1" si="189"/>
        <v>-3915891215346261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-3915891215346261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-16316213397276.088</v>
      </c>
      <c r="L5547" s="444">
        <f t="shared" ca="1" si="189"/>
        <v>-3932207428743537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-3932207428743537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-16384197619764.74</v>
      </c>
      <c r="L5548" s="444">
        <f t="shared" ca="1" si="189"/>
        <v>-3948591626363301.5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-3948591626363301.5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-16452465109847.09</v>
      </c>
      <c r="L5549" s="444">
        <f t="shared" ca="1" si="189"/>
        <v>-3965044091473148.5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-3965044091473148.5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-16521017047804.783</v>
      </c>
      <c r="L5550" s="444">
        <f t="shared" ca="1" si="189"/>
        <v>-3981565108520953.5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-3981565108520953.5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-16589854618837.307</v>
      </c>
      <c r="L5551" s="444">
        <f t="shared" ca="1" si="189"/>
        <v>-3998154963139791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-3998154963139791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-16658979013082.463</v>
      </c>
      <c r="L5552" s="444">
        <f t="shared" ca="1" si="189"/>
        <v>-4014813942152873.5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-4014813942152873.5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-16728391425636.975</v>
      </c>
      <c r="L5553" s="444">
        <f t="shared" ca="1" si="189"/>
        <v>-4031542333578510.5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-4031542333578510.5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-16798093056577.127</v>
      </c>
      <c r="L5554" s="444">
        <f t="shared" ca="1" si="189"/>
        <v>-4048340426635087.5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-4048340426635087.5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-16868085110979.533</v>
      </c>
      <c r="L5555" s="444">
        <f t="shared" ca="1" si="189"/>
        <v>-4065208511746067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-4065208511746067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-16938368798941.945</v>
      </c>
      <c r="L5556" s="444">
        <f t="shared" ca="1" si="189"/>
        <v>-4082146880545009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-4082146880545009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-17008945335604.201</v>
      </c>
      <c r="L5557" s="444">
        <f t="shared" ca="1" si="189"/>
        <v>-4099155825880613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-4099155825880613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-17079815941169.221</v>
      </c>
      <c r="L5558" s="444">
        <f t="shared" ca="1" si="189"/>
        <v>-4116235641821782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-4116235641821782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-17150981840924.094</v>
      </c>
      <c r="L5559" s="444">
        <f t="shared" ca="1" si="189"/>
        <v>-4133386623662706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-4133386623662706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-17222444265261.275</v>
      </c>
      <c r="L5560" s="444">
        <f t="shared" ca="1" si="189"/>
        <v>-4150609067927967.5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-4150609067927967.5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-17294204449699.865</v>
      </c>
      <c r="L5561" s="444">
        <f t="shared" ca="1" si="189"/>
        <v>-4167903272377667.5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-4167903272377667.5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-17366263634906.947</v>
      </c>
      <c r="L5562" s="444">
        <f t="shared" ca="1" si="189"/>
        <v>-4185269536012574.5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-4185269536012574.5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-17438623066719.061</v>
      </c>
      <c r="L5563" s="444">
        <f t="shared" ca="1" si="189"/>
        <v>-4202708159079293.5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-4202708159079293.5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-17511283996163.725</v>
      </c>
      <c r="L5564" s="444">
        <f t="shared" ca="1" si="189"/>
        <v>-4220219443075457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-4220219443075457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-17584247679481.07</v>
      </c>
      <c r="L5565" s="444">
        <f t="shared" ca="1" si="189"/>
        <v>-4237803690754938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-4237803690754938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-17657515378145.574</v>
      </c>
      <c r="L5566" s="444">
        <f t="shared" ca="1" si="189"/>
        <v>-4255461206133083.5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-4255461206133083.5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-17731088358887.852</v>
      </c>
      <c r="L5567" s="444">
        <f t="shared" ca="1" si="189"/>
        <v>-4273192294491971.5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-4273192294491971.5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-17804967893716.547</v>
      </c>
      <c r="L5568" s="444">
        <f t="shared" ca="1" si="189"/>
        <v>-4290997262385688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-4290997262385688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-17879155259940.363</v>
      </c>
      <c r="L5569" s="444">
        <f t="shared" ca="1" si="189"/>
        <v>-4308876417645628.5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-4308876417645628.5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-17953651740190.117</v>
      </c>
      <c r="L5570" s="444">
        <f t="shared" ca="1" si="189"/>
        <v>-4326830069385818.5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-4326830069385818.5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-18028458622440.906</v>
      </c>
      <c r="L5571" s="444">
        <f t="shared" ca="1" si="189"/>
        <v>-4344858528008259.5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-4344858528008259.5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-18103577200034.418</v>
      </c>
      <c r="L5572" s="444">
        <f t="shared" ca="1" si="189"/>
        <v>-4362962105208294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-4362962105208294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-18179008771701.227</v>
      </c>
      <c r="L5573" s="444">
        <f t="shared" ca="1" si="189"/>
        <v>-4381141113979995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-4381141113979995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-18254754641583.313</v>
      </c>
      <c r="L5574" s="444">
        <f t="shared" ca="1" si="189"/>
        <v>-4399395868621578.5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-4399395868621578.5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-18330816119256.578</v>
      </c>
      <c r="L5575" s="444">
        <f t="shared" ca="1" si="189"/>
        <v>-4417726684740835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-4417726684740835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-18407194519753.477</v>
      </c>
      <c r="L5576" s="444">
        <f t="shared" ca="1" si="189"/>
        <v>-4436133879260588.5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-4436133879260588.5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-18483891163585.785</v>
      </c>
      <c r="L5577" s="444">
        <f t="shared" ca="1" si="189"/>
        <v>-4454617770424174.5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-4454617770424174.5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-18560907376767.391</v>
      </c>
      <c r="L5578" s="444">
        <f t="shared" ca="1" si="189"/>
        <v>-4473178677800942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-4473178677800942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-18638244490837.258</v>
      </c>
      <c r="L5579" s="444">
        <f t="shared" ca="1" si="189"/>
        <v>-4491816922291779.5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-4491816922291779.5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-18715903842882.414</v>
      </c>
      <c r="L5580" s="444">
        <f t="shared" ca="1" si="189"/>
        <v>-4510532826134662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-4510532826134662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-18793886775561.09</v>
      </c>
      <c r="L5581" s="444">
        <f t="shared" ca="1" si="189"/>
        <v>-4529326712910223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-4529326712910223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-18872194637125.93</v>
      </c>
      <c r="L5582" s="444">
        <f t="shared" ca="1" si="189"/>
        <v>-4548198907547349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-4548198907547349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-18950828781447.289</v>
      </c>
      <c r="L5583" s="444">
        <f t="shared" ca="1" si="189"/>
        <v>-4567149736328796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-4567149736328796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-19029790568036.648</v>
      </c>
      <c r="L5584" s="444">
        <f t="shared" ca="1" si="189"/>
        <v>-4586179526896833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-4586179526896833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-19109081362070.137</v>
      </c>
      <c r="L5585" s="444">
        <f t="shared" ca="1" si="189"/>
        <v>-4605288608258903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-4605288608258903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-19188702534412.094</v>
      </c>
      <c r="L5586" s="444">
        <f t="shared" ca="1" si="189"/>
        <v>-4624477310793315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-4624477310793315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-19268655461638.813</v>
      </c>
      <c r="L5587" s="444">
        <f t="shared" ca="1" si="189"/>
        <v>-4643745966254954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-4643745966254954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-19348941526062.309</v>
      </c>
      <c r="L5588" s="444">
        <f t="shared" ca="1" si="189"/>
        <v>-4663094907781016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-4663094907781016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-19429562115754.234</v>
      </c>
      <c r="L5589" s="444">
        <f t="shared" ca="1" si="189"/>
        <v>-4682524469896770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-4682524469896770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-19510518624569.875</v>
      </c>
      <c r="L5590" s="444">
        <f t="shared" ca="1" si="189"/>
        <v>-4702034988521340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-4702034988521340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-19591812452172.25</v>
      </c>
      <c r="L5591" s="444">
        <f t="shared" ca="1" si="189"/>
        <v>-4721626800973512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-4721626800973512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-19673445004056.301</v>
      </c>
      <c r="L5592" s="444">
        <f t="shared" ca="1" si="189"/>
        <v>-4741300245977568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-4741300245977568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-19755417691573.199</v>
      </c>
      <c r="L5593" s="444">
        <f t="shared" ca="1" si="189"/>
        <v>-4761055663669141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-4761055663669141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-19837731931954.754</v>
      </c>
      <c r="L5594" s="444">
        <f t="shared" ca="1" si="189"/>
        <v>-4780893395601096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-4780893395601096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-19920389148337.898</v>
      </c>
      <c r="L5595" s="444">
        <f t="shared" ca="1" si="189"/>
        <v>-4800813784749434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-4800813784749434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-20003390769789.309</v>
      </c>
      <c r="L5596" s="444">
        <f t="shared" ca="1" si="189"/>
        <v>-4820817175519223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-4820817175519223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-20086738231330.094</v>
      </c>
      <c r="L5597" s="444">
        <f t="shared" ca="1" si="189"/>
        <v>-4840903913750553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-4840903913750553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-20170432973960.637</v>
      </c>
      <c r="L5598" s="444">
        <f t="shared" ca="1" si="189"/>
        <v>-4861074346724514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-4861074346724514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-20254476444685.477</v>
      </c>
      <c r="L5599" s="444">
        <f t="shared" ca="1" si="189"/>
        <v>-4881328823169199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-4881328823169199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-20338870096538.328</v>
      </c>
      <c r="L5600" s="444">
        <f t="shared" ca="1" si="189"/>
        <v>-4901667693265737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-4901667693265737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-20423615388607.238</v>
      </c>
      <c r="L5601" s="444">
        <f t="shared" ca="1" si="189"/>
        <v>-4922091308654344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-4922091308654344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-20508713786059.766</v>
      </c>
      <c r="L5602" s="444">
        <f t="shared" ca="1" si="189"/>
        <v>-4942600022440404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-4942600022440404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-20594166760168.352</v>
      </c>
      <c r="L5603" s="444">
        <f t="shared" ca="1" si="189"/>
        <v>-4963194189200572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-4963194189200572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-20679975788335.715</v>
      </c>
      <c r="L5604" s="444">
        <f t="shared" ca="1" si="189"/>
        <v>-4983874164988908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-4983874164988908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-20766142354120.449</v>
      </c>
      <c r="L5605" s="444">
        <f t="shared" ca="1" si="189"/>
        <v>-5004640307343028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-5004640307343028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-20852667947262.617</v>
      </c>
      <c r="L5606" s="444">
        <f t="shared" ca="1" si="189"/>
        <v>-5025492975290291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-5025492975290291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-20939554063709.547</v>
      </c>
      <c r="L5607" s="444">
        <f t="shared" ca="1" si="189"/>
        <v>-5046432529354001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-5046432529354001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-21026802205641.672</v>
      </c>
      <c r="L5608" s="444">
        <f t="shared" ca="1" si="189"/>
        <v>-5067459331559643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-5067459331559643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-21114413881498.512</v>
      </c>
      <c r="L5609" s="444">
        <f t="shared" ca="1" si="189"/>
        <v>-5088573745441142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-5088573745441142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-21202390606004.758</v>
      </c>
      <c r="L5610" s="444">
        <f t="shared" ca="1" si="189"/>
        <v>-5109776136047147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-5109776136047147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-21290733900196.445</v>
      </c>
      <c r="L5611" s="444">
        <f t="shared" ca="1" si="189"/>
        <v>-5131066869947343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-5131066869947343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-21379445291447.262</v>
      </c>
      <c r="L5612" s="444">
        <f t="shared" ca="1" si="189"/>
        <v>-5152446315238790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-5152446315238790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-21468526313494.957</v>
      </c>
      <c r="L5613" s="444">
        <f t="shared" ca="1" si="189"/>
        <v>-5173914841552285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-5173914841552285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-21557978506467.855</v>
      </c>
      <c r="L5614" s="444">
        <f t="shared" ca="1" si="189"/>
        <v>-5195472820058753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-5195472820058753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-21647803416911.469</v>
      </c>
      <c r="L5615" s="444">
        <f t="shared" ca="1" si="189"/>
        <v>-5217120623475664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-5217120623475664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-21738002597815.266</v>
      </c>
      <c r="L5616" s="444">
        <f t="shared" ca="1" si="189"/>
        <v>-5238858626073479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-5238858626073479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-21828577608639.496</v>
      </c>
      <c r="L5617" s="444">
        <f t="shared" ca="1" si="189"/>
        <v>-5260687203682118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-5260687203682118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-21919530015342.156</v>
      </c>
      <c r="L5618" s="444">
        <f t="shared" ref="L5618:L5872" ca="1" si="194">I5618-J5618+K5618</f>
        <v>-5282606733697460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-5282606733697460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-22010861390406.082</v>
      </c>
      <c r="L5619" s="444">
        <f t="shared" ca="1" si="194"/>
        <v>-5304617595087866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-5304617595087866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-22102573312866.109</v>
      </c>
      <c r="L5620" s="444">
        <f t="shared" ca="1" si="194"/>
        <v>-5326720168400732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-5326720168400732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-22194667368336.383</v>
      </c>
      <c r="L5621" s="444">
        <f t="shared" ca="1" si="194"/>
        <v>-5348914835769068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-5348914835769068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-22287145149037.781</v>
      </c>
      <c r="L5622" s="444">
        <f t="shared" ca="1" si="194"/>
        <v>-5371201980918106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-5371201980918106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-22380008253825.441</v>
      </c>
      <c r="L5623" s="444">
        <f t="shared" ca="1" si="194"/>
        <v>-5393581989171931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-5393581989171931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-22473258288216.379</v>
      </c>
      <c r="L5624" s="444">
        <f t="shared" ca="1" si="194"/>
        <v>-5416055247460147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-5416055247460147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-22566896864417.277</v>
      </c>
      <c r="L5625" s="444">
        <f t="shared" ca="1" si="194"/>
        <v>-5438622144324564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-5438622144324564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-22660925601352.352</v>
      </c>
      <c r="L5626" s="444">
        <f t="shared" ca="1" si="194"/>
        <v>-5461283069925916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-5461283069925916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-22755346124691.316</v>
      </c>
      <c r="L5627" s="444">
        <f t="shared" ca="1" si="194"/>
        <v>-5484038416050607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-5484038416050607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-22850160066877.527</v>
      </c>
      <c r="L5628" s="444">
        <f t="shared" ca="1" si="194"/>
        <v>-5506888576117485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-5506888576117485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-22945369067156.188</v>
      </c>
      <c r="L5629" s="444">
        <f t="shared" ca="1" si="194"/>
        <v>-5529833945184641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-5529833945184641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-23040974771602.672</v>
      </c>
      <c r="L5630" s="444">
        <f t="shared" ca="1" si="194"/>
        <v>-5552874919956244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-5552874919956244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-23136978833151.016</v>
      </c>
      <c r="L5631" s="444">
        <f t="shared" ca="1" si="194"/>
        <v>-5576011898789395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-5576011898789395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-23233382911622.48</v>
      </c>
      <c r="L5632" s="444">
        <f t="shared" ca="1" si="194"/>
        <v>-5599245281701017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-5599245281701017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-23330188673754.238</v>
      </c>
      <c r="L5633" s="444">
        <f t="shared" ca="1" si="194"/>
        <v>-5622575470374771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-5622575470374771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-23427397793228.211</v>
      </c>
      <c r="L5634" s="444">
        <f t="shared" ca="1" si="194"/>
        <v>-5646002868167999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-5646002868167999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-23525011950699.996</v>
      </c>
      <c r="L5635" s="444">
        <f t="shared" ca="1" si="194"/>
        <v>-5669527880118699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-5669527880118699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-23623032833827.914</v>
      </c>
      <c r="L5636" s="444">
        <f t="shared" ca="1" si="194"/>
        <v>-5693150912952527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-5693150912952527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-23721462137302.195</v>
      </c>
      <c r="L5637" s="444">
        <f t="shared" ca="1" si="194"/>
        <v>-5716872375089829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-5716872375089829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-23820301562874.289</v>
      </c>
      <c r="L5638" s="444">
        <f t="shared" ca="1" si="194"/>
        <v>-5740692676652703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-5740692676652703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-23919552819386.262</v>
      </c>
      <c r="L5639" s="444">
        <f t="shared" ca="1" si="194"/>
        <v>-5764612229472089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-5764612229472089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-24019217622800.371</v>
      </c>
      <c r="L5640" s="444">
        <f t="shared" ca="1" si="194"/>
        <v>-5788631447094889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-5788631447094889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-24119297696228.703</v>
      </c>
      <c r="L5641" s="444">
        <f t="shared" ca="1" si="194"/>
        <v>-5812750744791118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-5812750744791118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-24219794769962.992</v>
      </c>
      <c r="L5642" s="444">
        <f t="shared" ca="1" si="194"/>
        <v>-5836970539561081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-5836970539561081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-24320710581504.504</v>
      </c>
      <c r="L5643" s="444">
        <f t="shared" ca="1" si="194"/>
        <v>-5861291250142586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-5861291250142586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-24422046875594.109</v>
      </c>
      <c r="L5644" s="444">
        <f t="shared" ca="1" si="194"/>
        <v>-5885713297018180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-5885713297018180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-24523805404242.418</v>
      </c>
      <c r="L5645" s="444">
        <f t="shared" ca="1" si="194"/>
        <v>-5910237102422422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-5910237102422422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-24625987926760.09</v>
      </c>
      <c r="L5646" s="444">
        <f t="shared" ca="1" si="194"/>
        <v>-5934863090349182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-5934863090349182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-24728596209788.258</v>
      </c>
      <c r="L5647" s="444">
        <f t="shared" ca="1" si="194"/>
        <v>-5959591686558970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-5959591686558970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-24831632027329.043</v>
      </c>
      <c r="L5648" s="444">
        <f t="shared" ca="1" si="194"/>
        <v>-5984423318586299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-5984423318586299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-24935097160776.246</v>
      </c>
      <c r="L5649" s="444">
        <f t="shared" ca="1" si="194"/>
        <v>-6009358415747075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-6009358415747075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-25038993398946.145</v>
      </c>
      <c r="L5650" s="444">
        <f t="shared" ca="1" si="194"/>
        <v>-6034397409146021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-6034397409146021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-25143322538108.422</v>
      </c>
      <c r="L5651" s="444">
        <f t="shared" ca="1" si="194"/>
        <v>-6059540731684129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-6059540731684129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-25248086382017.203</v>
      </c>
      <c r="L5652" s="444">
        <f t="shared" ca="1" si="194"/>
        <v>-6084788818066146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-6084788818066146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-25353286741942.273</v>
      </c>
      <c r="L5653" s="444">
        <f t="shared" ca="1" si="194"/>
        <v>-6110142104808088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-6110142104808088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-25458925436700.367</v>
      </c>
      <c r="L5654" s="444">
        <f t="shared" ca="1" si="194"/>
        <v>-6135601030244788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-6135601030244788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-25565004292686.617</v>
      </c>
      <c r="L5655" s="444">
        <f t="shared" ca="1" si="194"/>
        <v>-6161166034537475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-6161166034537475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-25671525143906.145</v>
      </c>
      <c r="L5656" s="444">
        <f t="shared" ca="1" si="194"/>
        <v>-6186837559681381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-6186837559681381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-25778489832005.754</v>
      </c>
      <c r="L5657" s="444">
        <f t="shared" ca="1" si="194"/>
        <v>-6212616049513387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-6212616049513387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-25885900206305.777</v>
      </c>
      <c r="L5658" s="444">
        <f t="shared" ca="1" si="194"/>
        <v>-6238501949719693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-6238501949719693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-25993758123832.055</v>
      </c>
      <c r="L5659" s="444">
        <f t="shared" ca="1" si="194"/>
        <v>-6264495707843525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-6264495707843525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-26102065449348.02</v>
      </c>
      <c r="L5660" s="444">
        <f t="shared" ca="1" si="194"/>
        <v>-6290597773292873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-6290597773292873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-26210824055386.969</v>
      </c>
      <c r="L5661" s="444">
        <f t="shared" ca="1" si="194"/>
        <v>-6316808597348260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-6316808597348260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-26320035822284.418</v>
      </c>
      <c r="L5662" s="444">
        <f t="shared" ca="1" si="194"/>
        <v>-6343128633170544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-6343128633170544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-26429702638210.602</v>
      </c>
      <c r="L5663" s="444">
        <f t="shared" ca="1" si="194"/>
        <v>-6369558335808755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-6369558335808755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-26539826399203.145</v>
      </c>
      <c r="L5664" s="444">
        <f t="shared" ca="1" si="194"/>
        <v>-6396098162207958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-6396098162207958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-26650409009199.824</v>
      </c>
      <c r="L5665" s="444">
        <f t="shared" ca="1" si="194"/>
        <v>-6422748571217158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-6422748571217158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-26761452380071.492</v>
      </c>
      <c r="L5666" s="444">
        <f t="shared" ca="1" si="194"/>
        <v>-6449510023597229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-6449510023597229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-26872958431655.121</v>
      </c>
      <c r="L5667" s="444">
        <f t="shared" ca="1" si="194"/>
        <v>-6476382982028884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-6476382982028884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-26984929091787.016</v>
      </c>
      <c r="L5668" s="444">
        <f t="shared" ca="1" si="194"/>
        <v>-6503367911120671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-6503367911120671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-27097366296336.129</v>
      </c>
      <c r="L5669" s="444">
        <f t="shared" ca="1" si="194"/>
        <v>-6530465277417007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-6530465277417007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-27210271989237.527</v>
      </c>
      <c r="L5670" s="444">
        <f t="shared" ca="1" si="194"/>
        <v>-6557675549406245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-6557675549406245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-27323648122526.02</v>
      </c>
      <c r="L5671" s="444">
        <f t="shared" ca="1" si="194"/>
        <v>-6584999197528771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-6584999197528771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-27437496656369.879</v>
      </c>
      <c r="L5672" s="444">
        <f t="shared" ca="1" si="194"/>
        <v>-6612436694185141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-6612436694185141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-27551819559104.754</v>
      </c>
      <c r="L5673" s="444">
        <f t="shared" ca="1" si="194"/>
        <v>-6639988513744246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-6639988513744246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-27666618807267.691</v>
      </c>
      <c r="L5674" s="444">
        <f t="shared" ca="1" si="194"/>
        <v>-6667655132551514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-6667655132551514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-27781896385631.309</v>
      </c>
      <c r="L5675" s="444">
        <f t="shared" ca="1" si="194"/>
        <v>-6695437028937145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-6695437028937145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-27897654287238.105</v>
      </c>
      <c r="L5676" s="444">
        <f t="shared" ca="1" si="194"/>
        <v>-6723334683224383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-6723334683224383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-28013894513434.93</v>
      </c>
      <c r="L5677" s="444">
        <f t="shared" ca="1" si="194"/>
        <v>-6751348577737818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-6751348577737818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-28130619073907.574</v>
      </c>
      <c r="L5678" s="444">
        <f t="shared" ca="1" si="194"/>
        <v>-6779479196811726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-6779479196811726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-28247829986715.523</v>
      </c>
      <c r="L5679" s="444">
        <f t="shared" ca="1" si="194"/>
        <v>-6807727026798442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-6807727026798442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-28365529278326.84</v>
      </c>
      <c r="L5680" s="444">
        <f t="shared" ca="1" si="194"/>
        <v>-6836092556076769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-6836092556076769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-28483718983653.203</v>
      </c>
      <c r="L5681" s="444">
        <f t="shared" ca="1" si="194"/>
        <v>-6864576275060422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-6864576275060422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-28602401146085.09</v>
      </c>
      <c r="L5682" s="444">
        <f t="shared" ca="1" si="194"/>
        <v>-6893178676206507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-6893178676206507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-28721577817527.113</v>
      </c>
      <c r="L5683" s="444">
        <f t="shared" ca="1" si="194"/>
        <v>-6921900254024034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-6921900254024034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-28841251058433.473</v>
      </c>
      <c r="L5684" s="444">
        <f t="shared" ca="1" si="194"/>
        <v>-6950741505082467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-6950741505082467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-28961422937843.613</v>
      </c>
      <c r="L5685" s="444">
        <f t="shared" ca="1" si="194"/>
        <v>-6979702928020311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-6979702928020311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-29082095533417.961</v>
      </c>
      <c r="L5686" s="444">
        <f t="shared" ca="1" si="194"/>
        <v>-7008785023553729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-7008785023553729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-29203270931473.871</v>
      </c>
      <c r="L5687" s="444">
        <f t="shared" ca="1" si="194"/>
        <v>-7037988294485203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-7037988294485203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-29324951227021.676</v>
      </c>
      <c r="L5688" s="444">
        <f t="shared" ca="1" si="194"/>
        <v>-7067313245712225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-7067313245712225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-29447138523800.941</v>
      </c>
      <c r="L5689" s="444">
        <f t="shared" ca="1" si="194"/>
        <v>-7096760384236026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-7096760384236026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-29569834934316.77</v>
      </c>
      <c r="L5690" s="444">
        <f t="shared" ca="1" si="194"/>
        <v>-7126330219170343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-7126330219170343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-29693042579876.43</v>
      </c>
      <c r="L5691" s="444">
        <f t="shared" ca="1" si="194"/>
        <v>-7156023261750219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-7156023261750219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-29816763590625.918</v>
      </c>
      <c r="L5692" s="444">
        <f t="shared" ca="1" si="194"/>
        <v>-7185840025340845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-7185840025340845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-29941000105586.855</v>
      </c>
      <c r="L5693" s="444">
        <f t="shared" ca="1" si="194"/>
        <v>-7215781025446432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-7215781025446432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-30065754272693.465</v>
      </c>
      <c r="L5694" s="444">
        <f t="shared" ca="1" si="194"/>
        <v>-7245846779719125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-7245846779719125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-30191028248829.684</v>
      </c>
      <c r="L5695" s="444">
        <f t="shared" ca="1" si="194"/>
        <v>-7276037807967955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-7276037807967955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-30316824199866.484</v>
      </c>
      <c r="L5696" s="444">
        <f t="shared" ca="1" si="194"/>
        <v>-7306354632167821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-7306354632167821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-30443144300699.254</v>
      </c>
      <c r="L5697" s="444">
        <f t="shared" ca="1" si="194"/>
        <v>-7336797776468520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-7336797776468520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-30569990735285.5</v>
      </c>
      <c r="L5698" s="444">
        <f t="shared" ca="1" si="194"/>
        <v>-7367367767203806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-7367367767203806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-30697365696682.523</v>
      </c>
      <c r="L5699" s="444">
        <f t="shared" ca="1" si="194"/>
        <v>-7398065132900489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-7398065132900489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-30825271387085.371</v>
      </c>
      <c r="L5700" s="444">
        <f t="shared" ca="1" si="194"/>
        <v>-7428890404287574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-7428890404287574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-30953710017864.891</v>
      </c>
      <c r="L5701" s="444">
        <f t="shared" ca="1" si="194"/>
        <v>-7459844114305439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-7459844114305439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-31082683809605.996</v>
      </c>
      <c r="L5702" s="444">
        <f t="shared" ca="1" si="194"/>
        <v>-7490926798115045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-7490926798115045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-31212194992146.02</v>
      </c>
      <c r="L5703" s="444">
        <f t="shared" ca="1" si="194"/>
        <v>-7522138993107191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-7522138993107191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-31342245804613.293</v>
      </c>
      <c r="L5704" s="444">
        <f t="shared" ca="1" si="194"/>
        <v>-7553481238911804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-7553481238911804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-31472838495465.848</v>
      </c>
      <c r="L5705" s="444">
        <f t="shared" ca="1" si="194"/>
        <v>-7584954077407270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-7584954077407270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-31603975322530.293</v>
      </c>
      <c r="L5706" s="444">
        <f t="shared" ca="1" si="194"/>
        <v>-7616558052729800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-7616558052729800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-31735658553040.836</v>
      </c>
      <c r="L5707" s="444">
        <f t="shared" ca="1" si="194"/>
        <v>-7648293711282841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-7648293711282841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-31867890463678.504</v>
      </c>
      <c r="L5708" s="444">
        <f t="shared" ca="1" si="194"/>
        <v>-7680161601746520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-7680161601746520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-32000673340610.5</v>
      </c>
      <c r="L5709" s="444">
        <f t="shared" ca="1" si="194"/>
        <v>-7712162275087130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-7712162275087130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-32134009479529.707</v>
      </c>
      <c r="L5710" s="444">
        <f t="shared" ca="1" si="194"/>
        <v>-7744296284566660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-7744296284566660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-32267901185694.418</v>
      </c>
      <c r="L5711" s="444">
        <f t="shared" ca="1" si="194"/>
        <v>-7776564185752354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-7776564185752354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-32402350773968.145</v>
      </c>
      <c r="L5712" s="444">
        <f t="shared" ca="1" si="194"/>
        <v>-7808966536526322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-7808966536526322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-32537360568859.68</v>
      </c>
      <c r="L5713" s="444">
        <f t="shared" ca="1" si="194"/>
        <v>-7841503897095182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-7841503897095182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-32672932904563.262</v>
      </c>
      <c r="L5714" s="444">
        <f t="shared" ca="1" si="194"/>
        <v>-7874176829999745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-7874176829999745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-32809070124998.941</v>
      </c>
      <c r="L5715" s="444">
        <f t="shared" ca="1" si="194"/>
        <v>-7906985900124744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-7906985900124744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-32945774583853.094</v>
      </c>
      <c r="L5716" s="444">
        <f t="shared" ca="1" si="194"/>
        <v>-7939931674708597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-7939931674708597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-33083048644619.156</v>
      </c>
      <c r="L5717" s="444">
        <f t="shared" ca="1" si="194"/>
        <v>-7973014723353216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-7973014723353216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-33220894680638.395</v>
      </c>
      <c r="L5718" s="444">
        <f t="shared" ca="1" si="194"/>
        <v>-8006235618033854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-8006235618033854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-33359315075141.059</v>
      </c>
      <c r="L5719" s="444">
        <f t="shared" ca="1" si="194"/>
        <v>-8039594933108995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-8039594933108995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-33498312221287.48</v>
      </c>
      <c r="L5720" s="444">
        <f t="shared" ca="1" si="194"/>
        <v>-8073093245330282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-8073093245330282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-33637888522209.504</v>
      </c>
      <c r="L5721" s="444">
        <f t="shared" ca="1" si="194"/>
        <v>-8106731133852492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-8106731133852492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-33778046391052.051</v>
      </c>
      <c r="L5722" s="444">
        <f t="shared" ca="1" si="194"/>
        <v>-8140509180243544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-8140509180243544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-33918788251014.766</v>
      </c>
      <c r="L5723" s="444">
        <f t="shared" ca="1" si="194"/>
        <v>-8174427968494559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-8174427968494559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-34060116535393.992</v>
      </c>
      <c r="L5724" s="444">
        <f t="shared" ca="1" si="194"/>
        <v>-8208488085029953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-8208488085029953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-34202033687624.801</v>
      </c>
      <c r="L5725" s="444">
        <f t="shared" ca="1" si="194"/>
        <v>-8242690118717578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-8242690118717578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-34344542161323.246</v>
      </c>
      <c r="L5726" s="444">
        <f t="shared" ca="1" si="194"/>
        <v>-8277034660878901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-8277034660878901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-34487644420328.754</v>
      </c>
      <c r="L5727" s="444">
        <f t="shared" ca="1" si="194"/>
        <v>-8311522305299230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-8311522305299230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-34631342938746.793</v>
      </c>
      <c r="L5728" s="444">
        <f t="shared" ca="1" si="194"/>
        <v>-8346153648237977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-8346153648237977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-34775640200991.57</v>
      </c>
      <c r="L5729" s="444">
        <f t="shared" ca="1" si="194"/>
        <v>-8380929288438969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-8380929288438969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-34920538701829.043</v>
      </c>
      <c r="L5730" s="444">
        <f t="shared" ca="1" si="194"/>
        <v>-8415849827140798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-8415849827140798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-35066040946419.992</v>
      </c>
      <c r="L5731" s="444">
        <f t="shared" ca="1" si="194"/>
        <v>-8450915868087218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-8450915868087218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-35212149450363.406</v>
      </c>
      <c r="L5732" s="444">
        <f t="shared" ca="1" si="194"/>
        <v>-8486128017537581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-8486128017537581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-35358866739739.914</v>
      </c>
      <c r="L5733" s="444">
        <f t="shared" ca="1" si="194"/>
        <v>-8521486884277321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-8521486884277321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-35506195351155.5</v>
      </c>
      <c r="L5734" s="444">
        <f t="shared" ca="1" si="194"/>
        <v>-8556993079628476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-8556993079628476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-35654137831785.313</v>
      </c>
      <c r="L5735" s="444">
        <f t="shared" ca="1" si="194"/>
        <v>-8592647217460261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-8592647217460261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-35802696739417.75</v>
      </c>
      <c r="L5736" s="444">
        <f t="shared" ca="1" si="194"/>
        <v>-8628449914199679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-8628449914199679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-35951874642498.656</v>
      </c>
      <c r="L5737" s="444">
        <f t="shared" ca="1" si="194"/>
        <v>-8664401788842178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-8664401788842178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-36101674120175.742</v>
      </c>
      <c r="L5738" s="444">
        <f t="shared" ca="1" si="194"/>
        <v>-8700503462962354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-8700503462962354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-36252097762343.141</v>
      </c>
      <c r="L5739" s="444">
        <f t="shared" ca="1" si="194"/>
        <v>-8736755560724697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-8736755560724697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-36403148169686.234</v>
      </c>
      <c r="L5740" s="444">
        <f t="shared" ca="1" si="194"/>
        <v>-8773158708894383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-8773158708894383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-36554827953726.602</v>
      </c>
      <c r="L5741" s="444">
        <f t="shared" ca="1" si="194"/>
        <v>-8809713536848110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-8809713536848110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-36707139736867.125</v>
      </c>
      <c r="L5742" s="444">
        <f t="shared" ca="1" si="194"/>
        <v>-8846420676584977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-8846420676584977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-36860086152437.406</v>
      </c>
      <c r="L5743" s="444">
        <f t="shared" ca="1" si="194"/>
        <v>-8883280762737414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-8883280762737414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-37013669844739.227</v>
      </c>
      <c r="L5744" s="444">
        <f t="shared" ca="1" si="194"/>
        <v>-8920294432582153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-8920294432582153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-37167893469092.297</v>
      </c>
      <c r="L5745" s="444">
        <f t="shared" ca="1" si="194"/>
        <v>-8957462326051245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-8957462326051245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-37322759691880.188</v>
      </c>
      <c r="L5746" s="444">
        <f t="shared" ca="1" si="194"/>
        <v>-8994785085743125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-8994785085743125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-37478271190596.352</v>
      </c>
      <c r="L5747" s="444">
        <f t="shared" ca="1" si="194"/>
        <v>-9032263356933722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-9032263356933722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-37634430653890.508</v>
      </c>
      <c r="L5748" s="444">
        <f t="shared" ca="1" si="194"/>
        <v>-9069897787587612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-9069897787587612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-37791240781615.047</v>
      </c>
      <c r="L5749" s="444">
        <f t="shared" ca="1" si="194"/>
        <v>-9107689028369228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-9107689028369228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-37948704284871.781</v>
      </c>
      <c r="L5750" s="444">
        <f t="shared" ca="1" si="194"/>
        <v>-9145637732654100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-9145637732654100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-38106823886058.75</v>
      </c>
      <c r="L5751" s="444">
        <f t="shared" ca="1" si="194"/>
        <v>-9183744556540158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-9183744556540158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-38265602318917.328</v>
      </c>
      <c r="L5752" s="444">
        <f t="shared" ca="1" si="194"/>
        <v>-9222010158859076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-9222010158859076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-38425042328579.484</v>
      </c>
      <c r="L5753" s="444">
        <f t="shared" ca="1" si="194"/>
        <v>-9260435201187656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-9260435201187656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-38585146671615.234</v>
      </c>
      <c r="L5754" s="444">
        <f t="shared" ca="1" si="194"/>
        <v>-9299020347859272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-9299020347859272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-38745918116080.297</v>
      </c>
      <c r="L5755" s="444">
        <f t="shared" ca="1" si="194"/>
        <v>-9337766265975352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-9337766265975352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-38907359441563.969</v>
      </c>
      <c r="L5756" s="444">
        <f t="shared" ca="1" si="194"/>
        <v>-9376673625416916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-9376673625416916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-39069473439237.148</v>
      </c>
      <c r="L5757" s="444">
        <f t="shared" ca="1" si="194"/>
        <v>-9415743098856154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-9415743098856154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-39232262911900.641</v>
      </c>
      <c r="L5758" s="444">
        <f t="shared" ca="1" si="194"/>
        <v>-9454975361768054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-9454975361768054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-39395730674033.555</v>
      </c>
      <c r="L5759" s="444">
        <f t="shared" ca="1" si="194"/>
        <v>-9494371092442088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-9494371092442088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-39559879551842.031</v>
      </c>
      <c r="L5760" s="444">
        <f t="shared" ca="1" si="194"/>
        <v>-9533930971993930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-9533930971993930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-39724712383308.039</v>
      </c>
      <c r="L5761" s="444">
        <f t="shared" ca="1" si="194"/>
        <v>-9573655684377238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-9573655684377238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-39890232018238.492</v>
      </c>
      <c r="L5762" s="444">
        <f t="shared" ca="1" si="194"/>
        <v>-9613545916395476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-9613545916395476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-40056441318314.484</v>
      </c>
      <c r="L5763" s="444">
        <f t="shared" ca="1" si="194"/>
        <v>-9653602357713790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-9653602357713790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-40223343157140.789</v>
      </c>
      <c r="L5764" s="444">
        <f t="shared" ca="1" si="194"/>
        <v>-9693825700870930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-9693825700870930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-40390940420295.539</v>
      </c>
      <c r="L5765" s="444">
        <f t="shared" ca="1" si="194"/>
        <v>-9734216641291226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-9734216641291226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-40559236005380.109</v>
      </c>
      <c r="L5766" s="444">
        <f t="shared" ca="1" si="194"/>
        <v>-9774775877296606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-9774775877296606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-40728232822069.188</v>
      </c>
      <c r="L5767" s="444">
        <f t="shared" ca="1" si="194"/>
        <v>-9815504110118676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-9815504110118676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-40897933792161.148</v>
      </c>
      <c r="L5768" s="444">
        <f t="shared" ca="1" si="194"/>
        <v>-9856402043910838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-9856402043910838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-41068341849628.492</v>
      </c>
      <c r="L5769" s="444">
        <f t="shared" ca="1" si="194"/>
        <v>-9897470385760466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-9897470385760466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-41239459940668.609</v>
      </c>
      <c r="L5770" s="444">
        <f t="shared" ca="1" si="194"/>
        <v>-9938709845701134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-9938709845701134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-41411291023754.727</v>
      </c>
      <c r="L5771" s="444">
        <f t="shared" ca="1" si="194"/>
        <v>-9980121136724888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-9980121136724888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-41583838069687.031</v>
      </c>
      <c r="L5772" s="444">
        <f t="shared" ca="1" si="194"/>
        <v>-1.0021704974794576E+16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-1.0021704974794576E+16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-41757104061644.063</v>
      </c>
      <c r="L5773" s="444">
        <f t="shared" ca="1" si="194"/>
        <v>-1.006346207885622E+16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-1.006346207885622E+16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-41931091995234.25</v>
      </c>
      <c r="L5774" s="444">
        <f t="shared" ca="1" si="194"/>
        <v>-1.0105393170851454E+16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-1.0105393170851454E+16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-42105804878547.727</v>
      </c>
      <c r="L5775" s="444">
        <f t="shared" ca="1" si="194"/>
        <v>-1.0147498975730002E+16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-1.0147498975730002E+16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-42281245732208.344</v>
      </c>
      <c r="L5776" s="444">
        <f t="shared" ca="1" si="194"/>
        <v>-1.018978022146221E+16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-1.018978022146221E+16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-42457417589425.875</v>
      </c>
      <c r="L5777" s="444">
        <f t="shared" ca="1" si="194"/>
        <v>-1.0232237639051636E+16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-1.0232237639051636E+16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-42634323496048.484</v>
      </c>
      <c r="L5778" s="444">
        <f t="shared" ca="1" si="194"/>
        <v>-1.0274871962547684E+16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-1.0274871962547684E+16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-42811966510615.352</v>
      </c>
      <c r="L5779" s="444">
        <f t="shared" ca="1" si="194"/>
        <v>-1.03176839290583E+16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-1.03176839290583E+16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-42990349704409.586</v>
      </c>
      <c r="L5780" s="444">
        <f t="shared" ca="1" si="194"/>
        <v>-1.036067427876271E+16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-1.036067427876271E+16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-43169476161511.289</v>
      </c>
      <c r="L5781" s="444">
        <f t="shared" ca="1" si="194"/>
        <v>-1.0403843754924222E+16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-1.0403843754924222E+16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-43349348978850.922</v>
      </c>
      <c r="L5782" s="444">
        <f t="shared" ca="1" si="194"/>
        <v>-1.0447193103903072E+16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-1.0447193103903072E+16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-43529971266262.797</v>
      </c>
      <c r="L5783" s="444">
        <f t="shared" ca="1" si="194"/>
        <v>-1.0490723075169334E+16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-1.0490723075169334E+16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-43711346146538.891</v>
      </c>
      <c r="L5784" s="444">
        <f t="shared" ca="1" si="194"/>
        <v>-1.0534434421315872E+16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-1.0534434421315872E+16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-43893476755482.797</v>
      </c>
      <c r="L5785" s="444">
        <f t="shared" ca="1" si="194"/>
        <v>-1.0578327898071354E+16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-1.0578327898071354E+16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-44076366241963.977</v>
      </c>
      <c r="L5786" s="444">
        <f t="shared" ca="1" si="194"/>
        <v>-1.0622404264313318E+16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-1.0622404264313318E+16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-44260017767972.156</v>
      </c>
      <c r="L5787" s="444">
        <f t="shared" ca="1" si="194"/>
        <v>-1.066666428208129E+16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-1.066666428208129E+16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-44444434508672.039</v>
      </c>
      <c r="L5788" s="444">
        <f t="shared" ca="1" si="194"/>
        <v>-1.0711108716589962E+16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-1.0711108716589962E+16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-44629619652458.172</v>
      </c>
      <c r="L5789" s="444">
        <f t="shared" ca="1" si="194"/>
        <v>-1.075573833624242E+16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-1.075573833624242E+16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-44815576401010.086</v>
      </c>
      <c r="L5790" s="444">
        <f t="shared" ca="1" si="194"/>
        <v>-1.080055391264343E+16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-1.080055391264343E+16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-45002307969347.625</v>
      </c>
      <c r="L5791" s="444">
        <f t="shared" ca="1" si="194"/>
        <v>-1.0845556220612778E+16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-1.0845556220612778E+16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-45189817585886.578</v>
      </c>
      <c r="L5792" s="444">
        <f t="shared" ca="1" si="194"/>
        <v>-1.0890746038198664E+16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-1.0890746038198664E+16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-45378108492494.43</v>
      </c>
      <c r="L5793" s="444">
        <f t="shared" ca="1" si="194"/>
        <v>-1.0936124146691158E+16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-1.0936124146691158E+16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-45567183944546.492</v>
      </c>
      <c r="L5794" s="444">
        <f t="shared" ca="1" si="194"/>
        <v>-1.0981691330635704E+16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-1.0981691330635704E+16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-45757047210982.102</v>
      </c>
      <c r="L5795" s="444">
        <f t="shared" ca="1" si="194"/>
        <v>-1.1027448377846686E+16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-1.1027448377846686E+16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-45947701574361.188</v>
      </c>
      <c r="L5796" s="444">
        <f t="shared" ca="1" si="194"/>
        <v>-1.1073396079421048E+16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-1.1073396079421048E+16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-46139150330921.031</v>
      </c>
      <c r="L5797" s="444">
        <f t="shared" ca="1" si="194"/>
        <v>-1.111953522975197E+16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-1.111953522975197E+16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-46331396790633.211</v>
      </c>
      <c r="L5798" s="444">
        <f t="shared" ca="1" si="194"/>
        <v>-1.1165866626542604E+16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-1.1165866626542604E+16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-46524444277260.852</v>
      </c>
      <c r="L5799" s="444">
        <f t="shared" ca="1" si="194"/>
        <v>-1.1212391070819864E+16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-1.1212391070819864E+16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-46718296128416.102</v>
      </c>
      <c r="L5800" s="444">
        <f t="shared" ca="1" si="194"/>
        <v>-1.125910936694828E+16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-1.125910936694828E+16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-46912955695617.836</v>
      </c>
      <c r="L5801" s="444">
        <f t="shared" ca="1" si="194"/>
        <v>-1.1306022322643898E+16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-1.1306022322643898E+16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-47108426344349.578</v>
      </c>
      <c r="L5802" s="444">
        <f t="shared" ca="1" si="194"/>
        <v>-1.1353130748988248E+16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-1.1353130748988248E+16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-47304711454117.703</v>
      </c>
      <c r="L5803" s="444">
        <f t="shared" ca="1" si="194"/>
        <v>-1.1400435460442366E+16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-1.1400435460442366E+16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-47501814418509.859</v>
      </c>
      <c r="L5804" s="444">
        <f t="shared" ca="1" si="194"/>
        <v>-1.1447937274860876E+16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-1.1447937274860876E+16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-47699738645253.648</v>
      </c>
      <c r="L5805" s="444">
        <f t="shared" ca="1" si="194"/>
        <v>-1.149563701350613E+16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-1.149563701350613E+16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-47898487556275.539</v>
      </c>
      <c r="L5806" s="444">
        <f t="shared" ca="1" si="194"/>
        <v>-1.1543535501062406E+16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-1.1543535501062406E+16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-48098064587760.023</v>
      </c>
      <c r="L5807" s="444">
        <f t="shared" ca="1" si="194"/>
        <v>-1.1591633565650166E+16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-1.1591633565650166E+16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-48298473190209.023</v>
      </c>
      <c r="L5808" s="444">
        <f t="shared" ca="1" si="194"/>
        <v>-1.1639932038840376E+16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-1.1639932038840376E+16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-48499716828501.563</v>
      </c>
      <c r="L5809" s="444">
        <f t="shared" ca="1" si="194"/>
        <v>-1.1688431755668878E+16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-1.1688431755668878E+16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-48701798981953.656</v>
      </c>
      <c r="L5810" s="444">
        <f t="shared" ca="1" si="194"/>
        <v>-1.1737133554650832E+16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-1.1737133554650832E+16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-48904723144378.469</v>
      </c>
      <c r="L5811" s="444">
        <f t="shared" ca="1" si="194"/>
        <v>-1.178603827779521E+16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-1.178603827779521E+16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-49108492824146.711</v>
      </c>
      <c r="L5812" s="444">
        <f t="shared" ca="1" si="194"/>
        <v>-1.1835146770619356E+16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-1.1835146770619356E+16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-49313111544247.313</v>
      </c>
      <c r="L5813" s="444">
        <f t="shared" ca="1" si="194"/>
        <v>-1.1884459882163604E+16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-1.1884459882163604E+16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-49518582842348.352</v>
      </c>
      <c r="L5814" s="444">
        <f t="shared" ca="1" si="194"/>
        <v>-1.1933978465005952E+16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-1.1933978465005952E+16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-49724910270858.133</v>
      </c>
      <c r="L5815" s="444">
        <f t="shared" ca="1" si="194"/>
        <v>-1.198370337527681E+16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-1.198370337527681E+16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-49932097396986.711</v>
      </c>
      <c r="L5816" s="444">
        <f t="shared" ca="1" si="194"/>
        <v>-1.2033635472673796E+16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-1.2033635472673796E+16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-50140147802807.484</v>
      </c>
      <c r="L5817" s="444">
        <f t="shared" ca="1" si="194"/>
        <v>-1.2083775620476604E+16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-1.2083775620476604E+16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-50349065085319.18</v>
      </c>
      <c r="L5818" s="444">
        <f t="shared" ca="1" si="194"/>
        <v>-1.2134124685561924E+16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-1.2134124685561924E+16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-50558852856508.016</v>
      </c>
      <c r="L5819" s="444">
        <f t="shared" ca="1" si="194"/>
        <v>-1.2184683538418432E+16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-1.2184683538418432E+16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-50769514743410.133</v>
      </c>
      <c r="L5820" s="444">
        <f t="shared" ca="1" si="194"/>
        <v>-1.2235453053161842E+16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-1.2235453053161842E+16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-50981054388174.344</v>
      </c>
      <c r="L5821" s="444">
        <f t="shared" ca="1" si="194"/>
        <v>-1.2286434107550016E+16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-1.2286434107550016E+16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-51193475448125.063</v>
      </c>
      <c r="L5822" s="444">
        <f t="shared" ca="1" si="194"/>
        <v>-1.2337627582998142E+16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-1.2337627582998142E+16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-51406781595825.594</v>
      </c>
      <c r="L5823" s="444">
        <f t="shared" ca="1" si="194"/>
        <v>-1.2389034364593968E+16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-1.2389034364593968E+16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-51620976519141.531</v>
      </c>
      <c r="L5824" s="444">
        <f t="shared" ca="1" si="194"/>
        <v>-1.244065534111311E+16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-1.244065534111311E+16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-51836063921304.625</v>
      </c>
      <c r="L5825" s="444">
        <f t="shared" ca="1" si="194"/>
        <v>-1.2492491405034414E+16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-1.2492491405034414E+16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-52052047520976.727</v>
      </c>
      <c r="L5826" s="444">
        <f t="shared" ca="1" si="194"/>
        <v>-1.254454345255539E+16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-1.254454345255539E+16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-52268931052314.125</v>
      </c>
      <c r="L5827" s="444">
        <f t="shared" ca="1" si="194"/>
        <v>-1.2596812383607704E+16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-1.2596812383607704E+16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-52486718265032.102</v>
      </c>
      <c r="L5828" s="444">
        <f t="shared" ca="1" si="194"/>
        <v>-1.2649299101872736E+16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-1.2649299101872736E+16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-52705412924469.734</v>
      </c>
      <c r="L5829" s="444">
        <f t="shared" ca="1" si="194"/>
        <v>-1.2702004514797206E+16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-1.2702004514797206E+16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-52925018811655.023</v>
      </c>
      <c r="L5830" s="444">
        <f t="shared" ca="1" si="194"/>
        <v>-1.2754929533608862E+16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-1.2754929533608862E+16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-53145539723370.258</v>
      </c>
      <c r="L5831" s="444">
        <f t="shared" ca="1" si="194"/>
        <v>-1.2808075073332232E+16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-1.2808075073332232E+16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-53366979472217.633</v>
      </c>
      <c r="L5832" s="444">
        <f t="shared" ca="1" si="194"/>
        <v>-1.286144205280445E+16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-1.286144205280445E+16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-53589341886685.211</v>
      </c>
      <c r="L5833" s="444">
        <f t="shared" ca="1" si="194"/>
        <v>-1.2915031394691136E+16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-1.2915031394691136E+16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-53812630811213.063</v>
      </c>
      <c r="L5834" s="444">
        <f t="shared" ca="1" si="194"/>
        <v>-1.296884402550235E+16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-1.296884402550235E+16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-54036850106259.789</v>
      </c>
      <c r="L5835" s="444">
        <f t="shared" ca="1" si="194"/>
        <v>-1.302288087560861E+16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-1.302288087560861E+16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-54262003648369.211</v>
      </c>
      <c r="L5836" s="444">
        <f t="shared" ca="1" si="194"/>
        <v>-1.307714287925698E+16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-1.307714287925698E+16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-54488095330237.414</v>
      </c>
      <c r="L5837" s="444">
        <f t="shared" ca="1" si="194"/>
        <v>-1.3131630974587218E+16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-1.3131630974587218E+16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-54715129060780.078</v>
      </c>
      <c r="L5838" s="444">
        <f t="shared" ca="1" si="194"/>
        <v>-1.3186346103647998E+16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-1.3186346103647998E+16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-54943108765199.992</v>
      </c>
      <c r="L5839" s="444">
        <f t="shared" ca="1" si="194"/>
        <v>-1.3241289212413198E+16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-1.3241289212413198E+16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-55172038385054.992</v>
      </c>
      <c r="L5840" s="444">
        <f t="shared" ca="1" si="194"/>
        <v>-1.3296461250798252E+16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-1.3296461250798252E+16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-55401921878326.047</v>
      </c>
      <c r="L5841" s="444">
        <f t="shared" ca="1" si="194"/>
        <v>-1.3351863172676578E+16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-1.3351863172676578E+16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-55632763219485.742</v>
      </c>
      <c r="L5842" s="444">
        <f t="shared" ca="1" si="194"/>
        <v>-1.3407495935896064E+16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-1.3407495935896064E+16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-55864566399566.93</v>
      </c>
      <c r="L5843" s="444">
        <f t="shared" ca="1" si="194"/>
        <v>-1.346336050229563E+16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-1.346336050229563E+16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-56097335426231.789</v>
      </c>
      <c r="L5844" s="444">
        <f t="shared" ca="1" si="194"/>
        <v>-1.3519457837721862E+16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-1.3519457837721862E+16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-56331074323841.094</v>
      </c>
      <c r="L5845" s="444">
        <f t="shared" ca="1" si="194"/>
        <v>-1.3575788912045704E+16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-1.3575788912045704E+16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-56565787133523.766</v>
      </c>
      <c r="L5846" s="444">
        <f t="shared" ca="1" si="194"/>
        <v>-1.3632354699179228E+16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-1.3632354699179228E+16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-56801477913246.781</v>
      </c>
      <c r="L5847" s="444">
        <f t="shared" ca="1" si="194"/>
        <v>-1.3689156177092474E+16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-1.3689156177092474E+16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-57038150737885.305</v>
      </c>
      <c r="L5848" s="444">
        <f t="shared" ca="1" si="194"/>
        <v>-1.374619432783036E+16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-1.374619432783036E+16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-57275809699293.164</v>
      </c>
      <c r="L5849" s="444">
        <f t="shared" ca="1" si="194"/>
        <v>-1.3803470137529654E+16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-1.3803470137529654E+16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-57514458906373.555</v>
      </c>
      <c r="L5850" s="444">
        <f t="shared" ca="1" si="194"/>
        <v>-1.3860984596436028E+16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-1.3860984596436028E+16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-57754102485150.117</v>
      </c>
      <c r="L5851" s="444">
        <f t="shared" ca="1" si="194"/>
        <v>-1.3918738698921178E+16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-1.3918738698921178E+16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-57994744578838.242</v>
      </c>
      <c r="L5852" s="444">
        <f t="shared" ca="1" si="194"/>
        <v>-1.3976733443500016E+16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-1.3976733443500016E+16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-58236389347916.734</v>
      </c>
      <c r="L5853" s="444">
        <f t="shared" ca="1" si="194"/>
        <v>-1.4034969832847932E+16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-1.4034969832847932E+16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-58479040970199.719</v>
      </c>
      <c r="L5854" s="444">
        <f t="shared" ca="1" si="194"/>
        <v>-1.4093448873818132E+16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-1.4093448873818132E+16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-58722703640908.891</v>
      </c>
      <c r="L5855" s="444">
        <f t="shared" ca="1" si="194"/>
        <v>-1.415217157745904E+16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-1.415217157745904E+16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-58967381572746</v>
      </c>
      <c r="L5856" s="444">
        <f t="shared" ca="1" si="194"/>
        <v>-1.4211138959031786E+16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-1.4211138959031786E+16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-59213078995965.773</v>
      </c>
      <c r="L5857" s="444">
        <f t="shared" ca="1" si="194"/>
        <v>-1.4270352038027752E+16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-1.4270352038027752E+16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-59459800158448.961</v>
      </c>
      <c r="L5858" s="444">
        <f t="shared" ca="1" si="194"/>
        <v>-1.43298118381862E+16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-1.43298118381862E+16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-59707549325775.836</v>
      </c>
      <c r="L5859" s="444">
        <f t="shared" ca="1" si="194"/>
        <v>-1.4389519387511976E+16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-1.4389519387511976E+16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-59956330781299.898</v>
      </c>
      <c r="L5860" s="444">
        <f t="shared" ca="1" si="194"/>
        <v>-1.4449475718293276E+16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-1.4449475718293276E+16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-60206148826221.984</v>
      </c>
      <c r="L5861" s="444">
        <f t="shared" ca="1" si="194"/>
        <v>-1.4509681867119498E+16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-1.4509681867119498E+16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-60457007779664.586</v>
      </c>
      <c r="L5862" s="444">
        <f t="shared" ca="1" si="194"/>
        <v>-1.4570138874899162E+16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-1.4570138874899162E+16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-60708911978746.508</v>
      </c>
      <c r="L5863" s="444">
        <f t="shared" ca="1" si="194"/>
        <v>-1.4630847786877908E+16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-1.4630847786877908E+16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-60961865778657.945</v>
      </c>
      <c r="L5864" s="444">
        <f t="shared" ca="1" si="194"/>
        <v>-1.4691809652656566E+16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-1.4691809652656566E+16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-61215873552735.695</v>
      </c>
      <c r="L5865" s="444">
        <f t="shared" ca="1" si="194"/>
        <v>-1.4753025526209302E+16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-1.4753025526209302E+16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-61470939692538.766</v>
      </c>
      <c r="L5866" s="444">
        <f t="shared" ca="1" si="194"/>
        <v>-1.481449646590184E+16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-1.481449646590184E+16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-61727068607924.336</v>
      </c>
      <c r="L5867" s="444">
        <f t="shared" ca="1" si="194"/>
        <v>-1.4876223534509764E+16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-1.4876223534509764E+16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-61984264727124.016</v>
      </c>
      <c r="L5868" s="444">
        <f t="shared" ca="1" si="194"/>
        <v>-1.4938207799236888E+16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-1.4938207799236888E+16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-62242532496820.367</v>
      </c>
      <c r="L5869" s="444">
        <f t="shared" ca="1" si="194"/>
        <v>-1.5000450331733708E+16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-1.5000450331733708E+16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-62501876382223.781</v>
      </c>
      <c r="L5870" s="444">
        <f t="shared" ca="1" si="194"/>
        <v>-1.5062952208115932E+16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-1.5062952208115932E+16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-62762300867149.719</v>
      </c>
      <c r="L5871" s="444">
        <f t="shared" ca="1" si="194"/>
        <v>-1.5125714508983082E+16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-1.5125714508983082E+16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-63023810454096.164</v>
      </c>
      <c r="L5872" s="444">
        <f t="shared" ca="1" si="194"/>
        <v>-1.5188738319437178E+16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-1.5188738319437178E+16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-63286409664321.563</v>
      </c>
      <c r="L5873" s="444">
        <f t="shared" ref="L5873:L6127" ca="1" si="199">I5873-J5873+K5873</f>
        <v>-1.52520247291015E+16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-1.52520247291015E+16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-63550103037922.914</v>
      </c>
      <c r="L5874" s="444">
        <f t="shared" ca="1" si="199"/>
        <v>-1.5315574832139422E+16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-1.5315574832139422E+16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-63814895133914.258</v>
      </c>
      <c r="L5875" s="444">
        <f t="shared" ca="1" si="199"/>
        <v>-1.5379389727273336E+16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-1.5379389727273336E+16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-64080790530305.57</v>
      </c>
      <c r="L5876" s="444">
        <f t="shared" ca="1" si="199"/>
        <v>-1.5443470517803642E+16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-1.5443470517803642E+16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-64347793824181.844</v>
      </c>
      <c r="L5877" s="444">
        <f t="shared" ca="1" si="199"/>
        <v>-1.5507818311627824E+16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-1.5507818311627824E+16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-64615909631782.602</v>
      </c>
      <c r="L5878" s="444">
        <f t="shared" ca="1" si="199"/>
        <v>-1.5572434221259606E+16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-1.5572434221259606E+16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-64885142588581.688</v>
      </c>
      <c r="L5879" s="444">
        <f t="shared" ca="1" si="199"/>
        <v>-1.5637319363848188E+16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-1.5637319363848188E+16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-65155497349367.445</v>
      </c>
      <c r="L5880" s="444">
        <f t="shared" ca="1" si="199"/>
        <v>-1.5702474861197556E+16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-1.5702474861197556E+16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-65426978588323.156</v>
      </c>
      <c r="L5881" s="444">
        <f t="shared" ca="1" si="199"/>
        <v>-1.576790183978588E+16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-1.576790183978588E+16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-65699590999107.844</v>
      </c>
      <c r="L5882" s="444">
        <f t="shared" ca="1" si="199"/>
        <v>-1.5833601430784988E+16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-1.5833601430784988E+16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-65973339294937.461</v>
      </c>
      <c r="L5883" s="444">
        <f t="shared" ca="1" si="199"/>
        <v>-1.5899574770079926E+16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-1.5899574770079926E+16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-66248228208666.367</v>
      </c>
      <c r="L5884" s="444">
        <f t="shared" ca="1" si="199"/>
        <v>-1.5965822998288592E+16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-1.5965822998288592E+16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-66524262492869.133</v>
      </c>
      <c r="L5885" s="444">
        <f t="shared" ca="1" si="199"/>
        <v>-1.6032347260781462E+16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-1.6032347260781462E+16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-66801446919922.758</v>
      </c>
      <c r="L5886" s="444">
        <f t="shared" ca="1" si="199"/>
        <v>-1.6099148707701384E+16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-1.6099148707701384E+16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-67079786282089.102</v>
      </c>
      <c r="L5887" s="444">
        <f t="shared" ca="1" si="199"/>
        <v>-1.6166228493983474E+16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-1.6166228493983474E+16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-67359285391597.797</v>
      </c>
      <c r="L5888" s="444">
        <f t="shared" ca="1" si="199"/>
        <v>-1.6233587779375072E+16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-1.6233587779375072E+16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-67639949080729.477</v>
      </c>
      <c r="L5889" s="444">
        <f t="shared" ca="1" si="199"/>
        <v>-1.6301227728455802E+16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-1.6301227728455802E+16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-67921782201899.172</v>
      </c>
      <c r="L5890" s="444">
        <f t="shared" ca="1" si="199"/>
        <v>-1.6369149510657702E+16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-1.6369149510657702E+16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-68204789627740.422</v>
      </c>
      <c r="L5891" s="444">
        <f t="shared" ca="1" si="199"/>
        <v>-1.6437354300285442E+16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-1.6437354300285442E+16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-68488976251189.336</v>
      </c>
      <c r="L5892" s="444">
        <f t="shared" ca="1" si="199"/>
        <v>-1.6505843276536632E+16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-1.6505843276536632E+16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-68774346985569.297</v>
      </c>
      <c r="L5893" s="444">
        <f t="shared" ca="1" si="199"/>
        <v>-1.6574617623522202E+16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-1.6574617623522202E+16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-69060906764675.844</v>
      </c>
      <c r="L5894" s="444">
        <f t="shared" ca="1" si="199"/>
        <v>-1.6643678530286878E+16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-1.6643678530286878E+16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-69348660542861.992</v>
      </c>
      <c r="L5895" s="444">
        <f t="shared" ca="1" si="199"/>
        <v>-1.671302719082974E+16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-1.671302719082974E+16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-69637613295123.906</v>
      </c>
      <c r="L5896" s="444">
        <f t="shared" ca="1" si="199"/>
        <v>-1.6782664804124864E+16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-1.6782664804124864E+16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-69927770017186.922</v>
      </c>
      <c r="L5897" s="444">
        <f t="shared" ca="1" si="199"/>
        <v>-1.685259257414205E+16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-1.685259257414205E+16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-70219135725591.875</v>
      </c>
      <c r="L5898" s="444">
        <f t="shared" ca="1" si="199"/>
        <v>-1.6922811709867642E+16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-1.6922811709867642E+16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-70511715457781.844</v>
      </c>
      <c r="L5899" s="444">
        <f t="shared" ca="1" si="199"/>
        <v>-1.6993323425325424E+16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-1.6993323425325424E+16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-70805514272189.266</v>
      </c>
      <c r="L5900" s="444">
        <f t="shared" ca="1" si="199"/>
        <v>-1.7064128939597614E+16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-1.7064128939597614E+16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-71100537248323.391</v>
      </c>
      <c r="L5901" s="444">
        <f t="shared" ca="1" si="199"/>
        <v>-1.7135229476845938E+16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-1.7135229476845938E+16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-71396789486858.078</v>
      </c>
      <c r="L5902" s="444">
        <f t="shared" ca="1" si="199"/>
        <v>-1.7206626266332796E+16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-1.7206626266332796E+16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-71694276109719.984</v>
      </c>
      <c r="L5903" s="444">
        <f t="shared" ca="1" si="199"/>
        <v>-1.7278320542442516E+16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-1.7278320542442516E+16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-71993002260177.141</v>
      </c>
      <c r="L5904" s="444">
        <f t="shared" ca="1" si="199"/>
        <v>-1.7350313544702694E+16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-1.7350313544702694E+16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-72292973102927.891</v>
      </c>
      <c r="L5905" s="444">
        <f t="shared" ca="1" si="199"/>
        <v>-1.7422606517805622E+16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-1.7422606517805622E+16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-72594193824190.094</v>
      </c>
      <c r="L5906" s="444">
        <f t="shared" ca="1" si="199"/>
        <v>-1.7495200711629812E+16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-1.7495200711629812E+16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-72896669631790.891</v>
      </c>
      <c r="L5907" s="444">
        <f t="shared" ca="1" si="199"/>
        <v>-1.7568097381261602E+16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-1.7568097381261602E+16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-73200405755256.672</v>
      </c>
      <c r="L5908" s="444">
        <f t="shared" ca="1" si="199"/>
        <v>-1.7641297787016858E+16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-1.7641297787016858E+16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-73505407445903.578</v>
      </c>
      <c r="L5909" s="444">
        <f t="shared" ca="1" si="199"/>
        <v>-1.7714803194462762E+16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-1.7714803194462762E+16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-73811679976928.172</v>
      </c>
      <c r="L5910" s="444">
        <f t="shared" ca="1" si="199"/>
        <v>-1.778861487443969E+16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-1.778861487443969E+16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-74119228643498.703</v>
      </c>
      <c r="L5911" s="444">
        <f t="shared" ca="1" si="199"/>
        <v>-1.7862734103083188E+16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-1.7862734103083188E+16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-74428058762846.609</v>
      </c>
      <c r="L5912" s="444">
        <f t="shared" ca="1" si="199"/>
        <v>-1.7937162161846034E+16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-1.7937162161846034E+16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-74738175674358.469</v>
      </c>
      <c r="L5913" s="444">
        <f t="shared" ca="1" si="199"/>
        <v>-1.8011900337520392E+16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-1.8011900337520392E+16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-75049584739668.297</v>
      </c>
      <c r="L5914" s="444">
        <f t="shared" ca="1" si="199"/>
        <v>-1.808694992226006E+16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-1.808694992226006E+16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-75362291342750.25</v>
      </c>
      <c r="L5915" s="444">
        <f t="shared" ca="1" si="199"/>
        <v>-1.8162312213602812E+16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-1.8162312213602812E+16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-75676300890011.719</v>
      </c>
      <c r="L5916" s="444">
        <f t="shared" ca="1" si="199"/>
        <v>-1.8237988514492824E+16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-1.8237988514492824E+16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-75991618810386.766</v>
      </c>
      <c r="L5917" s="444">
        <f t="shared" ca="1" si="199"/>
        <v>-1.8313980133303212E+16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-1.8313980133303212E+16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-76308250555430.047</v>
      </c>
      <c r="L5918" s="444">
        <f t="shared" ca="1" si="199"/>
        <v>-1.8390288383858644E+16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-1.8390288383858644E+16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-76626201599411.016</v>
      </c>
      <c r="L5919" s="444">
        <f t="shared" ca="1" si="199"/>
        <v>-1.8466914585458056E+16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-1.8466914585458056E+16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-76945477439408.563</v>
      </c>
      <c r="L5920" s="444">
        <f t="shared" ca="1" si="199"/>
        <v>-1.8543860062897464E+16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-1.8543860062897464E+16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-77266083595406.094</v>
      </c>
      <c r="L5921" s="444">
        <f t="shared" ca="1" si="199"/>
        <v>-1.8621126146492872E+16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-1.8621126146492872E+16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-77588025610386.969</v>
      </c>
      <c r="L5922" s="444">
        <f t="shared" ca="1" si="199"/>
        <v>-1.869871417210326E+16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-1.869871417210326E+16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-77911309050430.25</v>
      </c>
      <c r="L5923" s="444">
        <f t="shared" ca="1" si="199"/>
        <v>-1.8776625481153692E+16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-1.8776625481153692E+16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-78235939504807.047</v>
      </c>
      <c r="L5924" s="444">
        <f t="shared" ca="1" si="199"/>
        <v>-1.88548614206585E+16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-1.88548614206585E+16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-78561922586077.078</v>
      </c>
      <c r="L5925" s="444">
        <f t="shared" ca="1" si="199"/>
        <v>-1.8933423343244576E+16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-1.8933423343244576E+16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-78889263930185.734</v>
      </c>
      <c r="L5926" s="444">
        <f t="shared" ca="1" si="199"/>
        <v>-1.901231260717476E+16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-1.901231260717476E+16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-79217969196561.5</v>
      </c>
      <c r="L5927" s="444">
        <f t="shared" ca="1" si="199"/>
        <v>-1.909153057637132E+16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-1.909153057637132E+16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-79548044068213.828</v>
      </c>
      <c r="L5928" s="444">
        <f t="shared" ca="1" si="199"/>
        <v>-1.9171078620439532E+16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-1.9171078620439532E+16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-79879494251831.375</v>
      </c>
      <c r="L5929" s="444">
        <f t="shared" ca="1" si="199"/>
        <v>-1.9250958114691364E+16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-1.9250958114691364E+16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-80212325477880.688</v>
      </c>
      <c r="L5930" s="444">
        <f t="shared" ca="1" si="199"/>
        <v>-1.9331170440169244E+16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-1.9331170440169244E+16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-80546543500705.188</v>
      </c>
      <c r="L5931" s="444">
        <f t="shared" ca="1" si="199"/>
        <v>-1.9411716983669948E+16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-1.9411716983669948E+16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-80882154098624.781</v>
      </c>
      <c r="L5932" s="444">
        <f t="shared" ca="1" si="199"/>
        <v>-1.9492599137768572E+16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-1.9492599137768572E+16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-81219163074035.719</v>
      </c>
      <c r="L5933" s="444">
        <f t="shared" ca="1" si="199"/>
        <v>-1.9573818300842608E+16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-1.9573818300842608E+16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-81557576253510.859</v>
      </c>
      <c r="L5934" s="444">
        <f t="shared" ca="1" si="199"/>
        <v>-1.965537587709612E+16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-1.965537587709612E+16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-81897399487900.5</v>
      </c>
      <c r="L5935" s="444">
        <f t="shared" ca="1" si="199"/>
        <v>-1.973727327658402E+16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-1.973727327658402E+16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-82238638652433.422</v>
      </c>
      <c r="L5936" s="444">
        <f t="shared" ca="1" si="199"/>
        <v>-1.9819511915236452E+16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-1.9819511915236452E+16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-82581299646818.547</v>
      </c>
      <c r="L5937" s="444">
        <f t="shared" ca="1" si="199"/>
        <v>-1.9902093214883272E+16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-1.9902093214883272E+16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-82925388395346.969</v>
      </c>
      <c r="L5938" s="444">
        <f t="shared" ca="1" si="199"/>
        <v>-1.998501860327862E+16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-1.998501860327862E+16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-83270910846994.25</v>
      </c>
      <c r="L5939" s="444">
        <f t="shared" ca="1" si="199"/>
        <v>-2.0068289514125616E+16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-2.0068289514125616E+16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-83617872975523.406</v>
      </c>
      <c r="L5940" s="444">
        <f t="shared" ca="1" si="199"/>
        <v>-2.015190738710114E+16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-2.015190738710114E+16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-83966280779588.078</v>
      </c>
      <c r="L5941" s="444">
        <f t="shared" ca="1" si="199"/>
        <v>-2.0235873667880728E+16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-2.0235873667880728E+16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-84316140282836.359</v>
      </c>
      <c r="L5942" s="444">
        <f t="shared" ca="1" si="199"/>
        <v>-2.0320189808163564E+16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-2.0320189808163564E+16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-84667457534014.844</v>
      </c>
      <c r="L5943" s="444">
        <f t="shared" ca="1" si="199"/>
        <v>-2.040485726569758E+16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-2.040485726569758E+16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-85020238607073.25</v>
      </c>
      <c r="L5944" s="444">
        <f t="shared" ca="1" si="199"/>
        <v>-2.0489877504304652E+16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-2.0489877504304652E+16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-85374489601269.375</v>
      </c>
      <c r="L5945" s="444">
        <f t="shared" ca="1" si="199"/>
        <v>-2.057525199390592E+16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-2.057525199390592E+16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-85730216641274.672</v>
      </c>
      <c r="L5946" s="444">
        <f t="shared" ca="1" si="199"/>
        <v>-2.0660982210547196E+16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-2.0660982210547196E+16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-86087425877279.984</v>
      </c>
      <c r="L5947" s="444">
        <f t="shared" ca="1" si="199"/>
        <v>-2.0747069636424476E+16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-2.0747069636424476E+16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-86446123485101.984</v>
      </c>
      <c r="L5948" s="444">
        <f t="shared" ca="1" si="199"/>
        <v>-2.0833515759909576E+16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-2.0833515759909576E+16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-86806315666289.906</v>
      </c>
      <c r="L5949" s="444">
        <f t="shared" ca="1" si="199"/>
        <v>-2.0920322075575864E+16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-2.0920322075575864E+16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-87168008648232.766</v>
      </c>
      <c r="L5950" s="444">
        <f t="shared" ca="1" si="199"/>
        <v>-2.1007490084224096E+16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-2.1007490084224096E+16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-87531208684267.063</v>
      </c>
      <c r="L5951" s="444">
        <f t="shared" ca="1" si="199"/>
        <v>-2.1095021292908364E+16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-2.1095021292908364E+16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-87895922053784.844</v>
      </c>
      <c r="L5952" s="444">
        <f t="shared" ca="1" si="199"/>
        <v>-2.1182917214962148E+16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-2.1182917214962148E+16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-88262155062342.281</v>
      </c>
      <c r="L5953" s="444">
        <f t="shared" ca="1" si="199"/>
        <v>-2.1271179370024492E+16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-2.1271179370024492E+16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-88629914041768.719</v>
      </c>
      <c r="L5954" s="444">
        <f t="shared" ca="1" si="199"/>
        <v>-2.135980928406626E+16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-2.135980928406626E+16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-88999205350276.078</v>
      </c>
      <c r="L5955" s="444">
        <f t="shared" ca="1" si="199"/>
        <v>-2.1448808489416536E+16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-2.1448808489416536E+16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-89370035372568.906</v>
      </c>
      <c r="L5956" s="444">
        <f t="shared" ca="1" si="199"/>
        <v>-2.1538178524789104E+16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-2.1538178524789104E+16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-89742410519954.594</v>
      </c>
      <c r="L5957" s="444">
        <f t="shared" ca="1" si="199"/>
        <v>-2.162792093530906E+16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-2.162792093530906E+16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-90116337230454.422</v>
      </c>
      <c r="L5958" s="444">
        <f t="shared" ca="1" si="199"/>
        <v>-2.1718037272539516E+16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-2.1718037272539516E+16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-90491821968914.656</v>
      </c>
      <c r="L5959" s="444">
        <f t="shared" ca="1" si="199"/>
        <v>-2.1808529094508432E+16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-2.1808529094508432E+16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-90868871227118.469</v>
      </c>
      <c r="L5960" s="444">
        <f t="shared" ca="1" si="199"/>
        <v>-2.1899397965735552E+16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-2.1899397965735552E+16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-91247491523898.125</v>
      </c>
      <c r="L5961" s="444">
        <f t="shared" ca="1" si="199"/>
        <v>-2.1990645457259452E+16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-2.1990645457259452E+16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-91627689405247.719</v>
      </c>
      <c r="L5962" s="444">
        <f t="shared" ca="1" si="199"/>
        <v>-2.20822731466647E+16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-2.20822731466647E+16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-92009471444436.25</v>
      </c>
      <c r="L5963" s="444">
        <f t="shared" ca="1" si="199"/>
        <v>-2.2174282618109136E+16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-2.2174282618109136E+16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-92392844242121.406</v>
      </c>
      <c r="L5964" s="444">
        <f t="shared" ca="1" si="199"/>
        <v>-2.2266675462351256E+16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-2.2266675462351256E+16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-92777814426463.563</v>
      </c>
      <c r="L5965" s="444">
        <f t="shared" ca="1" si="199"/>
        <v>-2.235945327677772E+16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-2.235945327677772E+16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-93164388653240.5</v>
      </c>
      <c r="L5966" s="444">
        <f t="shared" ca="1" si="199"/>
        <v>-2.245261766543096E+16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-2.245261766543096E+16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-93552573605962.328</v>
      </c>
      <c r="L5967" s="444">
        <f t="shared" ca="1" si="199"/>
        <v>-2.2546170239036924E+16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-2.2546170239036924E+16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-93942375995987.188</v>
      </c>
      <c r="L5968" s="444">
        <f t="shared" ca="1" si="199"/>
        <v>-2.2640112615032912E+16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-2.2640112615032912E+16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-94333802562637.125</v>
      </c>
      <c r="L5969" s="444">
        <f t="shared" ca="1" si="199"/>
        <v>-2.2734446417595548E+16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-2.2734446417595548E+16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-94726860073314.781</v>
      </c>
      <c r="L5970" s="444">
        <f t="shared" ca="1" si="199"/>
        <v>-2.2829173277668864E+16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-2.2829173277668864E+16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-95121555323620.266</v>
      </c>
      <c r="L5971" s="444">
        <f t="shared" ca="1" si="199"/>
        <v>-2.2924294832992484E+16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-2.2924294832992484E+16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-95517895137468.688</v>
      </c>
      <c r="L5972" s="444">
        <f t="shared" ca="1" si="199"/>
        <v>-2.3019812728129952E+16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-2.3019812728129952E+16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-95915886367208.125</v>
      </c>
      <c r="L5973" s="444">
        <f t="shared" ca="1" si="199"/>
        <v>-2.311572861449716E+16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-2.311572861449716E+16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-96315535893738.172</v>
      </c>
      <c r="L5974" s="444">
        <f t="shared" ca="1" si="199"/>
        <v>-2.32120441503909E+16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-2.32120441503909E+16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-96716850626628.75</v>
      </c>
      <c r="L5975" s="444">
        <f t="shared" ca="1" si="199"/>
        <v>-2.3308761001017528E+16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-2.3308761001017528E+16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-97119837504239.703</v>
      </c>
      <c r="L5976" s="444">
        <f t="shared" ca="1" si="199"/>
        <v>-2.3405880838521768E+16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-2.3405880838521768E+16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-97524503493840.703</v>
      </c>
      <c r="L5977" s="444">
        <f t="shared" ca="1" si="199"/>
        <v>-2.3503405342015608E+16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-2.3503405342015608E+16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-97930855591731.703</v>
      </c>
      <c r="L5978" s="444">
        <f t="shared" ca="1" si="199"/>
        <v>-2.360133619760734E+16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-2.360133619760734E+16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-98338900823363.922</v>
      </c>
      <c r="L5979" s="444">
        <f t="shared" ca="1" si="199"/>
        <v>-2.3699675098430704E+16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-2.3699675098430704E+16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-98748646243461.266</v>
      </c>
      <c r="L5980" s="444">
        <f t="shared" ca="1" si="199"/>
        <v>-2.3798423744674164E+16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-2.3798423744674164E+16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-99160098936142.344</v>
      </c>
      <c r="L5981" s="444">
        <f t="shared" ca="1" si="199"/>
        <v>-2.3897583843610308E+16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-2.3897583843610308E+16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-99573266015042.953</v>
      </c>
      <c r="L5982" s="444">
        <f t="shared" ca="1" si="199"/>
        <v>-2.3997157109625352E+16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-2.3997157109625352E+16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-99988154623438.969</v>
      </c>
      <c r="L5983" s="444">
        <f t="shared" ca="1" si="199"/>
        <v>-2.4097145264248792E+16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-2.4097145264248792E+16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-100404771934369.97</v>
      </c>
      <c r="L5984" s="444">
        <f t="shared" ca="1" si="199"/>
        <v>-2.419755003618316E+16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-2.419755003618316E+16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-100823125150763.17</v>
      </c>
      <c r="L5985" s="444">
        <f t="shared" ca="1" si="199"/>
        <v>-2.4298373161333924E+16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-2.4298373161333924E+16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-101243221505558.02</v>
      </c>
      <c r="L5986" s="444">
        <f t="shared" ca="1" si="199"/>
        <v>-2.4399616382839484E+16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-2.4399616382839484E+16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-101665068261831.19</v>
      </c>
      <c r="L5987" s="444">
        <f t="shared" ca="1" si="199"/>
        <v>-2.4501281451101316E+16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-2.4501281451101316E+16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-102088672712922.16</v>
      </c>
      <c r="L5988" s="444">
        <f t="shared" ca="1" si="199"/>
        <v>-2.460337012381424E+16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-2.460337012381424E+16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-102514042182559.33</v>
      </c>
      <c r="L5989" s="444">
        <f t="shared" ca="1" si="199"/>
        <v>-2.47058841659968E+16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-2.47058841659968E+16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-102941184024986.67</v>
      </c>
      <c r="L5990" s="444">
        <f t="shared" ca="1" si="199"/>
        <v>-2.4808825350021788E+16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-2.4808825350021788E+16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-103370105625090.78</v>
      </c>
      <c r="L5991" s="444">
        <f t="shared" ca="1" si="199"/>
        <v>-2.491219545564688E+16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-2.491219545564688E+16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-103800814398528.67</v>
      </c>
      <c r="L5992" s="444">
        <f t="shared" ca="1" si="199"/>
        <v>-2.5015996270045408E+16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-2.5015996270045408E+16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-104233317791855.86</v>
      </c>
      <c r="L5993" s="444">
        <f t="shared" ca="1" si="199"/>
        <v>-2.5120229587837264E+16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-2.5120229587837264E+16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-104667623282655.27</v>
      </c>
      <c r="L5994" s="444">
        <f t="shared" ca="1" si="199"/>
        <v>-2.522489721111992E+16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-2.522489721111992E+16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-105103738379666.33</v>
      </c>
      <c r="L5995" s="444">
        <f t="shared" ca="1" si="199"/>
        <v>-2.5330000949499588E+16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-2.5330000949499588E+16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-105541670622914.95</v>
      </c>
      <c r="L5996" s="444">
        <f t="shared" ca="1" si="199"/>
        <v>-2.5435542620122504E+16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-2.5435542620122504E+16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-105981427583843.77</v>
      </c>
      <c r="L5997" s="444">
        <f t="shared" ca="1" si="199"/>
        <v>-2.5541524047706348E+16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-2.5541524047706348E+16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-106423016865443.11</v>
      </c>
      <c r="L5998" s="444">
        <f t="shared" ca="1" si="199"/>
        <v>-2.5647947064571792E+16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-2.5647947064571792E+16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-106866446102382.47</v>
      </c>
      <c r="L5999" s="444">
        <f t="shared" ca="1" si="199"/>
        <v>-2.5754813510674176E+16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-2.5754813510674176E+16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-107311722961142.41</v>
      </c>
      <c r="L6000" s="444">
        <f t="shared" ca="1" si="199"/>
        <v>-2.586212523363532E+16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-2.586212523363532E+16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-107758855140147.17</v>
      </c>
      <c r="L6001" s="444">
        <f t="shared" ca="1" si="199"/>
        <v>-2.5969884088775468E+16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-2.5969884088775468E+16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-108207850369897.78</v>
      </c>
      <c r="L6002" s="444">
        <f t="shared" ca="1" si="199"/>
        <v>-2.6078091939145364E+16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-2.6078091939145364E+16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-108658716413105.69</v>
      </c>
      <c r="L6003" s="444">
        <f t="shared" ca="1" si="199"/>
        <v>-2.6186750655558468E+16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-2.6186750655558468E+16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-109111461064826.95</v>
      </c>
      <c r="L6004" s="444">
        <f t="shared" ca="1" si="199"/>
        <v>-2.6295862116623296E+16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-2.6295862116623296E+16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-109566092152597.06</v>
      </c>
      <c r="L6005" s="444">
        <f t="shared" ca="1" si="199"/>
        <v>-2.6405428208775892E+16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-2.6405428208775892E+16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-110022617536566.22</v>
      </c>
      <c r="L6006" s="444">
        <f t="shared" ca="1" si="199"/>
        <v>-2.651545082631246E+16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-2.651545082631246E+16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-110481045109635.25</v>
      </c>
      <c r="L6007" s="444">
        <f t="shared" ca="1" si="199"/>
        <v>-2.6625931871422096E+16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-2.6625931871422096E+16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-110941382797592.06</v>
      </c>
      <c r="L6008" s="444">
        <f t="shared" ca="1" si="199"/>
        <v>-2.6736873254219688E+16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-2.6736873254219688E+16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-111403638559248.7</v>
      </c>
      <c r="L6009" s="444">
        <f t="shared" ca="1" si="199"/>
        <v>-2.6848276892778936E+16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-2.6848276892778936E+16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-111867820386578.91</v>
      </c>
      <c r="L6010" s="444">
        <f t="shared" ca="1" si="199"/>
        <v>-2.6960144713165516E+16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-2.6960144713165516E+16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-112333936304856.31</v>
      </c>
      <c r="L6011" s="444">
        <f t="shared" ca="1" si="199"/>
        <v>-2.7072478649470372E+16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-2.7072478649470372E+16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-112801994372793.22</v>
      </c>
      <c r="L6012" s="444">
        <f t="shared" ca="1" si="199"/>
        <v>-2.7185280643843164E+16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-2.7185280643843164E+16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-113272002682679.84</v>
      </c>
      <c r="L6013" s="444">
        <f t="shared" ca="1" si="199"/>
        <v>-2.7298552646525844E+16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-2.7298552646525844E+16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-113743969360524.34</v>
      </c>
      <c r="L6014" s="444">
        <f t="shared" ca="1" si="199"/>
        <v>-2.7412296615886368E+16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-2.7412296615886368E+16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-114217902566193.2</v>
      </c>
      <c r="L6015" s="444">
        <f t="shared" ca="1" si="199"/>
        <v>-2.752651451845256E+16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-2.752651451845256E+16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-114693810493552.33</v>
      </c>
      <c r="L6016" s="444">
        <f t="shared" ca="1" si="199"/>
        <v>-2.7641208328946112E+16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-2.7641208328946112E+16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-115171701370608.8</v>
      </c>
      <c r="L6017" s="444">
        <f t="shared" ca="1" si="199"/>
        <v>-2.775638003031672E+16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-2.775638003031672E+16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-115651583459653</v>
      </c>
      <c r="L6018" s="444">
        <f t="shared" ca="1" si="199"/>
        <v>-2.7872031613776372E+16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-2.7872031613776372E+16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-116133465057401.55</v>
      </c>
      <c r="L6019" s="444">
        <f t="shared" ca="1" si="199"/>
        <v>-2.7988165078833772E+16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-2.7988165078833772E+16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-116617354495140.72</v>
      </c>
      <c r="L6020" s="444">
        <f t="shared" ca="1" si="199"/>
        <v>-2.8104782433328912E+16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-2.8104782433328912E+16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-117103260138870.47</v>
      </c>
      <c r="L6021" s="444">
        <f t="shared" ca="1" si="199"/>
        <v>-2.8221885693467784E+16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-2.8221885693467784E+16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-117591190389449.11</v>
      </c>
      <c r="L6022" s="444">
        <f t="shared" ca="1" si="199"/>
        <v>-2.8339476883857232E+16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-2.8339476883857232E+16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-118081153682738.47</v>
      </c>
      <c r="L6023" s="444">
        <f t="shared" ca="1" si="199"/>
        <v>-2.8457558037539972E+16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-2.8457558037539972E+16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-118573158489749.86</v>
      </c>
      <c r="L6024" s="444">
        <f t="shared" ca="1" si="199"/>
        <v>-2.857613119602972E+16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-2.857613119602972E+16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-119067213316790.5</v>
      </c>
      <c r="L6025" s="444">
        <f t="shared" ca="1" si="199"/>
        <v>-2.8695198409346512E+16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-2.8695198409346512E+16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-119563326705610.47</v>
      </c>
      <c r="L6026" s="444">
        <f t="shared" ca="1" si="199"/>
        <v>-2.8814761736052124E+16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-2.8814761736052124E+16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-120061507233550.53</v>
      </c>
      <c r="L6027" s="444">
        <f t="shared" ca="1" si="199"/>
        <v>-2.8934823243285676E+16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-2.8934823243285676E+16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-120561763513690.31</v>
      </c>
      <c r="L6028" s="444">
        <f t="shared" ca="1" si="199"/>
        <v>-2.9055385006799368E+16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-2.9055385006799368E+16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-121064104194997.36</v>
      </c>
      <c r="L6029" s="444">
        <f t="shared" ca="1" si="199"/>
        <v>-2.9176449110994364E+16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-2.9176449110994364E+16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-121568537962476.5</v>
      </c>
      <c r="L6030" s="444">
        <f t="shared" ca="1" si="199"/>
        <v>-2.929801764895684E+16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-2.929801764895684E+16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-122075073537320.17</v>
      </c>
      <c r="L6031" s="444">
        <f t="shared" ca="1" si="199"/>
        <v>-2.942009272249416E+16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-2.942009272249416E+16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-122583719677059.02</v>
      </c>
      <c r="L6032" s="444">
        <f t="shared" ca="1" si="199"/>
        <v>-2.954267644217122E+16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-2.954267644217122E+16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-123094485175713.44</v>
      </c>
      <c r="L6033" s="444">
        <f t="shared" ca="1" si="199"/>
        <v>-2.9665770927346932E+16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-2.9665770927346932E+16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-123607378863945.55</v>
      </c>
      <c r="L6034" s="444">
        <f t="shared" ca="1" si="199"/>
        <v>-2.9789378306210876E+16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-2.9789378306210876E+16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-124122409609212</v>
      </c>
      <c r="L6035" s="444">
        <f t="shared" ca="1" si="199"/>
        <v>-2.9913500715820088E+16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-2.9913500715820088E+16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-124639586315917.03</v>
      </c>
      <c r="L6036" s="444">
        <f t="shared" ca="1" si="199"/>
        <v>-3.0038140302136004E+16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-3.0038140302136004E+16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-125158917925566.69</v>
      </c>
      <c r="L6037" s="444">
        <f t="shared" ca="1" si="199"/>
        <v>-3.0163299220061572E+16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-3.0163299220061572E+16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-125680413416923.2</v>
      </c>
      <c r="L6038" s="444">
        <f t="shared" ca="1" si="199"/>
        <v>-3.0288979633478496E+16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-3.0288979633478496E+16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-126204081806160.42</v>
      </c>
      <c r="L6039" s="444">
        <f t="shared" ca="1" si="199"/>
        <v>-3.0415183715284656E+16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-3.0415183715284656E+16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-126729932147019.39</v>
      </c>
      <c r="L6040" s="444">
        <f t="shared" ca="1" si="199"/>
        <v>-3.0541913647431676E+16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-3.0541913647431676E+16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-127257973530965.3</v>
      </c>
      <c r="L6041" s="444">
        <f t="shared" ca="1" si="199"/>
        <v>-3.066917162096264E+16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-3.066917162096264E+16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-127788215087344.33</v>
      </c>
      <c r="L6042" s="444">
        <f t="shared" ca="1" si="199"/>
        <v>-3.0796959836049984E+16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-3.0796959836049984E+16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-128320665983541.59</v>
      </c>
      <c r="L6043" s="444">
        <f t="shared" ca="1" si="199"/>
        <v>-3.0925280502033524E+16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-3.0925280502033524E+16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-128855335425139.69</v>
      </c>
      <c r="L6044" s="444">
        <f t="shared" ca="1" si="199"/>
        <v>-3.1054135837458664E+16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-3.1054135837458664E+16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-129392232656077.78</v>
      </c>
      <c r="L6045" s="444">
        <f t="shared" ca="1" si="199"/>
        <v>-3.118352807011474E+16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-3.118352807011474E+16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-129931366958811.44</v>
      </c>
      <c r="L6046" s="444">
        <f t="shared" ca="1" si="199"/>
        <v>-3.1313459437073552E+16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-3.1313459437073552E+16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-130472747654473.13</v>
      </c>
      <c r="L6047" s="444">
        <f t="shared" ca="1" si="199"/>
        <v>-3.1443932184728024E+16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-3.1443932184728024E+16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-131016384103033.44</v>
      </c>
      <c r="L6048" s="444">
        <f t="shared" ca="1" si="199"/>
        <v>-3.1574948568831056E+16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-3.1574948568831056E+16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-131562285703462.73</v>
      </c>
      <c r="L6049" s="444">
        <f t="shared" ca="1" si="199"/>
        <v>-3.170651085453452E+16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-3.170651085453452E+16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-132110461893893.84</v>
      </c>
      <c r="L6050" s="444">
        <f t="shared" ca="1" si="199"/>
        <v>-3.1838621316428412E+16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-3.1838621316428412E+16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-132660922151785.03</v>
      </c>
      <c r="L6051" s="444">
        <f t="shared" ca="1" si="199"/>
        <v>-3.1971282238580196E+16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-3.1971282238580196E+16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-133213675994084.14</v>
      </c>
      <c r="L6052" s="444">
        <f t="shared" ca="1" si="199"/>
        <v>-3.210449591457428E+16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-3.210449591457428E+16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-133768732977392.83</v>
      </c>
      <c r="L6053" s="444">
        <f t="shared" ca="1" si="199"/>
        <v>-3.2238264647551672E+16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-3.2238264647551672E+16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-134326102698131.97</v>
      </c>
      <c r="L6054" s="444">
        <f t="shared" ca="1" si="199"/>
        <v>-3.2372590750249804E+16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-3.2372590750249804E+16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-134885794792707.5</v>
      </c>
      <c r="L6055" s="444">
        <f t="shared" ca="1" si="199"/>
        <v>-3.2507476545042512E+16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-3.2507476545042512E+16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-135447818937677.13</v>
      </c>
      <c r="L6056" s="444">
        <f t="shared" ca="1" si="199"/>
        <v>-3.2642924363980188E+16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-3.2642924363980188E+16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-136012184849917.45</v>
      </c>
      <c r="L6057" s="444">
        <f t="shared" ca="1" si="199"/>
        <v>-3.2778936548830104E+16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-3.2778936548830104E+16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-136578902286792.09</v>
      </c>
      <c r="L6058" s="444">
        <f t="shared" ca="1" si="199"/>
        <v>-3.2915515451116896E+16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-3.2915515451116896E+16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-137147981046320.39</v>
      </c>
      <c r="L6059" s="444">
        <f t="shared" ca="1" si="199"/>
        <v>-3.3052663432163216E+16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-3.3052663432163216E+16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-137719430967346.73</v>
      </c>
      <c r="L6060" s="444">
        <f t="shared" ca="1" si="199"/>
        <v>-3.3190382863130564E+16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-3.3190382863130564E+16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-138293261929710.69</v>
      </c>
      <c r="L6061" s="444">
        <f t="shared" ca="1" si="199"/>
        <v>-3.3328676125060276E+16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-3.3328676125060276E+16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-138869483854417.8</v>
      </c>
      <c r="L6062" s="444">
        <f t="shared" ca="1" si="199"/>
        <v>-3.3467545608914692E+16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-3.3467545608914692E+16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-139448106703811.22</v>
      </c>
      <c r="L6063" s="444">
        <f t="shared" ca="1" si="199"/>
        <v>-3.3606993715618504E+16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-3.3606993715618504E+16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-140029140481743.77</v>
      </c>
      <c r="L6064" s="444">
        <f t="shared" ca="1" si="199"/>
        <v>-3.3747022856100248E+16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-3.3747022856100248E+16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-140612595233751.05</v>
      </c>
      <c r="L6065" s="444">
        <f t="shared" ca="1" si="199"/>
        <v>-3.3887635451334E+16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-3.3887635451334E+16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-141198481047225</v>
      </c>
      <c r="L6066" s="444">
        <f t="shared" ca="1" si="199"/>
        <v>-3.4028833932381224E+16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-3.4028833932381224E+16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-141786808051588.44</v>
      </c>
      <c r="L6067" s="444">
        <f t="shared" ca="1" si="199"/>
        <v>-3.4170620740432812E+16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-3.4170620740432812E+16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-142377586418470.06</v>
      </c>
      <c r="L6068" s="444">
        <f t="shared" ca="1" si="199"/>
        <v>-3.4312998326851284E+16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-3.4312998326851284E+16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-142970826361880.34</v>
      </c>
      <c r="L6069" s="444">
        <f t="shared" ca="1" si="199"/>
        <v>-3.4455969153213164E+16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-3.4455969153213164E+16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-143566538138388.19</v>
      </c>
      <c r="L6070" s="444">
        <f t="shared" ca="1" si="199"/>
        <v>-3.4599535691351552E+16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-3.4599535691351552E+16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-144164732047298.13</v>
      </c>
      <c r="L6071" s="444">
        <f t="shared" ca="1" si="199"/>
        <v>-3.4743700423398852E+16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-3.4743700423398852E+16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-144765418430828.53</v>
      </c>
      <c r="L6072" s="444">
        <f t="shared" ca="1" si="199"/>
        <v>-3.488846584182968E+16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-3.488846584182968E+16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-145368607674290.34</v>
      </c>
      <c r="L6073" s="444">
        <f t="shared" ca="1" si="199"/>
        <v>-3.5033834449503972E+16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-3.5033834449503972E+16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-145974310206266.56</v>
      </c>
      <c r="L6074" s="444">
        <f t="shared" ca="1" si="199"/>
        <v>-3.517980875971024E+16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-3.517980875971024E+16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-146582536498792.66</v>
      </c>
      <c r="L6075" s="444">
        <f t="shared" ca="1" si="199"/>
        <v>-3.5326391296209032E+16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-3.5326391296209032E+16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-147193297067537.63</v>
      </c>
      <c r="L6076" s="444">
        <f t="shared" ca="1" si="199"/>
        <v>-3.5473584593276568E+16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-3.5473584593276568E+16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-147806602471985.69</v>
      </c>
      <c r="L6077" s="444">
        <f t="shared" ca="1" si="199"/>
        <v>-3.5621391195748552E+16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-3.5621391195748552E+16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-148422463315618.97</v>
      </c>
      <c r="L6078" s="444">
        <f t="shared" ca="1" si="199"/>
        <v>-3.5769813659064172E+16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-3.5769813659064172E+16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-149040890246100.72</v>
      </c>
      <c r="L6079" s="444">
        <f t="shared" ca="1" si="199"/>
        <v>-3.5918854549310272E+16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-3.5918854549310272E+16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-149661893955459.47</v>
      </c>
      <c r="L6080" s="444">
        <f t="shared" ca="1" si="199"/>
        <v>-3.6068516443265728E+16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-3.6068516443265728E+16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-150285485180273.88</v>
      </c>
      <c r="L6081" s="444">
        <f t="shared" ca="1" si="199"/>
        <v>-3.6218801928446E+16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-3.6218801928446E+16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-150911674701858.34</v>
      </c>
      <c r="L6082" s="444">
        <f t="shared" ca="1" si="199"/>
        <v>-3.6369713603147856E+16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-3.6369713603147856E+16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-151540473346449.41</v>
      </c>
      <c r="L6083" s="444">
        <f t="shared" ca="1" si="199"/>
        <v>-3.6521254076494304E+16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-3.6521254076494304E+16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-152171891985392.94</v>
      </c>
      <c r="L6084" s="444">
        <f t="shared" ca="1" si="199"/>
        <v>-3.6673425968479696E+16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-3.6673425968479696E+16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-152805941535332.06</v>
      </c>
      <c r="L6085" s="444">
        <f t="shared" ca="1" si="199"/>
        <v>-3.6826231910015032E+16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-3.6826231910015032E+16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-153442632958395.97</v>
      </c>
      <c r="L6086" s="444">
        <f t="shared" ca="1" si="199"/>
        <v>-3.6979674542973424E+16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-3.6979674542973424E+16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-154081977262389.25</v>
      </c>
      <c r="L6087" s="444">
        <f t="shared" ca="1" si="199"/>
        <v>-3.7133756520235816E+16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-3.7133756520235816E+16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-154723985500982.56</v>
      </c>
      <c r="L6088" s="444">
        <f t="shared" ca="1" si="199"/>
        <v>-3.72884805057368E+16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-3.72884805057368E+16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-155368668773903.34</v>
      </c>
      <c r="L6089" s="444">
        <f t="shared" ca="1" si="199"/>
        <v>-3.7443849174510704E+16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-3.7443849174510704E+16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-156016038227127.94</v>
      </c>
      <c r="L6090" s="444">
        <f t="shared" ca="1" si="199"/>
        <v>-3.7599865212737832E+16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-3.7599865212737832E+16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-156666105053074.31</v>
      </c>
      <c r="L6091" s="444">
        <f t="shared" ca="1" si="199"/>
        <v>-3.7756531317790904E+16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-3.7756531317790904E+16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-157318880490795.44</v>
      </c>
      <c r="L6092" s="444">
        <f t="shared" ca="1" si="199"/>
        <v>-3.7913850198281696E+16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-3.7913850198281696E+16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-157974375826173.72</v>
      </c>
      <c r="L6093" s="444">
        <f t="shared" ca="1" si="199"/>
        <v>-3.8071824574107872E+16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-3.8071824574107872E+16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-158632602392116.13</v>
      </c>
      <c r="L6094" s="444">
        <f t="shared" ca="1" si="199"/>
        <v>-3.8230457176499992E+16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-3.8230457176499992E+16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-159293571568749.97</v>
      </c>
      <c r="L6095" s="444">
        <f t="shared" ca="1" si="199"/>
        <v>-3.8389750748068744E+16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-3.8389750748068744E+16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-159957294783619.75</v>
      </c>
      <c r="L6096" s="444">
        <f t="shared" ca="1" si="199"/>
        <v>-3.854970804285236E+16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-3.854970804285236E+16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-160623783511884.84</v>
      </c>
      <c r="L6097" s="444">
        <f t="shared" ca="1" si="199"/>
        <v>-3.8710331826364248E+16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-3.8710331826364248E+16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-161293049276517.69</v>
      </c>
      <c r="L6098" s="444">
        <f t="shared" ca="1" si="199"/>
        <v>-3.8871624875640768E+16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-3.8871624875640768E+16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-161965103648503.19</v>
      </c>
      <c r="L6099" s="444">
        <f t="shared" ca="1" si="199"/>
        <v>-3.9033589979289272E+16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-3.9033589979289272E+16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-162639958247038.63</v>
      </c>
      <c r="L6100" s="444">
        <f t="shared" ca="1" si="199"/>
        <v>-3.9196229937536312E+16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-3.9196229937536312E+16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-163317624739734.63</v>
      </c>
      <c r="L6101" s="444">
        <f t="shared" ca="1" si="199"/>
        <v>-3.9359547562276048E+16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-3.9359547562276048E+16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-163998114842816.88</v>
      </c>
      <c r="L6102" s="444">
        <f t="shared" ca="1" si="199"/>
        <v>-3.9523545677118864E+16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-3.9523545677118864E+16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-164681440321328.59</v>
      </c>
      <c r="L6103" s="444">
        <f t="shared" ca="1" si="199"/>
        <v>-3.9688227117440192E+16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-3.9688227117440192E+16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-165367612989334.13</v>
      </c>
      <c r="L6104" s="444">
        <f t="shared" ca="1" si="199"/>
        <v>-3.9853594730429528E+16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-3.9853594730429528E+16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-166056644710123.03</v>
      </c>
      <c r="L6105" s="444">
        <f t="shared" ca="1" si="199"/>
        <v>-4.0019651375139648E+16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-4.0019651375139648E+16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-166748547396415.19</v>
      </c>
      <c r="L6106" s="444">
        <f t="shared" ca="1" si="199"/>
        <v>-4.0186399922536064E+16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-4.0186399922536064E+16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-167443333010566.94</v>
      </c>
      <c r="L6107" s="444">
        <f t="shared" ca="1" si="199"/>
        <v>-4.0353843255546632E+16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-4.0353843255546632E+16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-168141013564777.63</v>
      </c>
      <c r="L6108" s="444">
        <f t="shared" ca="1" si="199"/>
        <v>-4.0521984269111408E+16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-4.0521984269111408E+16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-168841601121297.53</v>
      </c>
      <c r="L6109" s="444">
        <f t="shared" ca="1" si="199"/>
        <v>-4.0690825870232704E+16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-4.0690825870232704E+16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-169545107792636.25</v>
      </c>
      <c r="L6110" s="444">
        <f t="shared" ca="1" si="199"/>
        <v>-4.0860370978025344E+16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-4.0860370978025344E+16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-170251545741772.25</v>
      </c>
      <c r="L6111" s="444">
        <f t="shared" ca="1" si="199"/>
        <v>-4.103062252376712E+16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-4.103062252376712E+16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-170960927182363</v>
      </c>
      <c r="L6112" s="444">
        <f t="shared" ca="1" si="199"/>
        <v>-4.120158345094948E+16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-4.120158345094948E+16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-171673264378956.16</v>
      </c>
      <c r="L6113" s="444">
        <f t="shared" ca="1" si="199"/>
        <v>-4.137325671532844E+16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-4.137325671532844E+16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-172388569647201.84</v>
      </c>
      <c r="L6114" s="444">
        <f t="shared" ca="1" si="199"/>
        <v>-4.154564528497564E+16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-4.154564528497564E+16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-173106855354065.16</v>
      </c>
      <c r="L6115" s="444">
        <f t="shared" ca="1" si="199"/>
        <v>-4.1718752140329704E+16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-4.1718752140329704E+16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-173828133918040.44</v>
      </c>
      <c r="L6116" s="444">
        <f t="shared" ca="1" si="199"/>
        <v>-4.1892580274247744E+16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-4.1892580274247744E+16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-174552417809365.59</v>
      </c>
      <c r="L6117" s="444">
        <f t="shared" ca="1" si="199"/>
        <v>-4.2067132692057112E+16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-4.2067132692057112E+16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-175279719550237.97</v>
      </c>
      <c r="L6118" s="444">
        <f t="shared" ca="1" si="199"/>
        <v>-4.2242412411607352E+16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-4.2242412411607352E+16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-176010051715030.63</v>
      </c>
      <c r="L6119" s="444">
        <f t="shared" ca="1" si="199"/>
        <v>-4.2418422463322384E+16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-4.2418422463322384E+16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-176743426930509.94</v>
      </c>
      <c r="L6120" s="444">
        <f t="shared" ca="1" si="199"/>
        <v>-4.2595165890252896E+16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-4.2595165890252896E+16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-177479857876053.72</v>
      </c>
      <c r="L6121" s="444">
        <f t="shared" ca="1" si="199"/>
        <v>-4.2772645748128952E+16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-4.2772645748128952E+16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-178219357283870.63</v>
      </c>
      <c r="L6122" s="444">
        <f t="shared" ca="1" si="199"/>
        <v>-4.2950865105412824E+16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-4.2950865105412824E+16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-178961937939220.09</v>
      </c>
      <c r="L6123" s="444">
        <f t="shared" ca="1" si="199"/>
        <v>-4.3129827043352048E+16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-4.3129827043352048E+16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-179707612680633.53</v>
      </c>
      <c r="L6124" s="444">
        <f t="shared" ca="1" si="199"/>
        <v>-4.330953465603268E+16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-4.330953465603268E+16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-180456394400136.16</v>
      </c>
      <c r="L6125" s="444">
        <f t="shared" ca="1" si="199"/>
        <v>-4.3489991050432816E+16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-4.3489991050432816E+16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-181208296043470.06</v>
      </c>
      <c r="L6126" s="444">
        <f t="shared" ca="1" si="199"/>
        <v>-4.3671199346476288E+16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-4.3671199346476288E+16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-181963330610317.88</v>
      </c>
      <c r="L6127" s="444">
        <f t="shared" ca="1" si="199"/>
        <v>-4.3853162677086608E+16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-4.3853162677086608E+16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-182721511154527.53</v>
      </c>
      <c r="L6128" s="444">
        <f t="shared" ref="L6128:L6250" ca="1" si="204">I6128-J6128+K6128</f>
        <v>-4.4035884188241136E+16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-4.4035884188241136E+16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-183482850784338.06</v>
      </c>
      <c r="L6129" s="444">
        <f t="shared" ca="1" si="204"/>
        <v>-4.4219367039025472E+16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-4.4219367039025472E+16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-184247362662606.13</v>
      </c>
      <c r="L6130" s="444">
        <f t="shared" ca="1" si="204"/>
        <v>-4.440361440168808E+16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-4.440361440168808E+16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-185015060007033.66</v>
      </c>
      <c r="L6131" s="444">
        <f t="shared" ca="1" si="204"/>
        <v>-4.4588629461695112E+16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-4.4588629461695112E+16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-185785956090396.31</v>
      </c>
      <c r="L6132" s="444">
        <f t="shared" ca="1" si="204"/>
        <v>-4.4774415417785512E+16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-4.4774415417785512E+16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-186560064240772.97</v>
      </c>
      <c r="L6133" s="444">
        <f t="shared" ca="1" si="204"/>
        <v>-4.4960975482026288E+16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-4.4960975482026288E+16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-187337397841776.19</v>
      </c>
      <c r="L6134" s="444">
        <f t="shared" ca="1" si="204"/>
        <v>-4.5148312879868064E+16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-4.5148312879868064E+16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-188117970332783.59</v>
      </c>
      <c r="L6135" s="444">
        <f t="shared" ca="1" si="204"/>
        <v>-4.5336430850200848E+16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-4.5336430850200848E+16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-188901795209170.19</v>
      </c>
      <c r="L6136" s="444">
        <f t="shared" ca="1" si="204"/>
        <v>-4.5525332645410016E+16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-4.5525332645410016E+16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-189688886022541.72</v>
      </c>
      <c r="L6137" s="444">
        <f t="shared" ca="1" si="204"/>
        <v>-4.571502153143256E+16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-4.571502153143256E+16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-190479256380969</v>
      </c>
      <c r="L6138" s="444">
        <f t="shared" ca="1" si="204"/>
        <v>-4.5905500787813528E+16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-4.5905500787813528E+16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-191272919949223.03</v>
      </c>
      <c r="L6139" s="444">
        <f t="shared" ca="1" si="204"/>
        <v>-4.6096773707762752E+16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-4.6096773707762752E+16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-192069890449011.47</v>
      </c>
      <c r="L6140" s="444">
        <f t="shared" ca="1" si="204"/>
        <v>-4.628884359821176E+16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-4.628884359821176E+16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-192870181659215.66</v>
      </c>
      <c r="L6141" s="444">
        <f t="shared" ca="1" si="204"/>
        <v>-4.6481713779870976E+16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-4.6481713779870976E+16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-193673807416129.06</v>
      </c>
      <c r="L6142" s="444">
        <f t="shared" ca="1" si="204"/>
        <v>-4.6675387587287104E+16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-4.6675387587287104E+16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-194480781613696.25</v>
      </c>
      <c r="L6143" s="444">
        <f t="shared" ca="1" si="204"/>
        <v>-4.68698683689008E+16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-4.68698683689008E+16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-195291118203753.34</v>
      </c>
      <c r="L6144" s="444">
        <f t="shared" ca="1" si="204"/>
        <v>-4.7065159487104552E+16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-4.7065159487104552E+16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-196104831196268.97</v>
      </c>
      <c r="L6145" s="444">
        <f t="shared" ca="1" si="204"/>
        <v>-4.7261264318300824E+16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-4.7261264318300824E+16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-196921934659586.75</v>
      </c>
      <c r="L6146" s="444">
        <f t="shared" ca="1" si="204"/>
        <v>-4.7458186252960408E+16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-4.7458186252960408E+16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-197742442720668.38</v>
      </c>
      <c r="L6147" s="444">
        <f t="shared" ca="1" si="204"/>
        <v>-4.765592869568108E+16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-4.765592869568108E+16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-198566369565337.84</v>
      </c>
      <c r="L6148" s="444">
        <f t="shared" ca="1" si="204"/>
        <v>-4.7854495065246416E+16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-4.7854495065246416E+16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-199393729438526.72</v>
      </c>
      <c r="L6149" s="444">
        <f t="shared" ca="1" si="204"/>
        <v>-4.8053888794684944E+16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-4.8053888794684944E+16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-200224536644520.59</v>
      </c>
      <c r="L6150" s="444">
        <f t="shared" ca="1" si="204"/>
        <v>-4.8254113331329464E+16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-4.8254113331329464E+16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-201058805547206.09</v>
      </c>
      <c r="L6151" s="444">
        <f t="shared" ca="1" si="204"/>
        <v>-4.8455172136876672E+16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-4.8455172136876672E+16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-201896550570319.47</v>
      </c>
      <c r="L6152" s="444">
        <f t="shared" ca="1" si="204"/>
        <v>-4.8657068687446992E+16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-4.8657068687446992E+16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-202737786197695.81</v>
      </c>
      <c r="L6153" s="444">
        <f t="shared" ca="1" si="204"/>
        <v>-4.8859806473644688E+16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-4.8859806473644688E+16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-203582526973519.53</v>
      </c>
      <c r="L6154" s="444">
        <f t="shared" ca="1" si="204"/>
        <v>-4.9063389000618208E+16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-4.9063389000618208E+16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-204430787502575.88</v>
      </c>
      <c r="L6155" s="444">
        <f t="shared" ca="1" si="204"/>
        <v>-4.9267819788120784E+16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-4.9267819788120784E+16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-205282582450503.25</v>
      </c>
      <c r="L6156" s="444">
        <f t="shared" ca="1" si="204"/>
        <v>-4.9473102370571288E+16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-4.9473102370571288E+16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-206137926544047.03</v>
      </c>
      <c r="L6157" s="444">
        <f t="shared" ca="1" si="204"/>
        <v>-4.9679240297115336E+16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-4.9679240297115336E+16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-206996834571313.91</v>
      </c>
      <c r="L6158" s="444">
        <f t="shared" ca="1" si="204"/>
        <v>-4.9886237131686648E+16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-4.9886237131686648E+16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-207859321382027.69</v>
      </c>
      <c r="L6159" s="444">
        <f t="shared" ca="1" si="204"/>
        <v>-5.0094096453068672E+16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-5.0094096453068672E+16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-208725401887786.13</v>
      </c>
      <c r="L6160" s="444">
        <f t="shared" ca="1" si="204"/>
        <v>-5.0302821854956456E+16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-5.0302821854956456E+16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-209595091062318.56</v>
      </c>
      <c r="L6161" s="444">
        <f t="shared" ca="1" si="204"/>
        <v>-5.0512416946018776E+16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-5.0512416946018776E+16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-210468403941744.91</v>
      </c>
      <c r="L6162" s="444">
        <f t="shared" ca="1" si="204"/>
        <v>-5.072288534996052E+16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-5.072288534996052E+16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-211345355624835.5</v>
      </c>
      <c r="L6163" s="444">
        <f t="shared" ca="1" si="204"/>
        <v>-5.0934230705585352E+16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-5.0934230705585352E+16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-212225961273272.31</v>
      </c>
      <c r="L6164" s="444">
        <f t="shared" ca="1" si="204"/>
        <v>-5.1146456666858624E+16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-5.1146456666858624E+16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-213110236111910.94</v>
      </c>
      <c r="L6165" s="444">
        <f t="shared" ca="1" si="204"/>
        <v>-5.1359566902970536E+16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-5.1359566902970536E+16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-213998195429043.91</v>
      </c>
      <c r="L6166" s="444">
        <f t="shared" ca="1" si="204"/>
        <v>-5.1573565098399576E+16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-5.1573565098399576E+16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-214889854576664.91</v>
      </c>
      <c r="L6167" s="444">
        <f t="shared" ca="1" si="204"/>
        <v>-5.178845495297624E+16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-5.178845495297624E+16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-215785228970734.34</v>
      </c>
      <c r="L6168" s="444">
        <f t="shared" ca="1" si="204"/>
        <v>-5.2004240181946976E+16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-5.2004240181946976E+16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-216684334091445.72</v>
      </c>
      <c r="L6169" s="444">
        <f t="shared" ca="1" si="204"/>
        <v>-5.2220924516038424E+16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-5.2220924516038424E+16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-217587185483493.44</v>
      </c>
      <c r="L6170" s="444">
        <f t="shared" ca="1" si="204"/>
        <v>-5.243851170152192E+16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-5.243851170152192E+16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-218493798756341.34</v>
      </c>
      <c r="L6171" s="444">
        <f t="shared" ca="1" si="204"/>
        <v>-5.2657005500278264E+16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-5.2657005500278264E+16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-219404189584492.75</v>
      </c>
      <c r="L6172" s="444">
        <f t="shared" ca="1" si="204"/>
        <v>-5.287640968986276E+16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-5.287640968986276E+16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-220318373707761.5</v>
      </c>
      <c r="L6173" s="444">
        <f t="shared" ca="1" si="204"/>
        <v>-5.309672806357052E+16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-5.309672806357052E+16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-221236366931543.84</v>
      </c>
      <c r="L6174" s="444">
        <f t="shared" ca="1" si="204"/>
        <v>-5.3317964430502064E+16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-5.3317964430502064E+16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-222158185127091.94</v>
      </c>
      <c r="L6175" s="444">
        <f t="shared" ca="1" si="204"/>
        <v>-5.3540122615629152E+16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-5.3540122615629152E+16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-223083844231788.13</v>
      </c>
      <c r="L6176" s="444">
        <f t="shared" ca="1" si="204"/>
        <v>-5.3763206459860944E+16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-5.3763206459860944E+16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-224013360249420.59</v>
      </c>
      <c r="L6177" s="444">
        <f t="shared" ca="1" si="204"/>
        <v>-5.3987219820110368E+16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-5.3987219820110368E+16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-224946749250459.88</v>
      </c>
      <c r="L6178" s="444">
        <f t="shared" ca="1" si="204"/>
        <v>-5.4212166569360824E+16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-5.4212166569360824E+16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-225884027372336.75</v>
      </c>
      <c r="L6179" s="444">
        <f t="shared" ca="1" si="204"/>
        <v>-5.443805059673316E+16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-5.443805059673316E+16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-226825210819721.5</v>
      </c>
      <c r="L6180" s="444">
        <f t="shared" ca="1" si="204"/>
        <v>-5.466487580755288E+16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-5.466487580755288E+16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-227770315864803.66</v>
      </c>
      <c r="L6181" s="444">
        <f t="shared" ca="1" si="204"/>
        <v>-5.489264612341768E+16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-5.489264612341768E+16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-228719358847573.66</v>
      </c>
      <c r="L6182" s="444">
        <f t="shared" ca="1" si="204"/>
        <v>-5.5121365482265256E+16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-5.5121365482265256E+16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-229672356176105.22</v>
      </c>
      <c r="L6183" s="444">
        <f t="shared" ca="1" si="204"/>
        <v>-5.535103783844136E+16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-5.535103783844136E+16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-230629324326839</v>
      </c>
      <c r="L6184" s="444">
        <f t="shared" ca="1" si="204"/>
        <v>-5.55816671627682E+16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-5.55816671627682E+16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-231590279844867.5</v>
      </c>
      <c r="L6185" s="444">
        <f t="shared" ca="1" si="204"/>
        <v>-5.5813257442613064E+16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-5.5813257442613064E+16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-232555239344221.09</v>
      </c>
      <c r="L6186" s="444">
        <f t="shared" ca="1" si="204"/>
        <v>-5.6045812681957288E+16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-5.6045812681957288E+16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-233524219508155.38</v>
      </c>
      <c r="L6187" s="444">
        <f t="shared" ca="1" si="204"/>
        <v>-5.627933690146544E+16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-5.627933690146544E+16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-234497237089439.34</v>
      </c>
      <c r="L6188" s="444">
        <f t="shared" ca="1" si="204"/>
        <v>-5.651383413855488E+16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-5.651383413855488E+16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-235474308910645.38</v>
      </c>
      <c r="L6189" s="444">
        <f t="shared" ca="1" si="204"/>
        <v>-5.6749308447465528E+16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-5.6749308447465528E+16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-236455451864439.69</v>
      </c>
      <c r="L6190" s="444">
        <f t="shared" ca="1" si="204"/>
        <v>-5.6985763899329968E+16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-5.6985763899329968E+16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-237440682913874.88</v>
      </c>
      <c r="L6191" s="444">
        <f t="shared" ca="1" si="204"/>
        <v>-5.722320458224384E+16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-5.722320458224384E+16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-238430019092682.66</v>
      </c>
      <c r="L6192" s="444">
        <f t="shared" ca="1" si="204"/>
        <v>-5.746163460133652E+16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-5.746163460133652E+16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-239423477505568.84</v>
      </c>
      <c r="L6193" s="444">
        <f t="shared" ca="1" si="204"/>
        <v>-5.7701058078842088E+16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-5.7701058078842088E+16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-240421075328508.69</v>
      </c>
      <c r="L6194" s="444">
        <f t="shared" ca="1" si="204"/>
        <v>-5.79414791541706E+16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-5.79414791541706E+16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-241422829809044.16</v>
      </c>
      <c r="L6195" s="444">
        <f t="shared" ca="1" si="204"/>
        <v>-5.8182901983979648E+16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-5.8182901983979648E+16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-242428758266581.88</v>
      </c>
      <c r="L6196" s="444">
        <f t="shared" ca="1" si="204"/>
        <v>-5.8425330742246232E+16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-5.8425330742246232E+16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-243438878092692.63</v>
      </c>
      <c r="L6197" s="444">
        <f t="shared" ca="1" si="204"/>
        <v>-5.8668769620338928E+16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-5.8668769620338928E+16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-244453206751412.19</v>
      </c>
      <c r="L6198" s="444">
        <f t="shared" ca="1" si="204"/>
        <v>-5.8913222827090344E+16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-5.8913222827090344E+16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-245471761779543.09</v>
      </c>
      <c r="L6199" s="444">
        <f t="shared" ca="1" si="204"/>
        <v>-5.9158694588869888E+16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-5.9158694588869888E+16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-246494560786957.84</v>
      </c>
      <c r="L6200" s="444">
        <f t="shared" ca="1" si="204"/>
        <v>-5.9405189149656848E+16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-5.9405189149656848E+16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-247521621456903.53</v>
      </c>
      <c r="L6201" s="444">
        <f t="shared" ca="1" si="204"/>
        <v>-5.9652710771113752E+16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-5.9652710771113752E+16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-248552961546307.25</v>
      </c>
      <c r="L6202" s="444">
        <f t="shared" ca="1" si="204"/>
        <v>-5.9901263732660056E+16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-5.9901263732660056E+16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-249588598886083.56</v>
      </c>
      <c r="L6203" s="444">
        <f t="shared" ca="1" si="204"/>
        <v>-6.0150852331546136E+16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-6.0150852331546136E+16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-250628551381442.22</v>
      </c>
      <c r="L6204" s="444">
        <f t="shared" ca="1" si="204"/>
        <v>-6.0401480882927576E+16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-6.0401480882927576E+16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-251672837012198.22</v>
      </c>
      <c r="L6205" s="444">
        <f t="shared" ca="1" si="204"/>
        <v>-6.0653153719939776E+16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-6.0653153719939776E+16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-252721473833082.41</v>
      </c>
      <c r="L6206" s="444">
        <f t="shared" ca="1" si="204"/>
        <v>-6.0905875193772856E+16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-6.0905875193772856E+16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-253774479974053.56</v>
      </c>
      <c r="L6207" s="444">
        <f t="shared" ca="1" si="204"/>
        <v>-6.1159649673746912E+16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-6.1159649673746912E+16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-254831873640612.09</v>
      </c>
      <c r="L6208" s="444">
        <f t="shared" ca="1" si="204"/>
        <v>-6.1414481547387528E+16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-6.1414481547387528E+16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-255893673114114.66</v>
      </c>
      <c r="L6209" s="444">
        <f t="shared" ca="1" si="204"/>
        <v>-6.167037522050164E+16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-6.167037522050164E+16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-256959896752090.13</v>
      </c>
      <c r="L6210" s="444">
        <f t="shared" ca="1" si="204"/>
        <v>-6.1927335117253728E+16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-6.1927335117253728E+16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-258030562988557.19</v>
      </c>
      <c r="L6211" s="444">
        <f t="shared" ca="1" si="204"/>
        <v>-6.2185365680242288E+16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-6.2185365680242288E+16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-259105690334342.91</v>
      </c>
      <c r="L6212" s="444">
        <f t="shared" ca="1" si="204"/>
        <v>-6.2444471370576632E+16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-6.2444471370576632E+16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-260185297377402.66</v>
      </c>
      <c r="L6213" s="444">
        <f t="shared" ca="1" si="204"/>
        <v>-6.2704656667954032E+16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-6.2704656667954032E+16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-261269402783141.75</v>
      </c>
      <c r="L6214" s="444">
        <f t="shared" ca="1" si="204"/>
        <v>-6.2965926070737176E+16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-6.2965926070737176E+16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-262358025294738.22</v>
      </c>
      <c r="L6215" s="444">
        <f t="shared" ca="1" si="204"/>
        <v>-6.3228284096031912E+16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-6.3228284096031912E+16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-263451183733466.25</v>
      </c>
      <c r="L6216" s="444">
        <f t="shared" ca="1" si="204"/>
        <v>-6.3491735279765376E+16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-6.3491735279765376E+16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-264548896999022.41</v>
      </c>
      <c r="L6217" s="444">
        <f t="shared" ca="1" si="204"/>
        <v>-6.37562841767644E+16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-6.37562841767644E+16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-265651184069851.66</v>
      </c>
      <c r="L6218" s="444">
        <f t="shared" ca="1" si="204"/>
        <v>-6.4021935360834248E+16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-6.4021935360834248E+16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-266758064003476.03</v>
      </c>
      <c r="L6219" s="444">
        <f t="shared" ca="1" si="204"/>
        <v>-6.4288693424837728E+16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-6.4288693424837728E+16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-267869555936823.88</v>
      </c>
      <c r="L6220" s="444">
        <f t="shared" ca="1" si="204"/>
        <v>-6.4556562980774552E+16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-6.4556562980774552E+16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-268985679086560.63</v>
      </c>
      <c r="L6221" s="444">
        <f t="shared" ca="1" si="204"/>
        <v>-6.4825548659861112E+16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-6.4825548659861112E+16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-270106452749421.28</v>
      </c>
      <c r="L6222" s="444">
        <f t="shared" ca="1" si="204"/>
        <v>-6.5095655112610536E+16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-6.5095655112610536E+16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-271231896302543.91</v>
      </c>
      <c r="L6223" s="444">
        <f t="shared" ca="1" si="204"/>
        <v>-6.536688700891308E+16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-6.536688700891308E+16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-272362029203804.47</v>
      </c>
      <c r="L6224" s="444">
        <f t="shared" ca="1" si="204"/>
        <v>-6.5639249038116888E+16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-6.5639249038116888E+16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-273496870992153.69</v>
      </c>
      <c r="L6225" s="444">
        <f t="shared" ca="1" si="204"/>
        <v>-6.591274590910904E+16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-6.591274590910904E+16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-274636441287954.34</v>
      </c>
      <c r="L6226" s="444">
        <f t="shared" ca="1" si="204"/>
        <v>-6.6187382350396992E+16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-6.6187382350396992E+16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-275780759793320.78</v>
      </c>
      <c r="L6227" s="444">
        <f t="shared" ca="1" si="204"/>
        <v>-6.6463163110190312E+16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-6.6463163110190312E+16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-276929846292459.59</v>
      </c>
      <c r="L6228" s="444">
        <f t="shared" ca="1" si="204"/>
        <v>-6.6740092956482768E+16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-6.6740092956482768E+16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-278083720652011.53</v>
      </c>
      <c r="L6229" s="444">
        <f t="shared" ca="1" si="204"/>
        <v>-6.7018176677134776E+16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-6.7018176677134776E+16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-279242402821394.88</v>
      </c>
      <c r="L6230" s="444">
        <f t="shared" ca="1" si="204"/>
        <v>-6.7297419079956168E+16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-6.7297419079956168E+16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-280405912833150.69</v>
      </c>
      <c r="L6231" s="444">
        <f t="shared" ca="1" si="204"/>
        <v>-6.757782499278932E+16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-6.757782499278932E+16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-281574270803288.88</v>
      </c>
      <c r="L6232" s="444">
        <f t="shared" ca="1" si="204"/>
        <v>-6.7859399263592608E+16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-6.7859399263592608E+16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-282747496931635.88</v>
      </c>
      <c r="L6233" s="444">
        <f t="shared" ca="1" si="204"/>
        <v>-6.814214676052424E+16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-6.814214676052424E+16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-283925611502184.31</v>
      </c>
      <c r="L6234" s="444">
        <f t="shared" ca="1" si="204"/>
        <v>-6.8426072372026424E+16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-6.8426072372026424E+16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-285108634883443.44</v>
      </c>
      <c r="L6235" s="444">
        <f t="shared" ca="1" si="204"/>
        <v>-6.8711181006909864E+16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-6.8711181006909864E+16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-286296587528791.13</v>
      </c>
      <c r="L6236" s="444">
        <f t="shared" ca="1" si="204"/>
        <v>-6.8997477594438656E+16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-6.8997477594438656E+16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-287489489976827.75</v>
      </c>
      <c r="L6237" s="444">
        <f t="shared" ca="1" si="204"/>
        <v>-6.928496708441548E+16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-6.928496708441548E+16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-288687362851731.19</v>
      </c>
      <c r="L6238" s="444">
        <f t="shared" ca="1" si="204"/>
        <v>-6.9573654447267208E+16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-6.9573654447267208E+16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-289890226863613.38</v>
      </c>
      <c r="L6239" s="444">
        <f t="shared" ca="1" si="204"/>
        <v>-6.9863544674130824E+16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-6.9863544674130824E+16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-291098102808878.38</v>
      </c>
      <c r="L6240" s="444">
        <f t="shared" ca="1" si="204"/>
        <v>-7.0154642776939704E+16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-7.0154642776939704E+16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-292311011570582.13</v>
      </c>
      <c r="L6241" s="444">
        <f t="shared" ca="1" si="204"/>
        <v>-7.0446953788510288E+16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-7.0446953788510288E+16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-293528974118792.88</v>
      </c>
      <c r="L6242" s="444">
        <f t="shared" ca="1" si="204"/>
        <v>-7.074048276262908E+16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-7.074048276262908E+16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-294752011510954.44</v>
      </c>
      <c r="L6243" s="444">
        <f t="shared" ca="1" si="204"/>
        <v>-7.1035234774140032E+16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-7.1035234774140032E+16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-295980144892250.13</v>
      </c>
      <c r="L6244" s="444">
        <f t="shared" ca="1" si="204"/>
        <v>-7.133121491903228E+16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-7.133121491903228E+16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-297213395495967.88</v>
      </c>
      <c r="L6245" s="444">
        <f t="shared" ca="1" si="204"/>
        <v>-7.1628428314528248E+16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-7.1628428314528248E+16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-298451784643867.69</v>
      </c>
      <c r="L6246" s="444">
        <f t="shared" ca="1" si="204"/>
        <v>-7.1926880099172112E+16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-7.1926880099172112E+16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-299695333746550.44</v>
      </c>
      <c r="L6247" s="444">
        <f t="shared" ca="1" si="204"/>
        <v>-7.2226575432918656E+16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-7.2226575432918656E+16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-300944064303827.75</v>
      </c>
      <c r="L6248" s="444">
        <f t="shared" ca="1" si="204"/>
        <v>-7.252751949722248E+16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-7.252751949722248E+16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-302197997905093.69</v>
      </c>
      <c r="L6249" s="444">
        <f t="shared" ca="1" si="204"/>
        <v>-7.2829717495127568E+16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-7.2829717495127568E+16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-303457156229698.19</v>
      </c>
      <c r="L6250" s="444">
        <f t="shared" ca="1" si="204"/>
        <v>-7.3133174651357264E+16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2026-08-11T00:13:11Z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