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991252FF-DBF3-4119-AD77-D89D94D17B24}" xr6:coauthVersionLast="47" xr6:coauthVersionMax="47" xr10:uidLastSave="{00000000-0000-0000-0000-000000000000}"/>
  <bookViews>
    <workbookView xWindow="-108" yWindow="-108" windowWidth="23256" windowHeight="12576" firstSheet="5" activeTab="5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Log'!$A$1:$G$1225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7" i="7" l="1"/>
  <c r="G8" i="7"/>
  <c r="G9" i="7"/>
  <c r="B40" i="2"/>
  <c r="D2" i="11"/>
  <c r="A101" i="11"/>
  <c r="H83" i="11"/>
  <c r="Z82" i="11"/>
  <c r="Y82" i="11"/>
  <c r="V83" i="11" s="1"/>
  <c r="U82" i="11"/>
  <c r="T82" i="11"/>
  <c r="Q83" i="11" s="1"/>
  <c r="P82" i="11"/>
  <c r="O82" i="11"/>
  <c r="L83" i="11" s="1"/>
  <c r="K82" i="11"/>
  <c r="J82" i="11"/>
  <c r="E82" i="11"/>
  <c r="D82" i="11"/>
  <c r="B7" i="8"/>
  <c r="B11" i="8"/>
  <c r="J34" i="5"/>
  <c r="E34" i="5"/>
  <c r="O16" i="5"/>
  <c r="J16" i="5"/>
  <c r="E16" i="5"/>
  <c r="B9" i="8"/>
  <c r="B12" i="8"/>
  <c r="B8" i="8"/>
  <c r="B10" i="8"/>
  <c r="B18" i="8"/>
  <c r="B14" i="8"/>
  <c r="B15" i="8"/>
  <c r="B13" i="8"/>
  <c r="B16" i="8"/>
  <c r="B17" i="8"/>
  <c r="B19" i="8"/>
  <c r="B20" i="8"/>
  <c r="B21" i="8"/>
  <c r="B22" i="8"/>
  <c r="B30" i="8"/>
  <c r="B29" i="8"/>
  <c r="B28" i="8"/>
  <c r="B27" i="8"/>
  <c r="B26" i="8"/>
  <c r="B25" i="8"/>
  <c r="B24" i="8"/>
  <c r="B23" i="8"/>
  <c r="G82" i="11" l="1"/>
  <c r="A82" i="11" s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3" i="8"/>
  <c r="B32" i="8"/>
  <c r="B34" i="8"/>
  <c r="B35" i="8"/>
  <c r="B36" i="8"/>
  <c r="B37" i="8"/>
  <c r="B38" i="8"/>
  <c r="B31" i="8"/>
  <c r="B39" i="8"/>
  <c r="B40" i="8"/>
  <c r="B41" i="8"/>
  <c r="B4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5" i="8"/>
  <c r="B44" i="8"/>
  <c r="B47" i="8"/>
  <c r="B46" i="8"/>
  <c r="B50" i="8"/>
  <c r="B49" i="8"/>
  <c r="B43" i="8"/>
  <c r="F14" i="2"/>
  <c r="F2" i="2" s="1"/>
  <c r="B4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24" i="7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L3" i="2" l="1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69" i="7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41" i="7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29" i="7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395" i="7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38" i="7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188" i="7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17" i="7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58" i="7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22" i="7"/>
  <c r="G21" i="7" s="1"/>
  <c r="G20" i="7" s="1"/>
  <c r="G19" i="7" s="1"/>
  <c r="G18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8" i="11" l="1"/>
  <c r="P18" i="11"/>
  <c r="F17" i="11"/>
  <c r="G18" i="11" s="1"/>
  <c r="G16" i="5"/>
  <c r="G17" i="7"/>
  <c r="G16" i="7" s="1"/>
  <c r="G15" i="7" s="1"/>
  <c r="G14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E3" i="4"/>
  <c r="D3" i="4"/>
  <c r="H46" i="6"/>
  <c r="E46" i="4"/>
  <c r="Q2" i="5"/>
  <c r="Q16" i="5" s="1"/>
  <c r="R16" i="5"/>
  <c r="G13" i="7" l="1"/>
  <c r="G12" i="7" s="1"/>
  <c r="G11" i="7" s="1"/>
  <c r="G10" i="7" s="1"/>
  <c r="G6" i="7" s="1"/>
  <c r="G5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1" i="7"/>
  <c r="B5" i="2" l="1"/>
  <c r="B7" i="2" s="1"/>
  <c r="F25" i="2" s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F16" i="2" l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P22" i="11" l="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R11" i="10" a="1"/>
  <c r="R11" i="10" s="1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R12" i="10" a="1"/>
  <c r="R12" i="10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R13" i="10" a="1"/>
  <c r="R13" i="10" s="1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R14" i="10" a="1"/>
  <c r="R14" i="10" s="1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R15" i="10" a="1"/>
  <c r="R15" i="10" s="1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<sst xmlns="http://schemas.openxmlformats.org/spreadsheetml/2006/main" count="3682" uniqueCount="977">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</sst>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0" borderId="33" xfId="0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1984.240452</v>
      </c>
    </row>
    <row r="3" spans="1:3" x14ac:dyDescent="0.3">
      <c r="A3" t="s">
        <v>106</v>
      </c>
      <c r="B3" t="s">
        <v>808</v>
      </c>
      <c r="C3" s="524">
        <v>955.72949600000004</v>
      </c>
    </row>
    <row r="4" spans="1:3" x14ac:dyDescent="0.3">
      <c r="A4" t="s">
        <v>106</v>
      </c>
      <c r="B4" t="s">
        <v>809</v>
      </c>
      <c r="C4" s="524">
        <v>1359.3199239999999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A17" sqref="A1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SUM($B$7,$B$19,$B$26,$B$31,$B$40)</f>
        <v>1736428.51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46213</v>
      </c>
      <c r="E2" s="13" t="s">
        <v>40</v>
      </c>
      <c r="F2" s="16">
        <f>F14</f>
        <v>177924.37</v>
      </c>
      <c r="H2" s="17"/>
      <c r="J2" s="18" t="s">
        <v>41</v>
      </c>
      <c r="K2" s="19">
        <v>0.75</v>
      </c>
      <c r="L2" s="20">
        <f>K5/(K5+K6)</f>
        <v>0.84605860068932992</v>
      </c>
      <c r="N2" s="21" t="s">
        <v>42</v>
      </c>
      <c r="O2" s="22">
        <f>B12-O1</f>
        <v>-11395</v>
      </c>
      <c r="P2" s="11"/>
      <c r="Q2" s="23" t="s">
        <v>43</v>
      </c>
      <c r="R2" s="23">
        <f ca="1">E20*(1+$Q$1)</f>
        <v>1792279.7609999999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46213</v>
      </c>
      <c r="E3" s="21" t="s">
        <v>45</v>
      </c>
      <c r="F3" s="22">
        <f ca="1">F1-F2</f>
        <v>1558504.1400000001</v>
      </c>
      <c r="H3" s="17"/>
      <c r="J3" s="18" t="s">
        <v>46</v>
      </c>
      <c r="K3" s="19">
        <v>0.25</v>
      </c>
      <c r="L3" s="20">
        <f>K6/(K5+K6)</f>
        <v>0.15394139931067011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2061121.7251499998</v>
      </c>
    </row>
    <row r="4" spans="1:18" ht="14.4" x14ac:dyDescent="0.3">
      <c r="A4" s="13" t="s">
        <v>49</v>
      </c>
      <c r="B4" s="14">
        <v>0</v>
      </c>
      <c r="C4" s="15">
        <f t="shared" ca="1" si="0"/>
        <v>46213</v>
      </c>
      <c r="F4" s="7"/>
      <c r="H4" s="17"/>
      <c r="J4" s="24"/>
      <c r="K4" s="25"/>
      <c r="L4" s="26"/>
      <c r="N4" s="27" t="s">
        <v>50</v>
      </c>
      <c r="O4" s="28">
        <f>B10-O3</f>
        <v>26138.630000000005</v>
      </c>
      <c r="P4" s="11"/>
      <c r="Q4" s="23" t="s">
        <v>51</v>
      </c>
      <c r="R4" s="23">
        <f t="shared" ca="1" si="1"/>
        <v>2370289.9839224997</v>
      </c>
    </row>
    <row r="5" spans="1:18" ht="14.4" x14ac:dyDescent="0.3">
      <c r="A5" s="13" t="s">
        <v>52</v>
      </c>
      <c r="B5" s="14">
        <f ca="1">'Checking Transaction Log'!G1</f>
        <v>4941.3899999999876</v>
      </c>
      <c r="C5" s="15">
        <f t="shared" ca="1" si="0"/>
        <v>46213</v>
      </c>
      <c r="E5" s="553" t="s">
        <v>53</v>
      </c>
      <c r="F5" s="551"/>
      <c r="G5" s="552"/>
      <c r="H5" s="17"/>
      <c r="J5" s="29" t="s">
        <v>54</v>
      </c>
      <c r="K5" s="30">
        <f>B10</f>
        <v>94008.71</v>
      </c>
      <c r="L5" s="20">
        <f ca="1">K5/F3</f>
        <v>6.0319833349945416E-2</v>
      </c>
      <c r="N5" s="5" t="s">
        <v>55</v>
      </c>
      <c r="O5" s="6"/>
      <c r="P5" s="11"/>
      <c r="Q5" s="23" t="s">
        <v>56</v>
      </c>
      <c r="R5" s="23">
        <f t="shared" ca="1" si="1"/>
        <v>2725833.4815108743</v>
      </c>
    </row>
    <row r="6" spans="1:18" ht="14.4" x14ac:dyDescent="0.3">
      <c r="A6" s="13" t="s">
        <v>57</v>
      </c>
      <c r="B6" s="14">
        <f>'Savings Transaction Log'!A3</f>
        <v>6130.9400000000051</v>
      </c>
      <c r="C6" s="15">
        <f t="shared" ca="1" si="0"/>
        <v>46213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17105</v>
      </c>
      <c r="L6" s="20">
        <f ca="1">K6/F3</f>
        <v>1.0975267604999752E-2</v>
      </c>
      <c r="N6" s="21" t="s">
        <v>60</v>
      </c>
      <c r="O6" s="22"/>
      <c r="P6" s="11"/>
      <c r="Q6" s="23" t="s">
        <v>61</v>
      </c>
      <c r="R6" s="23">
        <f t="shared" ca="1" si="1"/>
        <v>3134708.5037375051</v>
      </c>
    </row>
    <row r="7" spans="1:18" ht="14.4" x14ac:dyDescent="0.3">
      <c r="A7" s="21" t="s">
        <v>62</v>
      </c>
      <c r="B7" s="33">
        <f ca="1">SUM(B2:B6)</f>
        <v>11162.329999999993</v>
      </c>
      <c r="C7" s="34">
        <f ca="1">B7/F3</f>
        <v>7.1622074741488923E-3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3604914.7792981304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111113.71</v>
      </c>
      <c r="L8" s="20">
        <f ca="1">K8/F3</f>
        <v>7.1295100954945165E-2</v>
      </c>
      <c r="N8" s="21" t="s">
        <v>69</v>
      </c>
      <c r="O8" s="22">
        <f t="shared" si="2"/>
        <v>14743.630000000005</v>
      </c>
      <c r="P8" s="11"/>
      <c r="Q8" s="23" t="s">
        <v>70</v>
      </c>
      <c r="R8" s="23">
        <f t="shared" ca="1" si="1"/>
        <v>4145651.9961928497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4767499.795621777</v>
      </c>
    </row>
    <row r="10" spans="1:18" ht="14.4" x14ac:dyDescent="0.3">
      <c r="A10" s="31" t="s">
        <v>74</v>
      </c>
      <c r="B10" s="14">
        <v>94008.71</v>
      </c>
      <c r="C10" s="15">
        <v>46212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-10673.427500000005</v>
      </c>
      <c r="L10" s="40">
        <f t="shared" ref="L10:L11" si="3">K10+K5</f>
        <v>83335.282500000001</v>
      </c>
      <c r="P10" s="11"/>
      <c r="Q10" s="23" t="s">
        <v>75</v>
      </c>
      <c r="R10" s="23">
        <f t="shared" ca="1" si="1"/>
        <v>5482624.7649650434</v>
      </c>
    </row>
    <row r="11" spans="1:18" ht="14.4" x14ac:dyDescent="0.3">
      <c r="A11" s="31" t="s">
        <v>76</v>
      </c>
      <c r="B11" s="14">
        <v>12626.88</v>
      </c>
      <c r="C11" s="15">
        <v>46212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10673.427500000002</v>
      </c>
      <c r="L11" s="45">
        <f t="shared" si="3"/>
        <v>27778.427500000002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6305018.4797097994</v>
      </c>
    </row>
    <row r="12" spans="1:18" ht="14.4" x14ac:dyDescent="0.3">
      <c r="A12" s="47" t="s">
        <v>81</v>
      </c>
      <c r="B12" s="48">
        <v>17105</v>
      </c>
      <c r="C12" s="15">
        <v>46212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1.7823775238736291E-2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177924.37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106635.59000000001</v>
      </c>
      <c r="L15" s="59">
        <f ca="1">K15/F3</f>
        <v>6.8421756005088319E-2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122276.04</v>
      </c>
      <c r="I16" s="7"/>
      <c r="J16" s="18" t="s">
        <v>46</v>
      </c>
      <c r="K16" s="63">
        <f>B12</f>
        <v>17105</v>
      </c>
      <c r="L16" s="20">
        <f ca="1">K16/F3</f>
        <v>1.0975267604999752E-2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1505696.9400000002</v>
      </c>
      <c r="P18" s="11"/>
    </row>
    <row r="19" spans="1:17" ht="14.4" x14ac:dyDescent="0.3">
      <c r="A19" s="68" t="s">
        <v>92</v>
      </c>
      <c r="B19" s="33">
        <f>SUM(B10:B18)</f>
        <v>123740.59000000001</v>
      </c>
      <c r="C19" s="34">
        <f ca="1">B19/F3</f>
        <v>7.9397023610088074E-2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288297.52500000002</v>
      </c>
      <c r="P19" s="73">
        <f t="shared" ref="P19:P32" si="4">O19/$O$18</f>
        <v>0.19147115023027142</v>
      </c>
      <c r="Q19" s="74" t="s">
        <v>97</v>
      </c>
    </row>
    <row r="20" spans="1:17" ht="14.4" x14ac:dyDescent="0.3">
      <c r="B20" s="7"/>
      <c r="C20" s="37"/>
      <c r="E20" s="56">
        <f ca="1">F3</f>
        <v>1558504.1400000001</v>
      </c>
      <c r="F20" s="44">
        <f ca="1">E20-E22</f>
        <v>143501.7100000002</v>
      </c>
      <c r="G20" s="34">
        <f ca="1">(E20-E22)/E22</f>
        <v>0.10141446188187832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266965.27</v>
      </c>
      <c r="P20" s="78">
        <f t="shared" si="4"/>
        <v>0.17730345523581922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0.22074792999999993</v>
      </c>
      <c r="L21" s="11"/>
      <c r="N21" s="27" t="s">
        <v>104</v>
      </c>
      <c r="O21" s="51">
        <f>($B$10+$B$11)*0.25</f>
        <v>26658.897500000003</v>
      </c>
      <c r="P21" s="82">
        <f t="shared" si="4"/>
        <v>1.7705354106650438E-2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435956.96</v>
      </c>
      <c r="C22" s="15">
        <v>46212</v>
      </c>
      <c r="E22" s="56">
        <v>1415002.43</v>
      </c>
      <c r="F22" s="45">
        <f ca="1">((F20/(C2-E21))*365)+E22</f>
        <v>1690676.7676315792</v>
      </c>
      <c r="G22" s="34">
        <f ca="1">(F22-E22)/E22</f>
        <v>0.19482251887834515</v>
      </c>
      <c r="I22" s="7"/>
      <c r="J22" s="81">
        <v>3000000</v>
      </c>
      <c r="K22" s="50">
        <f ca="1">1-($E$20/J22)</f>
        <v>0.48049861999999999</v>
      </c>
      <c r="L22" s="11"/>
      <c r="N22" s="5" t="s">
        <v>108</v>
      </c>
      <c r="O22" s="72">
        <f>($B$22+$B$23)*0.3</f>
        <v>172978.51500000001</v>
      </c>
      <c r="P22" s="73">
        <f t="shared" si="4"/>
        <v>0.11488269013816287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140638.08999999997</v>
      </c>
      <c r="C23" s="15">
        <f>C22</f>
        <v>46212</v>
      </c>
      <c r="E23" s="7"/>
      <c r="G23" s="65"/>
      <c r="I23" s="7"/>
      <c r="J23" s="81">
        <v>4000000</v>
      </c>
      <c r="K23" s="50">
        <f ca="1">1-($E$20/J23)</f>
        <v>0.61037396499999996</v>
      </c>
      <c r="L23" s="11"/>
      <c r="N23" s="13" t="s">
        <v>111</v>
      </c>
      <c r="O23" s="14">
        <f>($B$24+$B$25)*0.3</f>
        <v>160179.16200000001</v>
      </c>
      <c r="P23" s="78">
        <f t="shared" si="4"/>
        <v>0.10638207314149153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409076.66999999993</v>
      </c>
      <c r="C24" s="15">
        <f>C22</f>
        <v>46212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0.68829917200000001</v>
      </c>
      <c r="L24" s="11"/>
      <c r="N24" s="13" t="s">
        <v>113</v>
      </c>
      <c r="O24" s="14">
        <f t="shared" ref="O24:O25" si="5">($B$10+$B$11)*0.25</f>
        <v>26658.897500000003</v>
      </c>
      <c r="P24" s="78">
        <f t="shared" si="4"/>
        <v>1.7705354106650438E-2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124853.87000000005</v>
      </c>
      <c r="C25" s="15">
        <f>C22</f>
        <v>46212</v>
      </c>
      <c r="E25" s="75" t="s">
        <v>34</v>
      </c>
      <c r="F25" s="76">
        <f ca="1">B7</f>
        <v>11162.329999999993</v>
      </c>
      <c r="G25" s="77">
        <f t="shared" ref="G25:G31" ca="1" si="6">F25/SUM($F$25:$F$31)</f>
        <v>7.0524941704759037E-3</v>
      </c>
      <c r="I25" s="7"/>
      <c r="J25" s="84"/>
      <c r="K25" s="25"/>
      <c r="L25" s="11"/>
      <c r="N25" s="27" t="s">
        <v>116</v>
      </c>
      <c r="O25" s="51">
        <f t="shared" si="5"/>
        <v>26658.897500000003</v>
      </c>
      <c r="P25" s="82">
        <f t="shared" si="4"/>
        <v>1.7705354106650438E-2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1110525.5900000001</v>
      </c>
      <c r="C26" s="34">
        <f ca="1">B26/F3</f>
        <v>0.71255863972231737</v>
      </c>
      <c r="E26" s="80" t="s">
        <v>103</v>
      </c>
      <c r="F26" s="30">
        <f>(B11)</f>
        <v>12626.88</v>
      </c>
      <c r="G26" s="20">
        <f t="shared" ca="1" si="6"/>
        <v>7.9778144519377977E-3</v>
      </c>
      <c r="I26" s="7"/>
      <c r="J26" s="49"/>
      <c r="K26" s="25"/>
      <c r="L26" s="11"/>
      <c r="N26" s="5" t="s">
        <v>119</v>
      </c>
      <c r="O26" s="72">
        <f>($B$22+$B$23)*0.2</f>
        <v>115319.01000000001</v>
      </c>
      <c r="P26" s="73">
        <f t="shared" si="4"/>
        <v>7.6588460092108568E-2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94008.71</v>
      </c>
      <c r="G27" s="20">
        <f t="shared" ca="1" si="6"/>
        <v>5.9395832164875997E-2</v>
      </c>
      <c r="I27" s="7"/>
      <c r="J27" s="49"/>
      <c r="K27" s="25"/>
      <c r="L27" s="11"/>
      <c r="N27" s="13" t="s">
        <v>120</v>
      </c>
      <c r="O27" s="14">
        <f>($B$24+$B$25)*0.2</f>
        <v>106786.10800000001</v>
      </c>
      <c r="P27" s="78">
        <f t="shared" si="4"/>
        <v>7.092138209432769E-2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17105</v>
      </c>
      <c r="G28" s="20">
        <f t="shared" ca="1" si="6"/>
        <v>1.0807144456935999E-2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10663.559000000001</v>
      </c>
      <c r="P28" s="78">
        <f t="shared" si="4"/>
        <v>7.0821416426601752E-3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1110525.5900000001</v>
      </c>
      <c r="G29" s="20">
        <f t="shared" ca="1" si="6"/>
        <v>0.70164340685495941</v>
      </c>
      <c r="H29" s="86"/>
      <c r="I29" s="7"/>
      <c r="J29" s="49"/>
      <c r="K29" s="25"/>
      <c r="L29" s="11"/>
      <c r="N29" s="27" t="s">
        <v>123</v>
      </c>
      <c r="O29" s="51">
        <f t="shared" si="7"/>
        <v>10663.559000000001</v>
      </c>
      <c r="P29" s="82">
        <f t="shared" si="4"/>
        <v>7.0821416426601752E-3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271430.76</v>
      </c>
      <c r="G30" s="20">
        <f t="shared" ca="1" si="6"/>
        <v>0.1714932144621997</v>
      </c>
      <c r="H30" s="86"/>
      <c r="I30" s="7"/>
      <c r="J30" s="49"/>
      <c r="K30" s="25"/>
      <c r="L30" s="11"/>
      <c r="N30" s="5" t="s">
        <v>115</v>
      </c>
      <c r="O30" s="72">
        <f>B31-F6</f>
        <v>271430.76</v>
      </c>
      <c r="P30" s="73">
        <f t="shared" si="4"/>
        <v>0.18026918484671953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0.17416107730069938</v>
      </c>
      <c r="E31" s="85" t="s">
        <v>118</v>
      </c>
      <c r="F31" s="44">
        <f>B40-F8-F7</f>
        <v>65890</v>
      </c>
      <c r="G31" s="34">
        <f t="shared" ca="1" si="6"/>
        <v>4.16300934386152E-2</v>
      </c>
      <c r="I31" s="7"/>
      <c r="J31" s="49"/>
      <c r="K31" s="25"/>
      <c r="L31" s="11"/>
      <c r="N31" s="27" t="s">
        <v>127</v>
      </c>
      <c r="O31" s="51">
        <f>($B$10+$B$11)*0.05</f>
        <v>5331.7795000000006</v>
      </c>
      <c r="P31" s="82">
        <f t="shared" si="4"/>
        <v>3.5410708213300876E-3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17105</v>
      </c>
      <c r="P32" s="88">
        <f t="shared" si="4"/>
        <v>1.1360187794497344E-2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581921.6925</v>
      </c>
      <c r="P35" s="59">
        <f t="shared" ref="P35:P39" si="8">O35/$O$18</f>
        <v>0.38647995957274106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386475.47200000007</v>
      </c>
      <c r="P36" s="20">
        <f t="shared" si="8"/>
        <v>0.25667547149295528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243432.23600000003</v>
      </c>
      <c r="P37" s="20">
        <f t="shared" si="8"/>
        <v>0.16167412547175664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276762.53950000001</v>
      </c>
      <c r="P38" s="20">
        <f t="shared" si="8"/>
        <v>0.18381025566804962</v>
      </c>
    </row>
    <row r="39" spans="1:16" ht="15" customHeight="1" x14ac:dyDescent="0.3">
      <c r="A39" s="575" t="s">
        <v>975</v>
      </c>
      <c r="B39" s="526">
        <v>12500</v>
      </c>
      <c r="C39" s="15">
        <v>46174</v>
      </c>
      <c r="E39" s="25"/>
      <c r="F39" s="25"/>
      <c r="G39" s="25"/>
      <c r="N39" s="27" t="s">
        <v>46</v>
      </c>
      <c r="O39" s="51">
        <f>O32</f>
        <v>17105</v>
      </c>
      <c r="P39" s="91">
        <f t="shared" si="8"/>
        <v>1.1360187794497344E-2</v>
      </c>
    </row>
    <row r="40" spans="1:16" ht="15" customHeight="1" x14ac:dyDescent="0.3">
      <c r="A40" s="21" t="s">
        <v>135</v>
      </c>
      <c r="B40" s="33">
        <f>SUM(B34:B39)</f>
        <v>84000</v>
      </c>
      <c r="C40" s="34">
        <f ca="1">(B40-F8-F7)/F3</f>
        <v>4.2277718941445989E-2</v>
      </c>
      <c r="E40" s="25"/>
      <c r="F40" s="25"/>
      <c r="G40" s="25"/>
      <c r="N40" s="93" t="s">
        <v>137</v>
      </c>
      <c r="O40" s="94">
        <f t="shared" ref="O40:P40" si="9">SUM(O35:O39)</f>
        <v>1505696.94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V7" sqref="V7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104389.70000000001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52483.775000000001</v>
      </c>
      <c r="K2" s="102">
        <f>J2/D2</f>
        <v>0.5027677539067551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44424.414999999994</v>
      </c>
      <c r="Q2" s="102">
        <f>P2/D2</f>
        <v>0.4255632021166838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7481.510000000002</v>
      </c>
      <c r="W2" s="102">
        <f>V2/D2</f>
        <v>7.1669043976560917E-2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0.5173177047160783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7746.7</v>
      </c>
      <c r="K4" s="545">
        <f>J4/$D$2</f>
        <v>7.4209428708004704E-2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7021.25</v>
      </c>
      <c r="Q4" s="545">
        <f t="shared" ref="Q4:Q12" si="3">P4/$D$2</f>
        <v>6.7259988293864231E-2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0.23501811002426484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0.37621910973975398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406.47499999999997</v>
      </c>
      <c r="K5" s="545">
        <f t="shared" ref="K5:K30" si="6">J5/$D$2</f>
        <v>3.8938228580022733E-3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406.47499999999997</v>
      </c>
      <c r="Q5" s="545">
        <f>P5/$D$2</f>
        <v>3.8938228580022733E-3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3.3528212074562906E-3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6.0481637556195671E-2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4086.71</v>
      </c>
      <c r="K6" s="545">
        <f>J6/$D$2</f>
        <v>3.9148594162067708E-2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4521.2999999999993</v>
      </c>
      <c r="Q6" s="545">
        <f t="shared" si="3"/>
        <v>4.3311744357920359E-2</v>
      </c>
      <c r="S6" s="98" t="s">
        <v>148</v>
      </c>
      <c r="T6" s="103"/>
      <c r="U6" s="100"/>
      <c r="V6" s="104">
        <f>'Budget Breakdown'!T16</f>
        <v>-163.21000000000276</v>
      </c>
      <c r="W6" s="102">
        <f t="shared" si="5"/>
        <v>-1.5634684264827156E-3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4.5981547987971987E-2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8.4502206635328952E-2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5137.1099999999997</v>
      </c>
      <c r="Q7" s="545">
        <f>P7/$D$2</f>
        <v>4.9210889580102245E-2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-0.1651384188286775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1.0288371362308733E-3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2.0731547269510302E-2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1.7435819817472414E-2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4963.05</v>
      </c>
      <c r="Q9" s="545">
        <f t="shared" si="3"/>
        <v>4.7543483696188417E-2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5.9271652279870518E-3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5.9271652279870518E-3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9.8635210178782008E-3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1171.48</v>
      </c>
      <c r="Q11" s="545">
        <f>P11/$D$2</f>
        <v>1.1222179966031131E-2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9.1379705085846592E-3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9.5794891641608308E-3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7.813606131639424E-3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1.1495386996992997E-2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8.5963461912430036E-3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5.7476934984964983E-3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9.5794891641608308E-3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5.3938271687723966E-3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5.7476934984964983E-3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686.4899999999999</v>
      </c>
      <c r="Q16" s="545">
        <f t="shared" si="11"/>
        <v>6.576223516304768E-3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6.735357990299809E-2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5.504221201900187E-2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6.3527340341048974E-3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8.2627548503348483E-2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5.8288317717169399E-3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3.9255788645814662E-3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1.4323635377819843E-2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2.0682117105423233E-2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1.2162119442818591E-3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1.2162119442818591E-3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2.6675045526522246E-3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8.2627548503348483E-2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4.7945343266624961E-3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1.2227259969134886E-2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2.6675045526522246E-3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K9" sqref="K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3563.78</v>
      </c>
      <c r="G8" s="207">
        <f t="shared" si="0"/>
        <v>-13042.77292099333</v>
      </c>
      <c r="H8" s="208">
        <f t="shared" si="1"/>
        <v>-0.78539917242579493</v>
      </c>
      <c r="I8" s="198"/>
      <c r="J8" s="209">
        <f t="shared" ref="J8:K8" si="13">SUM(O26,E26,J26)</f>
        <v>13000</v>
      </c>
      <c r="K8" s="210">
        <f t="shared" si="13"/>
        <v>3676.9900000000002</v>
      </c>
      <c r="L8" s="211">
        <f t="shared" si="3"/>
        <v>9323.01</v>
      </c>
      <c r="M8" s="212">
        <f t="shared" si="4"/>
        <v>-0.71715461538461545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-163.21000000000004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104389.7</v>
      </c>
      <c r="G16" s="205">
        <f>SUM(G2:G8)</f>
        <v>-14619.953951953312</v>
      </c>
      <c r="H16" s="208">
        <f>((SUM(F16))-SUM(E16))/SUM(E16)</f>
        <v>-0.12284678987349795</v>
      </c>
      <c r="I16" s="198"/>
      <c r="J16" s="209">
        <f>SUM(J2:J8)</f>
        <v>91000</v>
      </c>
      <c r="K16" s="209">
        <f>SUM(K2:K8)</f>
        <v>79669.440000000002</v>
      </c>
      <c r="L16" s="209">
        <f>SUM(L2:L8)</f>
        <v>11330.56</v>
      </c>
      <c r="M16" s="212">
        <f>((K16-SUM(J16))/SUM(J16))</f>
        <v>-0.12451164835164832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-163.21000000000276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1705.0700000000002</v>
      </c>
      <c r="G26" s="232">
        <f t="shared" si="19"/>
        <v>3494.93</v>
      </c>
      <c r="H26" s="233">
        <f t="shared" si="20"/>
        <v>-0.67210192307692307</v>
      </c>
      <c r="I26" s="198"/>
      <c r="J26" s="234">
        <f>SUM('Proposed Budget'!$D$5:$D$12)</f>
        <v>5800</v>
      </c>
      <c r="K26" s="235">
        <f>SUM('Monthly Breakdown'!U5:U12)</f>
        <v>1971.92</v>
      </c>
      <c r="L26" s="236">
        <f t="shared" si="21"/>
        <v>3828.08</v>
      </c>
      <c r="M26" s="237">
        <f t="shared" si="22"/>
        <v>-0.66001379310344821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31216.21</v>
      </c>
      <c r="G34" s="230">
        <f>SUM(G20:G26)</f>
        <v>5183.7899999999991</v>
      </c>
      <c r="H34" s="233">
        <f>((F34-SUM(E34)))/SUM(E34)</f>
        <v>-0.1424118131868132</v>
      </c>
      <c r="I34" s="198"/>
      <c r="J34" s="234">
        <f>SUM(J20:J26)</f>
        <v>40600</v>
      </c>
      <c r="K34" s="234">
        <f>SUM(K20:K26)</f>
        <v>36453.230000000003</v>
      </c>
      <c r="L34" s="234">
        <f>SUM(L20:L26)</f>
        <v>4146.7699999999986</v>
      </c>
      <c r="M34" s="237">
        <f>((K34-SUM(J34))/SUM(J34))</f>
        <v>-0.10213719211822653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V2" sqref="V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104552.91000000002</v>
      </c>
      <c r="F3" s="268">
        <f t="shared" si="0"/>
        <v>1577.1810309599812</v>
      </c>
      <c r="G3" s="269">
        <f>1-((E3/SUM(E3:F3)))</f>
        <v>1.4860828023787298E-2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3726.9900000000002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1240.2874421052634</v>
      </c>
      <c r="E5" s="289">
        <f>I5+K5+M5+O5+Q5+S5+U5+W5+Y5+AA5+AC5+AE5</f>
        <v>7746.7</v>
      </c>
      <c r="F5" s="289">
        <f t="shared" ref="F5:F12" si="2">J5+L5+N5+P5+R5+T5</f>
        <v>-101.26000000000067</v>
      </c>
      <c r="G5" s="269">
        <f t="shared" ref="G5:G12" si="3">1-((E5/SUM(E5:F5)))</f>
        <v>-1.324449606562883E-2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445.43999999999994</v>
      </c>
      <c r="V5" s="273">
        <f t="shared" ref="V5:V12" si="10">H5-U5</f>
        <v>754.56000000000006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1124.1390789473685</v>
      </c>
      <c r="E6" s="289">
        <f t="shared" ref="E6:E12" si="16">Q6+S6+U6+W6+Y6+AA6+AC6+AE6+I6+K6+M6+O6</f>
        <v>7021.25</v>
      </c>
      <c r="F6" s="289">
        <f t="shared" si="2"/>
        <v>420.15000000000077</v>
      </c>
      <c r="G6" s="269">
        <f t="shared" si="3"/>
        <v>5.6461149783642917E-2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241.39999999999998</v>
      </c>
      <c r="V6" s="273">
        <f t="shared" si="10"/>
        <v>958.6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130.15757368421052</v>
      </c>
      <c r="E7" s="289">
        <f t="shared" si="16"/>
        <v>812.94999999999993</v>
      </c>
      <c r="F7" s="289">
        <f t="shared" si="2"/>
        <v>145.85000000000002</v>
      </c>
      <c r="G7" s="269">
        <f t="shared" si="3"/>
        <v>0.15211722987067167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58.8</v>
      </c>
      <c r="V7" s="273">
        <f t="shared" si="10"/>
        <v>91.2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654.30378000000007</v>
      </c>
      <c r="E8" s="289">
        <f t="shared" si="16"/>
        <v>4086.71</v>
      </c>
      <c r="F8" s="289">
        <f t="shared" si="2"/>
        <v>-293.23000000000013</v>
      </c>
      <c r="G8" s="269">
        <f t="shared" si="3"/>
        <v>-7.7298417284393128E-2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193.48</v>
      </c>
      <c r="V8" s="273">
        <f t="shared" si="10"/>
        <v>406.52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723.88392631578938</v>
      </c>
      <c r="E9" s="289">
        <f t="shared" si="16"/>
        <v>4521.2999999999993</v>
      </c>
      <c r="F9" s="289">
        <f t="shared" si="2"/>
        <v>-34.81</v>
      </c>
      <c r="G9" s="269">
        <f t="shared" si="3"/>
        <v>-7.7588493454794349E-3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286.49</v>
      </c>
      <c r="V9" s="273">
        <f t="shared" si="10"/>
        <v>413.51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822.4783484210526</v>
      </c>
      <c r="E10" s="289">
        <f t="shared" si="16"/>
        <v>5137.1099999999997</v>
      </c>
      <c r="F10" s="289">
        <f t="shared" si="2"/>
        <v>593.5699999999996</v>
      </c>
      <c r="G10" s="269">
        <f t="shared" si="3"/>
        <v>0.1035775859060355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330.67999999999995</v>
      </c>
      <c r="V10" s="273">
        <f t="shared" si="10"/>
        <v>569.32000000000005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346.49340631578946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794.61042631578948</v>
      </c>
      <c r="E12" s="289">
        <f t="shared" si="16"/>
        <v>4963.05</v>
      </c>
      <c r="F12" s="289">
        <f t="shared" si="2"/>
        <v>-347.42000000000007</v>
      </c>
      <c r="G12" s="269">
        <f t="shared" si="3"/>
        <v>-7.5270331460710604E-2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415.63</v>
      </c>
      <c r="V12" s="273">
        <f t="shared" si="10"/>
        <v>284.37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1412.3141431578949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17.195305263157898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291.41079157894745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198.12546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164.85238421052634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152.72601157894738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130.59145894736844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143.67366000000001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187.56011368421053</v>
      </c>
      <c r="E22" s="289">
        <f t="shared" si="18"/>
        <v>1171.48</v>
      </c>
      <c r="F22" s="289">
        <f t="shared" si="19"/>
        <v>-202.48000000000002</v>
      </c>
      <c r="G22" s="269">
        <f t="shared" si="20"/>
        <v>-0.20895768833849337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99</v>
      </c>
      <c r="V22" s="273">
        <f t="shared" si="27"/>
        <v>46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320.21052631578954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192.12631578947369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192.12631578947369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90.148869473684201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109.91066210526314</v>
      </c>
      <c r="E27" s="289">
        <f t="shared" si="18"/>
        <v>686.4899999999999</v>
      </c>
      <c r="F27" s="289">
        <f t="shared" si="19"/>
        <v>-67.349999999999994</v>
      </c>
      <c r="G27" s="269">
        <f t="shared" si="20"/>
        <v>-0.10877992053493557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19.14</v>
      </c>
      <c r="V27" s="273">
        <f t="shared" si="27"/>
        <v>80.86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1125.7033073684213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106.17540631578949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97.419249473684204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65.609535789473682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336.22105263157897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307.40210526315792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24.015789473684212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24.015789473684212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43.228421052631582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384.25263157894739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360.23684210526318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96.063157894736847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81.653684210526322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220.94526315789477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43.228421052631582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56.036842105263162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3927.9376705263167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8646.1068884210526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6287.8780421052634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1010.8501957894737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768.50526315789477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104389.70000000001</v>
      </c>
      <c r="F54" s="297">
        <f>F49+F50+E52</f>
        <v>-4986.497113619982</v>
      </c>
      <c r="G54" s="246">
        <f>(E54/(E54-F54))-1</f>
        <v>-4.5590331765146486E-2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3563.78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23"/>
  <sheetViews>
    <sheetView workbookViewId="0">
      <pane ySplit="4" topLeftCell="A5" activePane="bottomLeft" state="frozen"/>
      <selection pane="bottomLeft" sqref="A1:B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ca="1">(SUM(INDIRECT("g5:g5")))+J2+L2+N2+P2-R2+T2-G1226</f>
        <v>4941.3899999999876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90</v>
      </c>
      <c r="H2" s="301"/>
      <c r="I2" s="314" t="s">
        <v>275</v>
      </c>
      <c r="J2" s="303">
        <f>SUMIFS(E:E,I:I,"1")</f>
        <v>2682.72</v>
      </c>
      <c r="K2" s="304" t="s">
        <v>276</v>
      </c>
      <c r="L2" s="305">
        <f>(SUMIFS(E:E,I:I,"2"))</f>
        <v>1596.84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335</v>
      </c>
      <c r="B5" s="330" t="s">
        <v>335</v>
      </c>
      <c r="C5" s="298">
        <v>46212</v>
      </c>
      <c r="D5" s="299" t="s">
        <v>460</v>
      </c>
      <c r="E5" s="522"/>
      <c r="F5" s="522">
        <v>620</v>
      </c>
      <c r="G5" s="333">
        <f t="shared" ref="G5:G80" si="0">G6-E5+F5</f>
        <v>751.82999999998765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41</v>
      </c>
      <c r="C6" s="298">
        <v>46212</v>
      </c>
      <c r="D6" s="299" t="s">
        <v>974</v>
      </c>
      <c r="E6" s="522"/>
      <c r="F6" s="522">
        <v>800</v>
      </c>
      <c r="G6" s="333">
        <f t="shared" si="0"/>
        <v>131.82999999998765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39</v>
      </c>
      <c r="C7" s="298">
        <v>46212</v>
      </c>
      <c r="D7" s="299" t="s">
        <v>292</v>
      </c>
      <c r="E7" s="522"/>
      <c r="F7" s="522">
        <v>2763.78</v>
      </c>
      <c r="G7" s="333">
        <f t="shared" si="0"/>
        <v>-668.17000000001235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3</v>
      </c>
      <c r="C8" s="298">
        <v>46211</v>
      </c>
      <c r="D8" s="299" t="s">
        <v>309</v>
      </c>
      <c r="E8" s="522">
        <v>4.1900000000000004</v>
      </c>
      <c r="F8" s="522"/>
      <c r="G8" s="333">
        <f t="shared" si="0"/>
        <v>-3431.9500000000126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1</v>
      </c>
      <c r="C9" s="298">
        <v>46211</v>
      </c>
      <c r="D9" s="299" t="s">
        <v>306</v>
      </c>
      <c r="E9" s="522">
        <v>145.94999999999999</v>
      </c>
      <c r="F9" s="522"/>
      <c r="G9" s="333">
        <f t="shared" si="0"/>
        <v>-3427.7600000000125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4</v>
      </c>
      <c r="C10" s="298">
        <v>46211</v>
      </c>
      <c r="D10" s="299" t="s">
        <v>296</v>
      </c>
      <c r="E10" s="522">
        <v>63.09</v>
      </c>
      <c r="F10" s="522"/>
      <c r="G10" s="333">
        <f t="shared" si="0"/>
        <v>-3281.8100000000127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46211</v>
      </c>
      <c r="D11" s="299" t="s">
        <v>296</v>
      </c>
      <c r="E11" s="522">
        <v>17.739999999999998</v>
      </c>
      <c r="F11" s="522"/>
      <c r="G11" s="333">
        <f t="shared" si="0"/>
        <v>-3218.7200000000125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6</v>
      </c>
      <c r="C12" s="298">
        <v>46211</v>
      </c>
      <c r="D12" s="299" t="s">
        <v>306</v>
      </c>
      <c r="E12" s="522">
        <v>155.91999999999999</v>
      </c>
      <c r="F12" s="522"/>
      <c r="G12" s="333">
        <f t="shared" si="0"/>
        <v>-3200.9800000000128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1</v>
      </c>
      <c r="C13" s="298">
        <v>46211</v>
      </c>
      <c r="D13" s="299" t="s">
        <v>976</v>
      </c>
      <c r="E13" s="522">
        <v>31.58</v>
      </c>
      <c r="F13" s="522"/>
      <c r="G13" s="333">
        <f t="shared" si="0"/>
        <v>-3045.0600000000127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4</v>
      </c>
      <c r="C14" s="298">
        <v>46210</v>
      </c>
      <c r="D14" s="299" t="s">
        <v>310</v>
      </c>
      <c r="E14" s="522">
        <v>39.11</v>
      </c>
      <c r="F14" s="522"/>
      <c r="G14" s="333">
        <f t="shared" si="0"/>
        <v>-3013.4800000000128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9</v>
      </c>
      <c r="C15" s="298">
        <v>46210</v>
      </c>
      <c r="D15" s="299" t="s">
        <v>58</v>
      </c>
      <c r="E15" s="522">
        <v>1231.68</v>
      </c>
      <c r="F15" s="522"/>
      <c r="G15" s="333">
        <f t="shared" si="0"/>
        <v>-2974.3700000000126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335</v>
      </c>
      <c r="B16" s="330" t="s">
        <v>335</v>
      </c>
      <c r="C16" s="298">
        <v>46210</v>
      </c>
      <c r="D16" s="299" t="s">
        <v>447</v>
      </c>
      <c r="E16" s="522">
        <v>53.37</v>
      </c>
      <c r="F16" s="522"/>
      <c r="G16" s="333">
        <f t="shared" si="0"/>
        <v>-1742.6900000000126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13</v>
      </c>
      <c r="C17" s="298">
        <v>46209</v>
      </c>
      <c r="D17" s="299" t="s">
        <v>902</v>
      </c>
      <c r="E17" s="522">
        <v>218.33</v>
      </c>
      <c r="F17" s="522"/>
      <c r="G17" s="333">
        <f t="shared" si="0"/>
        <v>-1689.3200000000127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/>
      <c r="B18" s="330"/>
      <c r="C18" s="298">
        <v>46209</v>
      </c>
      <c r="D18" s="299" t="s">
        <v>959</v>
      </c>
      <c r="E18" s="522">
        <v>1182.68</v>
      </c>
      <c r="F18" s="522"/>
      <c r="G18" s="333">
        <f t="shared" si="0"/>
        <v>-1470.9900000000127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3</v>
      </c>
      <c r="C19" s="298">
        <v>46209</v>
      </c>
      <c r="D19" s="299" t="s">
        <v>309</v>
      </c>
      <c r="E19" s="522">
        <v>6.19</v>
      </c>
      <c r="F19" s="522"/>
      <c r="G19" s="333">
        <f t="shared" si="0"/>
        <v>-288.31000000001262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8</v>
      </c>
      <c r="C20" s="298">
        <v>46209</v>
      </c>
      <c r="D20" s="299" t="s">
        <v>969</v>
      </c>
      <c r="E20" s="522">
        <v>9.7200000000000006</v>
      </c>
      <c r="F20" s="522"/>
      <c r="G20" s="333">
        <f t="shared" si="0"/>
        <v>-282.12000000001262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46209</v>
      </c>
      <c r="D21" s="299" t="s">
        <v>353</v>
      </c>
      <c r="E21" s="522">
        <v>21.99</v>
      </c>
      <c r="F21" s="522"/>
      <c r="G21" s="333">
        <f t="shared" si="0"/>
        <v>-272.4000000000126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46209</v>
      </c>
      <c r="D22" s="299" t="s">
        <v>296</v>
      </c>
      <c r="E22" s="522">
        <v>10.02</v>
      </c>
      <c r="F22" s="522"/>
      <c r="G22" s="333">
        <f t="shared" si="0"/>
        <v>-250.41000000001259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4</v>
      </c>
      <c r="C23" s="298">
        <v>46209</v>
      </c>
      <c r="D23" s="299" t="s">
        <v>296</v>
      </c>
      <c r="E23" s="522">
        <v>55.19</v>
      </c>
      <c r="F23" s="522"/>
      <c r="G23" s="333">
        <f t="shared" si="0"/>
        <v>-240.39000000001258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14</v>
      </c>
      <c r="C24" s="298">
        <v>46209</v>
      </c>
      <c r="D24" s="299" t="s">
        <v>958</v>
      </c>
      <c r="E24" s="522">
        <v>66.67</v>
      </c>
      <c r="F24" s="522"/>
      <c r="G24" s="333">
        <f t="shared" si="0"/>
        <v>-185.20000000001258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294</v>
      </c>
      <c r="B25" s="330">
        <v>14</v>
      </c>
      <c r="C25" s="298">
        <v>46209</v>
      </c>
      <c r="D25" s="299" t="s">
        <v>367</v>
      </c>
      <c r="E25" s="522">
        <v>70.25</v>
      </c>
      <c r="F25" s="522"/>
      <c r="G25" s="333">
        <f t="shared" si="0"/>
        <v>-118.53000000001258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4</v>
      </c>
      <c r="C26" s="298">
        <v>46209</v>
      </c>
      <c r="D26" s="299" t="s">
        <v>334</v>
      </c>
      <c r="E26" s="522">
        <v>36.090000000000003</v>
      </c>
      <c r="F26" s="522"/>
      <c r="G26" s="333">
        <f t="shared" si="0"/>
        <v>-48.280000000012578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46209</v>
      </c>
      <c r="D27" s="299" t="s">
        <v>301</v>
      </c>
      <c r="E27" s="522">
        <v>16.05</v>
      </c>
      <c r="F27" s="522"/>
      <c r="G27" s="333">
        <f t="shared" si="0"/>
        <v>-12.190000000012578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46208</v>
      </c>
      <c r="D28" s="299" t="s">
        <v>960</v>
      </c>
      <c r="E28" s="522">
        <v>23.03</v>
      </c>
      <c r="F28" s="522"/>
      <c r="G28" s="333">
        <f t="shared" si="0"/>
        <v>3.8599999999874228</v>
      </c>
      <c r="H28" s="334"/>
      <c r="I28" s="335">
        <v>2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46208</v>
      </c>
      <c r="D29" s="299" t="s">
        <v>371</v>
      </c>
      <c r="E29" s="522">
        <v>15.11</v>
      </c>
      <c r="F29" s="522"/>
      <c r="G29" s="333">
        <f t="shared" si="0"/>
        <v>26.889999999987424</v>
      </c>
      <c r="H29" s="334"/>
      <c r="I29" s="335">
        <v>2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46207</v>
      </c>
      <c r="D30" s="299" t="s">
        <v>950</v>
      </c>
      <c r="E30" s="522">
        <v>47.95</v>
      </c>
      <c r="F30" s="522"/>
      <c r="G30" s="333">
        <f t="shared" si="0"/>
        <v>41.999999999987423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3</v>
      </c>
      <c r="C31" s="298">
        <v>46207</v>
      </c>
      <c r="D31" s="299" t="s">
        <v>951</v>
      </c>
      <c r="E31" s="522">
        <v>8.75</v>
      </c>
      <c r="F31" s="522"/>
      <c r="G31" s="333">
        <f t="shared" si="0"/>
        <v>89.949999999987426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17</v>
      </c>
      <c r="C32" s="298">
        <v>46207</v>
      </c>
      <c r="D32" s="299" t="s">
        <v>370</v>
      </c>
      <c r="E32" s="522">
        <v>99</v>
      </c>
      <c r="F32" s="522"/>
      <c r="G32" s="333">
        <f t="shared" si="0"/>
        <v>98.699999999987426</v>
      </c>
      <c r="H32" s="334"/>
      <c r="I32" s="335">
        <v>2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46206</v>
      </c>
      <c r="D33" s="299" t="s">
        <v>950</v>
      </c>
      <c r="E33" s="522">
        <v>85.56</v>
      </c>
      <c r="F33" s="522"/>
      <c r="G33" s="333">
        <f t="shared" si="0"/>
        <v>197.69999999998743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3</v>
      </c>
      <c r="C34" s="298">
        <v>46206</v>
      </c>
      <c r="D34" s="299" t="s">
        <v>952</v>
      </c>
      <c r="E34" s="522">
        <v>25.07</v>
      </c>
      <c r="F34" s="522"/>
      <c r="G34" s="333">
        <f t="shared" si="0"/>
        <v>283.25999999998743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22</v>
      </c>
      <c r="C35" s="298">
        <v>46206</v>
      </c>
      <c r="D35" s="299" t="s">
        <v>953</v>
      </c>
      <c r="E35" s="522">
        <v>12.77</v>
      </c>
      <c r="F35" s="522"/>
      <c r="G35" s="333">
        <f t="shared" si="0"/>
        <v>308.32999999998742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8</v>
      </c>
      <c r="C36" s="298">
        <v>46206</v>
      </c>
      <c r="D36" s="299" t="s">
        <v>963</v>
      </c>
      <c r="E36" s="522">
        <v>50</v>
      </c>
      <c r="F36" s="522"/>
      <c r="G36" s="333">
        <f t="shared" si="0"/>
        <v>321.0999999999874</v>
      </c>
      <c r="H36" s="334" t="s">
        <v>298</v>
      </c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46206</v>
      </c>
      <c r="D37" s="299" t="s">
        <v>964</v>
      </c>
      <c r="E37" s="522">
        <v>70</v>
      </c>
      <c r="F37" s="522"/>
      <c r="G37" s="333">
        <f t="shared" si="0"/>
        <v>371.0999999999874</v>
      </c>
      <c r="H37" s="334" t="s">
        <v>298</v>
      </c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46206</v>
      </c>
      <c r="D38" s="299" t="s">
        <v>965</v>
      </c>
      <c r="E38" s="522">
        <v>64</v>
      </c>
      <c r="F38" s="522"/>
      <c r="G38" s="333">
        <f t="shared" si="0"/>
        <v>441.0999999999874</v>
      </c>
      <c r="H38" s="334" t="s">
        <v>298</v>
      </c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5</v>
      </c>
      <c r="C39" s="298">
        <v>46206</v>
      </c>
      <c r="D39" s="299" t="s">
        <v>962</v>
      </c>
      <c r="E39" s="522">
        <v>286.49</v>
      </c>
      <c r="F39" s="522"/>
      <c r="G39" s="333">
        <f t="shared" si="0"/>
        <v>505.0999999999874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46206</v>
      </c>
      <c r="D40" s="299" t="s">
        <v>954</v>
      </c>
      <c r="E40" s="522">
        <v>36</v>
      </c>
      <c r="F40" s="522"/>
      <c r="G40" s="333">
        <f t="shared" si="0"/>
        <v>791.58999999998741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287</v>
      </c>
      <c r="B41" s="330" t="s">
        <v>287</v>
      </c>
      <c r="C41" s="298">
        <v>46205</v>
      </c>
      <c r="D41" s="299" t="s">
        <v>956</v>
      </c>
      <c r="E41" s="522">
        <v>-200</v>
      </c>
      <c r="F41" s="522"/>
      <c r="G41" s="333">
        <f t="shared" si="0"/>
        <v>827.58999999998741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287</v>
      </c>
      <c r="B42" s="330" t="s">
        <v>287</v>
      </c>
      <c r="C42" s="298">
        <v>46205</v>
      </c>
      <c r="D42" s="299" t="s">
        <v>956</v>
      </c>
      <c r="E42" s="522">
        <v>-4</v>
      </c>
      <c r="F42" s="522"/>
      <c r="G42" s="333">
        <f t="shared" si="0"/>
        <v>627.58999999998741</v>
      </c>
      <c r="H42" s="334" t="s">
        <v>298</v>
      </c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287</v>
      </c>
      <c r="B43" s="330" t="s">
        <v>287</v>
      </c>
      <c r="C43" s="298">
        <v>46205</v>
      </c>
      <c r="D43" s="299" t="s">
        <v>956</v>
      </c>
      <c r="E43" s="522">
        <v>204</v>
      </c>
      <c r="F43" s="522"/>
      <c r="G43" s="333">
        <f t="shared" si="0"/>
        <v>623.58999999998741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46205</v>
      </c>
      <c r="D44" s="299" t="s">
        <v>966</v>
      </c>
      <c r="E44" s="522">
        <v>20</v>
      </c>
      <c r="F44" s="522"/>
      <c r="G44" s="333">
        <f t="shared" si="0"/>
        <v>827.58999999998741</v>
      </c>
      <c r="H44" s="334"/>
      <c r="I44" s="335">
        <v>1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/>
      <c r="B45" s="330"/>
      <c r="C45" s="298">
        <v>46205</v>
      </c>
      <c r="D45" s="299" t="s">
        <v>967</v>
      </c>
      <c r="E45" s="522">
        <v>70</v>
      </c>
      <c r="F45" s="522"/>
      <c r="G45" s="333">
        <f t="shared" si="0"/>
        <v>847.58999999998741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/>
      <c r="B46" s="330"/>
      <c r="C46" s="298">
        <v>46205</v>
      </c>
      <c r="D46" s="299" t="s">
        <v>968</v>
      </c>
      <c r="E46" s="522">
        <v>783</v>
      </c>
      <c r="F46" s="522"/>
      <c r="G46" s="333">
        <f t="shared" si="0"/>
        <v>917.58999999998741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22</v>
      </c>
      <c r="C47" s="298">
        <v>46205</v>
      </c>
      <c r="D47" s="299" t="s">
        <v>375</v>
      </c>
      <c r="E47" s="522">
        <v>6.37</v>
      </c>
      <c r="F47" s="522"/>
      <c r="G47" s="333">
        <f t="shared" si="0"/>
        <v>1700.5899999999874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46205</v>
      </c>
      <c r="D48" s="299" t="s">
        <v>961</v>
      </c>
      <c r="E48" s="522">
        <v>21</v>
      </c>
      <c r="F48" s="522"/>
      <c r="G48" s="333">
        <f t="shared" si="0"/>
        <v>1706.9599999999873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284</v>
      </c>
      <c r="B49" s="330">
        <v>36</v>
      </c>
      <c r="C49" s="298">
        <v>46205</v>
      </c>
      <c r="D49" s="299" t="s">
        <v>374</v>
      </c>
      <c r="E49" s="522">
        <v>50</v>
      </c>
      <c r="F49" s="522"/>
      <c r="G49" s="333">
        <f t="shared" si="0"/>
        <v>1727.9599999999873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46205</v>
      </c>
      <c r="D50" s="299" t="s">
        <v>319</v>
      </c>
      <c r="E50" s="522">
        <v>53.8</v>
      </c>
      <c r="F50" s="522"/>
      <c r="G50" s="333">
        <f t="shared" si="0"/>
        <v>1777.9599999999873</v>
      </c>
      <c r="H50" s="334"/>
      <c r="I50" s="335">
        <v>2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3</v>
      </c>
      <c r="C51" s="298">
        <v>46204</v>
      </c>
      <c r="D51" s="299" t="s">
        <v>309</v>
      </c>
      <c r="E51" s="522">
        <v>4.1900000000000004</v>
      </c>
      <c r="F51" s="522"/>
      <c r="G51" s="333">
        <f t="shared" si="0"/>
        <v>1831.7599999999873</v>
      </c>
      <c r="H51" s="334"/>
      <c r="I51" s="335">
        <v>2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1</v>
      </c>
      <c r="C52" s="298">
        <v>46204</v>
      </c>
      <c r="D52" s="299" t="s">
        <v>311</v>
      </c>
      <c r="E52" s="522">
        <v>169.54</v>
      </c>
      <c r="F52" s="522"/>
      <c r="G52" s="333">
        <f t="shared" si="0"/>
        <v>1835.9499999999873</v>
      </c>
      <c r="H52" s="334"/>
      <c r="I52" s="335">
        <v>2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46204</v>
      </c>
      <c r="D53" s="299" t="s">
        <v>955</v>
      </c>
      <c r="E53" s="522">
        <v>64.2</v>
      </c>
      <c r="F53" s="522"/>
      <c r="G53" s="333">
        <f t="shared" si="0"/>
        <v>2005.4899999999873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8</v>
      </c>
      <c r="C54" s="298">
        <v>46204</v>
      </c>
      <c r="D54" s="299" t="s">
        <v>319</v>
      </c>
      <c r="E54" s="522">
        <v>150.86000000000001</v>
      </c>
      <c r="F54" s="522"/>
      <c r="G54" s="333">
        <f t="shared" si="0"/>
        <v>2069.6899999999873</v>
      </c>
      <c r="H54" s="334"/>
      <c r="I54" s="335">
        <v>1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3</v>
      </c>
      <c r="C55" s="298">
        <v>46204</v>
      </c>
      <c r="D55" s="299" t="s">
        <v>455</v>
      </c>
      <c r="E55" s="522">
        <v>10.41</v>
      </c>
      <c r="F55" s="522"/>
      <c r="G55" s="333">
        <f t="shared" si="0"/>
        <v>2220.5499999999874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1</v>
      </c>
      <c r="C56" s="298">
        <v>46204</v>
      </c>
      <c r="D56" s="299" t="s">
        <v>306</v>
      </c>
      <c r="E56" s="522">
        <v>98.37</v>
      </c>
      <c r="F56" s="522"/>
      <c r="G56" s="333">
        <f t="shared" si="0"/>
        <v>2230.9599999999873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6</v>
      </c>
      <c r="C57" s="298">
        <v>46204</v>
      </c>
      <c r="D57" s="299" t="s">
        <v>397</v>
      </c>
      <c r="E57" s="522">
        <v>54.76</v>
      </c>
      <c r="F57" s="522"/>
      <c r="G57" s="333">
        <f t="shared" si="0"/>
        <v>2329.3299999999872</v>
      </c>
      <c r="H57" s="334"/>
      <c r="I57" s="335">
        <v>1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284</v>
      </c>
      <c r="B58" s="330">
        <v>37</v>
      </c>
      <c r="C58" s="298">
        <v>46203</v>
      </c>
      <c r="D58" s="299" t="s">
        <v>970</v>
      </c>
      <c r="E58" s="522">
        <v>6487.16</v>
      </c>
      <c r="F58" s="522"/>
      <c r="G58" s="333">
        <f t="shared" si="0"/>
        <v>2384.0899999999874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286</v>
      </c>
      <c r="B59" s="330">
        <v>25</v>
      </c>
      <c r="C59" s="298">
        <v>46203</v>
      </c>
      <c r="D59" s="298" t="s">
        <v>204</v>
      </c>
      <c r="E59" s="331">
        <v>350</v>
      </c>
      <c r="F59" s="522"/>
      <c r="G59" s="333">
        <f t="shared" si="0"/>
        <v>8871.2499999999873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286</v>
      </c>
      <c r="B60" s="330">
        <v>26</v>
      </c>
      <c r="C60" s="298">
        <v>46203</v>
      </c>
      <c r="D60" s="298" t="s">
        <v>205</v>
      </c>
      <c r="E60" s="331">
        <v>320</v>
      </c>
      <c r="F60" s="522"/>
      <c r="G60" s="333">
        <f t="shared" si="0"/>
        <v>9221.2499999999873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286</v>
      </c>
      <c r="B61" s="330">
        <v>27</v>
      </c>
      <c r="C61" s="298">
        <v>46203</v>
      </c>
      <c r="D61" s="298" t="s">
        <v>206</v>
      </c>
      <c r="E61" s="331">
        <v>25</v>
      </c>
      <c r="F61" s="522"/>
      <c r="G61" s="333">
        <f t="shared" si="0"/>
        <v>9541.2499999999873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286</v>
      </c>
      <c r="B62" s="330">
        <v>28</v>
      </c>
      <c r="C62" s="298">
        <v>46203</v>
      </c>
      <c r="D62" s="298" t="s">
        <v>207</v>
      </c>
      <c r="E62" s="331">
        <v>25</v>
      </c>
      <c r="F62" s="522"/>
      <c r="G62" s="333">
        <f t="shared" si="0"/>
        <v>9566.2499999999873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286</v>
      </c>
      <c r="B63" s="330">
        <v>29</v>
      </c>
      <c r="C63" s="298">
        <v>46203</v>
      </c>
      <c r="D63" s="298" t="s">
        <v>208</v>
      </c>
      <c r="E63" s="331">
        <v>45</v>
      </c>
      <c r="F63" s="522"/>
      <c r="G63" s="333">
        <f t="shared" si="0"/>
        <v>9591.2499999999873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286</v>
      </c>
      <c r="B64" s="330">
        <v>30</v>
      </c>
      <c r="C64" s="298">
        <v>46203</v>
      </c>
      <c r="D64" s="298" t="s">
        <v>209</v>
      </c>
      <c r="E64" s="331">
        <v>400</v>
      </c>
      <c r="F64" s="522"/>
      <c r="G64" s="333">
        <f t="shared" si="0"/>
        <v>9636.2499999999873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286</v>
      </c>
      <c r="B65" s="330">
        <v>31</v>
      </c>
      <c r="C65" s="298">
        <v>46203</v>
      </c>
      <c r="D65" s="298" t="s">
        <v>210</v>
      </c>
      <c r="E65" s="331">
        <v>375</v>
      </c>
      <c r="F65" s="522"/>
      <c r="G65" s="333">
        <f t="shared" si="0"/>
        <v>10036.249999999987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286</v>
      </c>
      <c r="B66" s="330">
        <v>32</v>
      </c>
      <c r="C66" s="298">
        <v>46203</v>
      </c>
      <c r="D66" s="298" t="s">
        <v>211</v>
      </c>
      <c r="E66" s="331">
        <v>100</v>
      </c>
      <c r="F66" s="522"/>
      <c r="G66" s="333">
        <f t="shared" si="0"/>
        <v>10411.249999999987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286</v>
      </c>
      <c r="B67" s="330">
        <v>33</v>
      </c>
      <c r="C67" s="298">
        <v>46203</v>
      </c>
      <c r="D67" s="298" t="s">
        <v>212</v>
      </c>
      <c r="E67" s="331">
        <v>85</v>
      </c>
      <c r="F67" s="522"/>
      <c r="G67" s="333">
        <f t="shared" si="0"/>
        <v>10511.249999999987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286</v>
      </c>
      <c r="B68" s="330">
        <v>34</v>
      </c>
      <c r="C68" s="298">
        <v>46203</v>
      </c>
      <c r="D68" s="298" t="s">
        <v>213</v>
      </c>
      <c r="E68" s="331">
        <v>230</v>
      </c>
      <c r="F68" s="522"/>
      <c r="G68" s="333">
        <f t="shared" si="0"/>
        <v>10596.249999999987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286</v>
      </c>
      <c r="B69" s="330">
        <v>35</v>
      </c>
      <c r="C69" s="298">
        <v>46203</v>
      </c>
      <c r="D69" s="298" t="s">
        <v>214</v>
      </c>
      <c r="E69" s="331">
        <v>45</v>
      </c>
      <c r="F69" s="522"/>
      <c r="G69" s="333">
        <f t="shared" si="0"/>
        <v>10826.249999999987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10</v>
      </c>
      <c r="C70" s="298">
        <v>46203</v>
      </c>
      <c r="D70" s="298" t="s">
        <v>176</v>
      </c>
      <c r="E70" s="522">
        <v>17.899999999999999</v>
      </c>
      <c r="F70" s="522"/>
      <c r="G70" s="333">
        <f t="shared" si="0"/>
        <v>10871.249999999987</v>
      </c>
      <c r="H70" s="334"/>
      <c r="I70" s="335">
        <v>1</v>
      </c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287</v>
      </c>
      <c r="B71" s="330" t="s">
        <v>287</v>
      </c>
      <c r="C71" s="298">
        <v>46203</v>
      </c>
      <c r="D71" s="299" t="s">
        <v>423</v>
      </c>
      <c r="E71" s="522">
        <v>185.64</v>
      </c>
      <c r="F71" s="522">
        <v>185.64</v>
      </c>
      <c r="G71" s="333">
        <f t="shared" si="0"/>
        <v>10889.149999999987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6</v>
      </c>
      <c r="C72" s="298">
        <v>46203</v>
      </c>
      <c r="D72" s="299" t="s">
        <v>947</v>
      </c>
      <c r="E72" s="522">
        <v>-20</v>
      </c>
      <c r="F72" s="522"/>
      <c r="G72" s="333">
        <f t="shared" si="0"/>
        <v>10889.149999999987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287</v>
      </c>
      <c r="B73" s="330" t="s">
        <v>287</v>
      </c>
      <c r="C73" s="298">
        <v>46202</v>
      </c>
      <c r="D73" s="299" t="s">
        <v>948</v>
      </c>
      <c r="E73" s="522">
        <v>580</v>
      </c>
      <c r="F73" s="522">
        <v>580</v>
      </c>
      <c r="G73" s="333">
        <f t="shared" si="0"/>
        <v>10869.149999999987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291</v>
      </c>
      <c r="B74" s="330">
        <v>38</v>
      </c>
      <c r="C74" s="298">
        <v>46202</v>
      </c>
      <c r="D74" s="299" t="s">
        <v>293</v>
      </c>
      <c r="E74" s="522"/>
      <c r="F74" s="522">
        <v>4720.8599999999997</v>
      </c>
      <c r="G74" s="333">
        <f t="shared" si="0"/>
        <v>10869.149999999987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287</v>
      </c>
      <c r="B75" s="330" t="s">
        <v>287</v>
      </c>
      <c r="C75" s="298">
        <v>46202</v>
      </c>
      <c r="D75" s="299" t="s">
        <v>942</v>
      </c>
      <c r="E75" s="522">
        <v>180</v>
      </c>
      <c r="F75" s="522">
        <v>180</v>
      </c>
      <c r="G75" s="333">
        <f t="shared" si="0"/>
        <v>6148.2899999999863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20</v>
      </c>
      <c r="C76" s="298">
        <v>46202</v>
      </c>
      <c r="D76" s="299" t="s">
        <v>193</v>
      </c>
      <c r="E76" s="522">
        <v>600</v>
      </c>
      <c r="F76" s="522"/>
      <c r="G76" s="333">
        <f t="shared" si="0"/>
        <v>6148.2899999999863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1</v>
      </c>
      <c r="C77" s="298">
        <v>46202</v>
      </c>
      <c r="D77" s="299" t="s">
        <v>306</v>
      </c>
      <c r="E77" s="522">
        <v>102.13</v>
      </c>
      <c r="F77" s="522"/>
      <c r="G77" s="333">
        <f t="shared" si="0"/>
        <v>6748.2899999999863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4</v>
      </c>
      <c r="C78" s="298">
        <v>46202</v>
      </c>
      <c r="D78" s="299" t="s">
        <v>310</v>
      </c>
      <c r="E78" s="522">
        <v>40.56</v>
      </c>
      <c r="F78" s="522"/>
      <c r="G78" s="333">
        <f t="shared" si="0"/>
        <v>6850.4199999999864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46202</v>
      </c>
      <c r="D79" s="299" t="s">
        <v>310</v>
      </c>
      <c r="E79" s="522">
        <v>6.84</v>
      </c>
      <c r="F79" s="522"/>
      <c r="G79" s="333">
        <f t="shared" si="0"/>
        <v>6890.9799999999868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3</v>
      </c>
      <c r="C80" s="298">
        <v>46202</v>
      </c>
      <c r="D80" s="299" t="s">
        <v>880</v>
      </c>
      <c r="E80" s="522">
        <v>11.98</v>
      </c>
      <c r="F80" s="522"/>
      <c r="G80" s="333">
        <f t="shared" si="0"/>
        <v>6897.819999999987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46201</v>
      </c>
      <c r="D81" s="299" t="s">
        <v>353</v>
      </c>
      <c r="E81" s="522">
        <v>14.99</v>
      </c>
      <c r="F81" s="522"/>
      <c r="G81" s="333">
        <f t="shared" ref="G81:G94" si="1">G82-E81+F81</f>
        <v>6909.7999999999865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46201</v>
      </c>
      <c r="D82" s="299" t="s">
        <v>358</v>
      </c>
      <c r="E82" s="522">
        <v>11.29</v>
      </c>
      <c r="F82" s="522"/>
      <c r="G82" s="333">
        <f t="shared" si="1"/>
        <v>6924.7899999999863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8</v>
      </c>
      <c r="C83" s="298">
        <v>46201</v>
      </c>
      <c r="D83" s="299" t="s">
        <v>319</v>
      </c>
      <c r="E83" s="522">
        <v>158.96</v>
      </c>
      <c r="F83" s="522"/>
      <c r="G83" s="333">
        <f t="shared" si="1"/>
        <v>6936.0799999999863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6</v>
      </c>
      <c r="C84" s="298">
        <v>46201</v>
      </c>
      <c r="D84" s="299" t="s">
        <v>397</v>
      </c>
      <c r="E84" s="522">
        <v>53.24</v>
      </c>
      <c r="F84" s="522"/>
      <c r="G84" s="333">
        <f t="shared" si="1"/>
        <v>7095.0399999999863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46200</v>
      </c>
      <c r="D85" s="299" t="s">
        <v>917</v>
      </c>
      <c r="E85" s="522">
        <v>122.77</v>
      </c>
      <c r="F85" s="522"/>
      <c r="G85" s="333">
        <f t="shared" si="1"/>
        <v>7148.2799999999861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1</v>
      </c>
      <c r="C86" s="298">
        <v>46200</v>
      </c>
      <c r="D86" s="299" t="s">
        <v>831</v>
      </c>
      <c r="E86" s="522">
        <v>77.67</v>
      </c>
      <c r="F86" s="522"/>
      <c r="G86" s="333">
        <f t="shared" si="1"/>
        <v>7271.0499999999865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46200</v>
      </c>
      <c r="D87" s="299" t="s">
        <v>943</v>
      </c>
      <c r="E87" s="522">
        <v>32.99</v>
      </c>
      <c r="F87" s="522"/>
      <c r="G87" s="333">
        <f t="shared" si="1"/>
        <v>7348.7199999999866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46200</v>
      </c>
      <c r="D88" s="299" t="s">
        <v>945</v>
      </c>
      <c r="E88" s="522">
        <v>207.96</v>
      </c>
      <c r="F88" s="522">
        <v>207.96</v>
      </c>
      <c r="G88" s="333">
        <f t="shared" si="1"/>
        <v>7381.7099999999864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46199</v>
      </c>
      <c r="D89" s="299" t="s">
        <v>868</v>
      </c>
      <c r="E89" s="522">
        <v>51.84</v>
      </c>
      <c r="F89" s="522"/>
      <c r="G89" s="333">
        <f t="shared" si="1"/>
        <v>7381.7099999999864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3</v>
      </c>
      <c r="C90" s="298">
        <v>46199</v>
      </c>
      <c r="D90" s="299" t="s">
        <v>296</v>
      </c>
      <c r="E90" s="522">
        <v>10.31</v>
      </c>
      <c r="F90" s="522"/>
      <c r="G90" s="333">
        <f t="shared" si="1"/>
        <v>7433.5499999999865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4</v>
      </c>
      <c r="C91" s="298">
        <v>46199</v>
      </c>
      <c r="D91" s="299" t="s">
        <v>296</v>
      </c>
      <c r="E91" s="522">
        <v>87.14</v>
      </c>
      <c r="F91" s="522"/>
      <c r="G91" s="333">
        <f t="shared" si="1"/>
        <v>7443.8599999999869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5</v>
      </c>
      <c r="C92" s="298">
        <v>46199</v>
      </c>
      <c r="D92" s="299" t="s">
        <v>940</v>
      </c>
      <c r="E92" s="522">
        <v>20</v>
      </c>
      <c r="F92" s="522"/>
      <c r="G92" s="333">
        <f t="shared" si="1"/>
        <v>7530.9999999999873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12</v>
      </c>
      <c r="C93" s="298">
        <v>46198</v>
      </c>
      <c r="D93" s="299" t="s">
        <v>314</v>
      </c>
      <c r="E93" s="522">
        <v>204.48</v>
      </c>
      <c r="F93" s="522"/>
      <c r="G93" s="333">
        <f t="shared" si="1"/>
        <v>7550.9999999999873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291</v>
      </c>
      <c r="B94" s="330">
        <v>39</v>
      </c>
      <c r="C94" s="298">
        <v>46198</v>
      </c>
      <c r="D94" s="299" t="s">
        <v>292</v>
      </c>
      <c r="E94" s="522"/>
      <c r="F94" s="522">
        <v>2763.77</v>
      </c>
      <c r="G94" s="333">
        <f t="shared" si="1"/>
        <v>7755.4799999999868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5</v>
      </c>
      <c r="C95" s="298">
        <v>46198</v>
      </c>
      <c r="D95" s="299" t="s">
        <v>846</v>
      </c>
      <c r="E95" s="522">
        <v>11.2</v>
      </c>
      <c r="F95" s="522"/>
      <c r="G95" s="333">
        <f t="shared" ref="G95:G115" si="2">G96-E95+F95</f>
        <v>4991.7099999999864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46197</v>
      </c>
      <c r="D96" s="299" t="s">
        <v>941</v>
      </c>
      <c r="E96" s="522">
        <v>15.99</v>
      </c>
      <c r="F96" s="522"/>
      <c r="G96" s="333">
        <f t="shared" si="2"/>
        <v>5002.9099999999862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5</v>
      </c>
      <c r="C97" s="298">
        <v>46197</v>
      </c>
      <c r="D97" s="299" t="s">
        <v>340</v>
      </c>
      <c r="E97" s="522">
        <v>47.93</v>
      </c>
      <c r="F97" s="522"/>
      <c r="G97" s="333">
        <f t="shared" si="2"/>
        <v>5018.899999999986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43</v>
      </c>
      <c r="C98" s="298">
        <v>46197</v>
      </c>
      <c r="D98" s="299" t="s">
        <v>201</v>
      </c>
      <c r="E98" s="522">
        <v>42.84</v>
      </c>
      <c r="F98" s="522"/>
      <c r="G98" s="333">
        <f t="shared" si="2"/>
        <v>5066.8299999999863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42</v>
      </c>
      <c r="C99" s="298">
        <v>46197</v>
      </c>
      <c r="D99" s="299" t="s">
        <v>200</v>
      </c>
      <c r="E99" s="522">
        <v>99.4</v>
      </c>
      <c r="F99" s="522"/>
      <c r="G99" s="333">
        <f t="shared" si="2"/>
        <v>5109.6699999999864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8</v>
      </c>
      <c r="C100" s="298">
        <v>46196</v>
      </c>
      <c r="D100" s="299" t="s">
        <v>319</v>
      </c>
      <c r="E100" s="522">
        <v>5.68</v>
      </c>
      <c r="F100" s="522"/>
      <c r="G100" s="333">
        <f t="shared" si="2"/>
        <v>5209.0699999999861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1</v>
      </c>
      <c r="C101" s="298">
        <v>46196</v>
      </c>
      <c r="D101" s="299" t="s">
        <v>306</v>
      </c>
      <c r="E101" s="522">
        <v>167.73</v>
      </c>
      <c r="F101" s="522"/>
      <c r="G101" s="333">
        <f t="shared" si="2"/>
        <v>5214.7499999999864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4</v>
      </c>
      <c r="C102" s="298">
        <v>46196</v>
      </c>
      <c r="D102" s="299" t="s">
        <v>296</v>
      </c>
      <c r="E102" s="522">
        <v>40.81</v>
      </c>
      <c r="F102" s="522"/>
      <c r="G102" s="333">
        <f t="shared" si="2"/>
        <v>5382.4799999999859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46196</v>
      </c>
      <c r="D103" s="299" t="s">
        <v>334</v>
      </c>
      <c r="E103" s="522">
        <v>17.68</v>
      </c>
      <c r="F103" s="522"/>
      <c r="G103" s="333">
        <f t="shared" si="2"/>
        <v>5423.2899999999863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3</v>
      </c>
      <c r="C104" s="298">
        <v>46196</v>
      </c>
      <c r="D104" s="299" t="s">
        <v>320</v>
      </c>
      <c r="E104" s="522">
        <v>5.19</v>
      </c>
      <c r="F104" s="522"/>
      <c r="G104" s="333">
        <f t="shared" si="2"/>
        <v>5440.9699999999866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8</v>
      </c>
      <c r="C105" s="298">
        <v>46196</v>
      </c>
      <c r="D105" s="299" t="s">
        <v>308</v>
      </c>
      <c r="E105" s="522">
        <v>71.75</v>
      </c>
      <c r="F105" s="522"/>
      <c r="G105" s="333">
        <f t="shared" si="2"/>
        <v>5446.1599999999862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22</v>
      </c>
      <c r="C106" s="298">
        <v>46196</v>
      </c>
      <c r="D106" s="299" t="s">
        <v>835</v>
      </c>
      <c r="E106" s="522">
        <v>15.96</v>
      </c>
      <c r="F106" s="522"/>
      <c r="G106" s="333">
        <f t="shared" si="2"/>
        <v>5517.9099999999862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46195</v>
      </c>
      <c r="D107" s="299" t="s">
        <v>334</v>
      </c>
      <c r="E107" s="522">
        <v>7.89</v>
      </c>
      <c r="F107" s="522"/>
      <c r="G107" s="333">
        <f t="shared" si="2"/>
        <v>5533.8699999999862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287</v>
      </c>
      <c r="B108" s="330" t="s">
        <v>287</v>
      </c>
      <c r="C108" s="298">
        <v>46195</v>
      </c>
      <c r="D108" s="299" t="s">
        <v>939</v>
      </c>
      <c r="E108" s="522">
        <v>86.07</v>
      </c>
      <c r="F108" s="522">
        <v>86.07</v>
      </c>
      <c r="G108" s="333">
        <f t="shared" si="2"/>
        <v>5541.7599999999866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287</v>
      </c>
      <c r="B109" s="330" t="s">
        <v>287</v>
      </c>
      <c r="C109" s="298">
        <v>46195</v>
      </c>
      <c r="D109" s="299" t="s">
        <v>922</v>
      </c>
      <c r="E109" s="522">
        <v>14.98</v>
      </c>
      <c r="F109" s="522">
        <v>14.98</v>
      </c>
      <c r="G109" s="333">
        <f t="shared" si="2"/>
        <v>5541.7599999999866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287</v>
      </c>
      <c r="B110" s="330" t="s">
        <v>287</v>
      </c>
      <c r="C110" s="298">
        <v>46195</v>
      </c>
      <c r="D110" s="299" t="s">
        <v>936</v>
      </c>
      <c r="E110" s="522">
        <v>83.52</v>
      </c>
      <c r="F110" s="522">
        <v>83.52</v>
      </c>
      <c r="G110" s="333">
        <f t="shared" si="2"/>
        <v>5541.7599999999866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46195</v>
      </c>
      <c r="D111" s="299" t="s">
        <v>937</v>
      </c>
      <c r="E111" s="522">
        <v>62.19</v>
      </c>
      <c r="F111" s="522">
        <v>62.19</v>
      </c>
      <c r="G111" s="333">
        <f t="shared" si="2"/>
        <v>5541.7599999999866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3</v>
      </c>
      <c r="C112" s="298">
        <v>46195</v>
      </c>
      <c r="D112" s="299" t="s">
        <v>310</v>
      </c>
      <c r="E112" s="522">
        <v>6.99</v>
      </c>
      <c r="F112" s="522"/>
      <c r="G112" s="333">
        <f t="shared" si="2"/>
        <v>5541.7599999999866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46195</v>
      </c>
      <c r="D113" s="299" t="s">
        <v>938</v>
      </c>
      <c r="E113" s="522">
        <v>60.47</v>
      </c>
      <c r="F113" s="522">
        <v>60.47</v>
      </c>
      <c r="G113" s="333">
        <f t="shared" si="2"/>
        <v>5548.7499999999864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22</v>
      </c>
      <c r="C114" s="298">
        <v>46195</v>
      </c>
      <c r="D114" s="299" t="s">
        <v>323</v>
      </c>
      <c r="E114" s="522">
        <v>20.22</v>
      </c>
      <c r="F114" s="522"/>
      <c r="G114" s="333">
        <f t="shared" si="2"/>
        <v>5548.7499999999864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46195</v>
      </c>
      <c r="D115" s="299" t="s">
        <v>919</v>
      </c>
      <c r="E115" s="522">
        <v>200</v>
      </c>
      <c r="F115" s="522"/>
      <c r="G115" s="333">
        <f t="shared" si="2"/>
        <v>5568.9699999999866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5</v>
      </c>
      <c r="C116" s="298">
        <v>46194</v>
      </c>
      <c r="D116" s="299" t="s">
        <v>340</v>
      </c>
      <c r="E116" s="522">
        <v>47.93</v>
      </c>
      <c r="F116" s="522"/>
      <c r="G116" s="333">
        <f t="shared" ref="G116:G136" si="3">G117-E116+F116</f>
        <v>5768.9699999999866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287</v>
      </c>
      <c r="B117" s="330" t="s">
        <v>287</v>
      </c>
      <c r="C117" s="298">
        <v>46194</v>
      </c>
      <c r="D117" s="299" t="s">
        <v>935</v>
      </c>
      <c r="E117" s="522"/>
      <c r="F117" s="522">
        <v>50</v>
      </c>
      <c r="G117" s="333">
        <f t="shared" si="3"/>
        <v>5816.8999999999869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46194</v>
      </c>
      <c r="D118" s="299" t="s">
        <v>935</v>
      </c>
      <c r="E118" s="522">
        <v>50</v>
      </c>
      <c r="F118" s="522"/>
      <c r="G118" s="333">
        <f t="shared" si="3"/>
        <v>5766.8999999999869</v>
      </c>
      <c r="H118" s="334" t="s">
        <v>298</v>
      </c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287</v>
      </c>
      <c r="B119" s="330" t="s">
        <v>287</v>
      </c>
      <c r="C119" s="298">
        <v>46194</v>
      </c>
      <c r="D119" s="299" t="s">
        <v>922</v>
      </c>
      <c r="E119" s="522">
        <v>28.38</v>
      </c>
      <c r="F119" s="522">
        <v>28.38</v>
      </c>
      <c r="G119" s="333">
        <f t="shared" si="3"/>
        <v>5816.8999999999869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287</v>
      </c>
      <c r="B120" s="330" t="s">
        <v>287</v>
      </c>
      <c r="C120" s="298">
        <v>46194</v>
      </c>
      <c r="D120" s="299" t="s">
        <v>920</v>
      </c>
      <c r="E120" s="522">
        <v>35.020000000000003</v>
      </c>
      <c r="F120" s="522">
        <v>35.020000000000003</v>
      </c>
      <c r="G120" s="333">
        <f t="shared" si="3"/>
        <v>5816.8999999999869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46194</v>
      </c>
      <c r="D121" s="299" t="s">
        <v>927</v>
      </c>
      <c r="E121" s="522">
        <v>83.81</v>
      </c>
      <c r="F121" s="522">
        <v>83.81</v>
      </c>
      <c r="G121" s="333">
        <f t="shared" si="3"/>
        <v>5816.8999999999869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46194</v>
      </c>
      <c r="D122" s="299" t="s">
        <v>928</v>
      </c>
      <c r="E122" s="522">
        <v>27.43</v>
      </c>
      <c r="F122" s="522">
        <v>27.43</v>
      </c>
      <c r="G122" s="333">
        <f t="shared" si="3"/>
        <v>5816.8999999999869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287</v>
      </c>
      <c r="B123" s="330" t="s">
        <v>287</v>
      </c>
      <c r="C123" s="298">
        <v>46193</v>
      </c>
      <c r="D123" s="299" t="s">
        <v>932</v>
      </c>
      <c r="E123" s="522">
        <v>30.86</v>
      </c>
      <c r="F123" s="522">
        <v>30.86</v>
      </c>
      <c r="G123" s="333">
        <f t="shared" si="3"/>
        <v>5816.8999999999869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46193</v>
      </c>
      <c r="D124" s="299" t="s">
        <v>922</v>
      </c>
      <c r="E124" s="522">
        <v>13.95</v>
      </c>
      <c r="F124" s="522">
        <v>13.95</v>
      </c>
      <c r="G124" s="333">
        <f t="shared" si="3"/>
        <v>5816.8999999999869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46192</v>
      </c>
      <c r="D125" s="299" t="s">
        <v>934</v>
      </c>
      <c r="E125" s="522">
        <v>148.54</v>
      </c>
      <c r="F125" s="522">
        <v>148.54</v>
      </c>
      <c r="G125" s="333">
        <f t="shared" si="3"/>
        <v>5816.8999999999869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46192</v>
      </c>
      <c r="D126" s="299" t="s">
        <v>921</v>
      </c>
      <c r="E126" s="522">
        <v>80</v>
      </c>
      <c r="F126" s="522">
        <v>80</v>
      </c>
      <c r="G126" s="333">
        <f t="shared" si="3"/>
        <v>5816.8999999999869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46192</v>
      </c>
      <c r="D127" s="299" t="s">
        <v>922</v>
      </c>
      <c r="E127" s="522">
        <v>27.98</v>
      </c>
      <c r="F127" s="522">
        <v>27.98</v>
      </c>
      <c r="G127" s="333">
        <f t="shared" si="3"/>
        <v>5816.8999999999869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46192</v>
      </c>
      <c r="D128" s="299" t="s">
        <v>933</v>
      </c>
      <c r="E128" s="522">
        <v>30.63</v>
      </c>
      <c r="F128" s="522">
        <v>30.63</v>
      </c>
      <c r="G128" s="333">
        <f t="shared" si="3"/>
        <v>5816.8999999999869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22</v>
      </c>
      <c r="C129" s="298">
        <v>46192</v>
      </c>
      <c r="D129" s="299" t="s">
        <v>923</v>
      </c>
      <c r="E129" s="522">
        <v>7.46</v>
      </c>
      <c r="F129" s="522"/>
      <c r="G129" s="333">
        <f t="shared" si="3"/>
        <v>5816.8999999999869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46192</v>
      </c>
      <c r="D130" s="299" t="s">
        <v>924</v>
      </c>
      <c r="E130" s="522">
        <v>22.07</v>
      </c>
      <c r="F130" s="522">
        <v>22.07</v>
      </c>
      <c r="G130" s="333">
        <f t="shared" si="3"/>
        <v>5824.3599999999869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46192</v>
      </c>
      <c r="D131" s="299" t="s">
        <v>924</v>
      </c>
      <c r="E131" s="522">
        <v>51.04</v>
      </c>
      <c r="F131" s="522">
        <v>51.04</v>
      </c>
      <c r="G131" s="333">
        <f t="shared" si="3"/>
        <v>5824.3599999999869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287</v>
      </c>
      <c r="B132" s="330" t="s">
        <v>287</v>
      </c>
      <c r="C132" s="298">
        <v>46192</v>
      </c>
      <c r="D132" s="299" t="s">
        <v>924</v>
      </c>
      <c r="E132" s="522">
        <v>90.59</v>
      </c>
      <c r="F132" s="522">
        <v>90.59</v>
      </c>
      <c r="G132" s="333">
        <f t="shared" si="3"/>
        <v>5824.3599999999869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46192</v>
      </c>
      <c r="D133" s="299" t="s">
        <v>925</v>
      </c>
      <c r="E133" s="522">
        <v>26.02</v>
      </c>
      <c r="F133" s="522">
        <v>26.02</v>
      </c>
      <c r="G133" s="333">
        <f t="shared" si="3"/>
        <v>5824.3599999999869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46192</v>
      </c>
      <c r="D134" s="299" t="s">
        <v>925</v>
      </c>
      <c r="E134" s="522">
        <v>26.02</v>
      </c>
      <c r="F134" s="522">
        <v>26.02</v>
      </c>
      <c r="G134" s="333">
        <f t="shared" si="3"/>
        <v>5824.3599999999869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287</v>
      </c>
      <c r="B135" s="330" t="s">
        <v>287</v>
      </c>
      <c r="C135" s="298">
        <v>46192</v>
      </c>
      <c r="D135" s="299" t="s">
        <v>925</v>
      </c>
      <c r="E135" s="522">
        <v>38.03</v>
      </c>
      <c r="F135" s="522">
        <v>38.03</v>
      </c>
      <c r="G135" s="333">
        <f t="shared" si="3"/>
        <v>5824.3599999999869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46192</v>
      </c>
      <c r="D136" s="299" t="s">
        <v>925</v>
      </c>
      <c r="E136" s="522">
        <v>26.03</v>
      </c>
      <c r="F136" s="522">
        <v>26.03</v>
      </c>
      <c r="G136" s="333">
        <f t="shared" si="3"/>
        <v>5824.3599999999869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46192</v>
      </c>
      <c r="D137" s="299" t="s">
        <v>922</v>
      </c>
      <c r="E137" s="522">
        <v>21.98</v>
      </c>
      <c r="F137" s="522">
        <v>21.98</v>
      </c>
      <c r="G137" s="333">
        <f t="shared" ref="G137:G194" si="4">G138-E137+F137</f>
        <v>5824.3599999999869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287</v>
      </c>
      <c r="B138" s="330" t="s">
        <v>287</v>
      </c>
      <c r="C138" s="298">
        <v>46192</v>
      </c>
      <c r="D138" s="299" t="s">
        <v>922</v>
      </c>
      <c r="E138" s="522">
        <v>27.99</v>
      </c>
      <c r="F138" s="522">
        <v>27.99</v>
      </c>
      <c r="G138" s="333">
        <f t="shared" si="4"/>
        <v>5824.3599999999869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287</v>
      </c>
      <c r="B139" s="330" t="s">
        <v>287</v>
      </c>
      <c r="C139" s="298">
        <v>46191</v>
      </c>
      <c r="D139" s="299" t="s">
        <v>926</v>
      </c>
      <c r="E139" s="522">
        <v>22.69</v>
      </c>
      <c r="F139" s="522">
        <v>22.69</v>
      </c>
      <c r="G139" s="333">
        <f t="shared" si="4"/>
        <v>5824.3599999999869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287</v>
      </c>
      <c r="B140" s="330" t="s">
        <v>287</v>
      </c>
      <c r="C140" s="298">
        <v>46191</v>
      </c>
      <c r="D140" s="299" t="s">
        <v>927</v>
      </c>
      <c r="E140" s="522">
        <v>42.32</v>
      </c>
      <c r="F140" s="522">
        <v>42.32</v>
      </c>
      <c r="G140" s="333">
        <f t="shared" si="4"/>
        <v>5824.3599999999869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287</v>
      </c>
      <c r="B141" s="330" t="s">
        <v>287</v>
      </c>
      <c r="C141" s="298">
        <v>46191</v>
      </c>
      <c r="D141" s="299" t="s">
        <v>928</v>
      </c>
      <c r="E141" s="522">
        <v>72.86</v>
      </c>
      <c r="F141" s="522">
        <v>72.86</v>
      </c>
      <c r="G141" s="333">
        <f t="shared" si="4"/>
        <v>5824.3599999999869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46191</v>
      </c>
      <c r="D142" s="299" t="s">
        <v>929</v>
      </c>
      <c r="E142" s="522">
        <v>106.89</v>
      </c>
      <c r="F142" s="522">
        <v>106.89</v>
      </c>
      <c r="G142" s="333">
        <f t="shared" si="4"/>
        <v>5824.3599999999869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287</v>
      </c>
      <c r="B143" s="330" t="s">
        <v>287</v>
      </c>
      <c r="C143" s="298">
        <v>46191</v>
      </c>
      <c r="D143" s="299" t="s">
        <v>931</v>
      </c>
      <c r="E143" s="522">
        <v>94.74</v>
      </c>
      <c r="F143" s="522">
        <v>94.74</v>
      </c>
      <c r="G143" s="333">
        <f t="shared" si="4"/>
        <v>5824.3599999999869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1</v>
      </c>
      <c r="C144" s="298">
        <v>46191</v>
      </c>
      <c r="D144" s="299" t="s">
        <v>306</v>
      </c>
      <c r="E144" s="522">
        <v>99.97</v>
      </c>
      <c r="F144" s="522"/>
      <c r="G144" s="333">
        <f t="shared" si="4"/>
        <v>5824.3599999999869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22</v>
      </c>
      <c r="C145" s="298">
        <v>46191</v>
      </c>
      <c r="D145" s="299" t="s">
        <v>930</v>
      </c>
      <c r="E145" s="522">
        <v>13.84</v>
      </c>
      <c r="F145" s="522"/>
      <c r="G145" s="333">
        <f t="shared" si="4"/>
        <v>5924.3299999999872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1</v>
      </c>
      <c r="C146" s="298">
        <v>46190</v>
      </c>
      <c r="D146" s="299" t="s">
        <v>306</v>
      </c>
      <c r="E146" s="522">
        <v>87.19</v>
      </c>
      <c r="F146" s="522"/>
      <c r="G146" s="333">
        <f t="shared" si="4"/>
        <v>5938.1699999999873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21</v>
      </c>
      <c r="C147" s="298">
        <v>46190</v>
      </c>
      <c r="D147" s="299" t="s">
        <v>194</v>
      </c>
      <c r="E147" s="522">
        <v>81</v>
      </c>
      <c r="F147" s="522"/>
      <c r="G147" s="333">
        <f t="shared" si="4"/>
        <v>6025.3599999999869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43</v>
      </c>
      <c r="C148" s="298">
        <v>46190</v>
      </c>
      <c r="D148" s="299" t="s">
        <v>333</v>
      </c>
      <c r="E148" s="522">
        <v>29.8</v>
      </c>
      <c r="F148" s="522"/>
      <c r="G148" s="333">
        <f t="shared" si="4"/>
        <v>6106.3599999999869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42</v>
      </c>
      <c r="C149" s="298">
        <v>46190</v>
      </c>
      <c r="D149" s="299" t="s">
        <v>333</v>
      </c>
      <c r="E149" s="522">
        <v>74.5</v>
      </c>
      <c r="F149" s="522"/>
      <c r="G149" s="333">
        <f t="shared" si="4"/>
        <v>6136.1599999999871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4</v>
      </c>
      <c r="C150" s="298">
        <v>46190</v>
      </c>
      <c r="D150" s="299" t="s">
        <v>334</v>
      </c>
      <c r="E150" s="522">
        <v>82.35</v>
      </c>
      <c r="F150" s="522"/>
      <c r="G150" s="333">
        <f t="shared" si="4"/>
        <v>6210.6599999999871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46190</v>
      </c>
      <c r="D151" s="299" t="s">
        <v>334</v>
      </c>
      <c r="E151" s="522">
        <v>17.68</v>
      </c>
      <c r="F151" s="522"/>
      <c r="G151" s="333">
        <f t="shared" si="4"/>
        <v>6293.0099999999875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6</v>
      </c>
      <c r="C152" s="298">
        <v>46190</v>
      </c>
      <c r="D152" s="299" t="s">
        <v>300</v>
      </c>
      <c r="E152" s="522">
        <v>14.67</v>
      </c>
      <c r="F152" s="522"/>
      <c r="G152" s="333">
        <f t="shared" si="4"/>
        <v>6310.6899999999878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46190</v>
      </c>
      <c r="D153" s="299" t="s">
        <v>300</v>
      </c>
      <c r="E153" s="522">
        <v>56.42</v>
      </c>
      <c r="F153" s="522"/>
      <c r="G153" s="333">
        <f t="shared" si="4"/>
        <v>6325.3599999999878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6</v>
      </c>
      <c r="C154" s="298">
        <v>46190</v>
      </c>
      <c r="D154" s="299" t="s">
        <v>300</v>
      </c>
      <c r="E154" s="522">
        <v>53.23</v>
      </c>
      <c r="F154" s="522"/>
      <c r="G154" s="333">
        <f t="shared" si="4"/>
        <v>6381.7799999999879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23</v>
      </c>
      <c r="C155" s="298">
        <v>46190</v>
      </c>
      <c r="D155" s="299" t="s">
        <v>63</v>
      </c>
      <c r="E155" s="522">
        <v>529.46</v>
      </c>
      <c r="F155" s="522"/>
      <c r="G155" s="333">
        <f t="shared" si="4"/>
        <v>6435.0099999999875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17</v>
      </c>
      <c r="C156" s="298">
        <v>46190</v>
      </c>
      <c r="D156" s="299" t="s">
        <v>188</v>
      </c>
      <c r="E156" s="522">
        <v>42.65</v>
      </c>
      <c r="F156" s="522"/>
      <c r="G156" s="333">
        <f t="shared" si="4"/>
        <v>6964.4699999999875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15</v>
      </c>
      <c r="C157" s="298">
        <v>46190</v>
      </c>
      <c r="D157" s="299" t="s">
        <v>185</v>
      </c>
      <c r="E157" s="522">
        <v>87.41</v>
      </c>
      <c r="F157" s="522"/>
      <c r="G157" s="333">
        <f t="shared" si="4"/>
        <v>7007.1199999999872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335</v>
      </c>
      <c r="B158" s="330" t="s">
        <v>335</v>
      </c>
      <c r="C158" s="298">
        <v>46190</v>
      </c>
      <c r="D158" s="299" t="s">
        <v>336</v>
      </c>
      <c r="E158" s="522">
        <v>86.48</v>
      </c>
      <c r="F158" s="522"/>
      <c r="G158" s="333">
        <f t="shared" si="4"/>
        <v>7094.529999999987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291</v>
      </c>
      <c r="B159" s="330">
        <v>40</v>
      </c>
      <c r="C159" s="298">
        <v>46190</v>
      </c>
      <c r="D159" s="299" t="s">
        <v>316</v>
      </c>
      <c r="E159" s="522"/>
      <c r="F159" s="522">
        <v>854.38</v>
      </c>
      <c r="G159" s="333">
        <f t="shared" si="4"/>
        <v>7181.0099999999866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5</v>
      </c>
      <c r="C160" s="298">
        <v>46189</v>
      </c>
      <c r="D160" s="299" t="s">
        <v>340</v>
      </c>
      <c r="E160" s="522">
        <v>21.3</v>
      </c>
      <c r="F160" s="522"/>
      <c r="G160" s="333">
        <f t="shared" si="4"/>
        <v>6326.6299999999865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11</v>
      </c>
      <c r="C161" s="298">
        <v>46189</v>
      </c>
      <c r="D161" s="299" t="s">
        <v>178</v>
      </c>
      <c r="E161" s="522">
        <v>267.75</v>
      </c>
      <c r="F161" s="522"/>
      <c r="G161" s="333">
        <f t="shared" si="4"/>
        <v>6347.9299999999866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6</v>
      </c>
      <c r="C162" s="298">
        <v>46188</v>
      </c>
      <c r="D162" s="299" t="s">
        <v>885</v>
      </c>
      <c r="E162" s="522">
        <v>100</v>
      </c>
      <c r="F162" s="522"/>
      <c r="G162" s="333">
        <f t="shared" si="4"/>
        <v>6615.6799999999866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46188</v>
      </c>
      <c r="D163" s="299" t="s">
        <v>334</v>
      </c>
      <c r="E163" s="522">
        <v>11.29</v>
      </c>
      <c r="F163" s="522"/>
      <c r="G163" s="333">
        <f t="shared" si="4"/>
        <v>6715.6799999999866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3</v>
      </c>
      <c r="C164" s="298">
        <v>46188</v>
      </c>
      <c r="D164" s="299" t="s">
        <v>334</v>
      </c>
      <c r="E164" s="522">
        <v>5.39</v>
      </c>
      <c r="F164" s="522"/>
      <c r="G164" s="333">
        <f t="shared" si="4"/>
        <v>6726.9699999999866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4</v>
      </c>
      <c r="C165" s="298">
        <v>46188</v>
      </c>
      <c r="D165" s="299" t="s">
        <v>334</v>
      </c>
      <c r="E165" s="522">
        <v>31.99</v>
      </c>
      <c r="F165" s="522"/>
      <c r="G165" s="333">
        <f t="shared" si="4"/>
        <v>6732.3599999999869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46187</v>
      </c>
      <c r="D166" s="299" t="s">
        <v>917</v>
      </c>
      <c r="E166" s="522">
        <v>102.17</v>
      </c>
      <c r="F166" s="522"/>
      <c r="G166" s="333">
        <f t="shared" si="4"/>
        <v>6764.3499999999867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1</v>
      </c>
      <c r="C167" s="298">
        <v>46187</v>
      </c>
      <c r="D167" s="299" t="s">
        <v>831</v>
      </c>
      <c r="E167" s="522">
        <v>21.86</v>
      </c>
      <c r="F167" s="522"/>
      <c r="G167" s="333">
        <f t="shared" si="4"/>
        <v>6866.5199999999868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1</v>
      </c>
      <c r="C168" s="298">
        <v>46187</v>
      </c>
      <c r="D168" s="299" t="s">
        <v>311</v>
      </c>
      <c r="E168" s="522">
        <v>102.56</v>
      </c>
      <c r="F168" s="522"/>
      <c r="G168" s="333">
        <f t="shared" si="4"/>
        <v>6888.3799999999865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1</v>
      </c>
      <c r="C169" s="298">
        <v>46187</v>
      </c>
      <c r="D169" s="299" t="s">
        <v>329</v>
      </c>
      <c r="E169" s="522">
        <v>121.72</v>
      </c>
      <c r="F169" s="522"/>
      <c r="G169" s="333">
        <f t="shared" si="4"/>
        <v>6990.9399999999869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46186</v>
      </c>
      <c r="D170" s="299" t="s">
        <v>308</v>
      </c>
      <c r="E170" s="522">
        <v>143.91999999999999</v>
      </c>
      <c r="F170" s="522"/>
      <c r="G170" s="333">
        <f t="shared" si="4"/>
        <v>7112.6599999999871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46186</v>
      </c>
      <c r="D171" s="299" t="s">
        <v>346</v>
      </c>
      <c r="E171" s="522">
        <v>11.95</v>
      </c>
      <c r="F171" s="522"/>
      <c r="G171" s="333">
        <f t="shared" si="4"/>
        <v>7256.5799999999872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4</v>
      </c>
      <c r="C172" s="298">
        <v>46186</v>
      </c>
      <c r="D172" s="299" t="s">
        <v>310</v>
      </c>
      <c r="E172" s="522">
        <v>47.29</v>
      </c>
      <c r="F172" s="522"/>
      <c r="G172" s="333">
        <f t="shared" si="4"/>
        <v>7268.529999999987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1</v>
      </c>
      <c r="C173" s="298">
        <v>46186</v>
      </c>
      <c r="D173" s="299" t="s">
        <v>306</v>
      </c>
      <c r="E173" s="522">
        <v>52.7</v>
      </c>
      <c r="F173" s="522"/>
      <c r="G173" s="333">
        <f t="shared" si="4"/>
        <v>7315.819999999987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8</v>
      </c>
      <c r="C174" s="298">
        <v>46186</v>
      </c>
      <c r="D174" s="299" t="s">
        <v>308</v>
      </c>
      <c r="E174" s="522">
        <v>22.26</v>
      </c>
      <c r="F174" s="522"/>
      <c r="G174" s="333">
        <f t="shared" si="4"/>
        <v>7368.5199999999868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46186</v>
      </c>
      <c r="D175" s="299" t="s">
        <v>308</v>
      </c>
      <c r="E175" s="522">
        <v>28.16</v>
      </c>
      <c r="F175" s="522"/>
      <c r="G175" s="333">
        <f t="shared" si="4"/>
        <v>7390.779999999987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46186</v>
      </c>
      <c r="D176" s="299" t="s">
        <v>301</v>
      </c>
      <c r="E176" s="522">
        <v>32.049999999999997</v>
      </c>
      <c r="F176" s="522"/>
      <c r="G176" s="333">
        <f t="shared" si="4"/>
        <v>7418.9399999999869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5</v>
      </c>
      <c r="C177" s="298">
        <v>46186</v>
      </c>
      <c r="D177" s="299" t="s">
        <v>918</v>
      </c>
      <c r="E177" s="522">
        <v>24</v>
      </c>
      <c r="F177" s="522"/>
      <c r="G177" s="333">
        <f t="shared" si="4"/>
        <v>7450.989999999987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1</v>
      </c>
      <c r="C178" s="298">
        <v>46186</v>
      </c>
      <c r="D178" s="299" t="s">
        <v>306</v>
      </c>
      <c r="E178" s="522">
        <v>19.98</v>
      </c>
      <c r="F178" s="522"/>
      <c r="G178" s="333">
        <f t="shared" si="4"/>
        <v>7474.989999999987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46186</v>
      </c>
      <c r="D179" s="299" t="s">
        <v>300</v>
      </c>
      <c r="E179" s="522">
        <v>60.07</v>
      </c>
      <c r="F179" s="522"/>
      <c r="G179" s="333">
        <f t="shared" si="4"/>
        <v>7494.9699999999866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46186</v>
      </c>
      <c r="D180" s="299" t="s">
        <v>915</v>
      </c>
      <c r="E180" s="522"/>
      <c r="F180" s="522">
        <v>319.49</v>
      </c>
      <c r="G180" s="333">
        <f t="shared" si="4"/>
        <v>7555.0399999999863</v>
      </c>
      <c r="H180" s="334" t="s">
        <v>298</v>
      </c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46186</v>
      </c>
      <c r="D181" s="299" t="s">
        <v>300</v>
      </c>
      <c r="E181" s="522">
        <v>319.49</v>
      </c>
      <c r="F181" s="522"/>
      <c r="G181" s="333">
        <f t="shared" si="4"/>
        <v>7235.5499999999865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6</v>
      </c>
      <c r="C182" s="298">
        <v>46186</v>
      </c>
      <c r="D182" s="299" t="s">
        <v>914</v>
      </c>
      <c r="E182" s="522">
        <v>-0.51</v>
      </c>
      <c r="F182" s="522"/>
      <c r="G182" s="333">
        <f t="shared" si="4"/>
        <v>7555.0399999999863</v>
      </c>
      <c r="H182" s="334" t="s">
        <v>298</v>
      </c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46186</v>
      </c>
      <c r="D183" s="299" t="s">
        <v>319</v>
      </c>
      <c r="E183" s="522">
        <v>13.58</v>
      </c>
      <c r="F183" s="522"/>
      <c r="G183" s="333">
        <f t="shared" si="4"/>
        <v>7554.5299999999861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24</v>
      </c>
      <c r="C184" s="298">
        <v>46186</v>
      </c>
      <c r="D184" s="299" t="s">
        <v>860</v>
      </c>
      <c r="E184" s="522">
        <v>109.5</v>
      </c>
      <c r="F184" s="522"/>
      <c r="G184" s="333">
        <f t="shared" si="4"/>
        <v>7568.109999999986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19</v>
      </c>
      <c r="C185" s="298">
        <v>46186</v>
      </c>
      <c r="D185" s="299" t="s">
        <v>191</v>
      </c>
      <c r="E185" s="522">
        <v>200</v>
      </c>
      <c r="F185" s="522"/>
      <c r="G185" s="333">
        <f t="shared" si="4"/>
        <v>7677.609999999986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291</v>
      </c>
      <c r="B186" s="330">
        <v>38</v>
      </c>
      <c r="C186" s="298">
        <v>46186</v>
      </c>
      <c r="D186" s="299" t="s">
        <v>293</v>
      </c>
      <c r="E186" s="522"/>
      <c r="F186" s="522">
        <v>4597.82</v>
      </c>
      <c r="G186" s="333">
        <f t="shared" si="4"/>
        <v>7877.609999999986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46185</v>
      </c>
      <c r="D187" s="299" t="s">
        <v>916</v>
      </c>
      <c r="E187" s="522">
        <v>90.54</v>
      </c>
      <c r="F187" s="522"/>
      <c r="G187" s="333">
        <f t="shared" si="4"/>
        <v>3279.7899999999863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8</v>
      </c>
      <c r="C188" s="298">
        <v>46185</v>
      </c>
      <c r="D188" s="299" t="s">
        <v>916</v>
      </c>
      <c r="E188" s="522">
        <v>50</v>
      </c>
      <c r="F188" s="522"/>
      <c r="G188" s="333">
        <f t="shared" si="4"/>
        <v>3370.3299999999863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6</v>
      </c>
      <c r="C189" s="298">
        <v>46185</v>
      </c>
      <c r="D189" s="299" t="s">
        <v>300</v>
      </c>
      <c r="E189" s="522">
        <v>79.849999999999994</v>
      </c>
      <c r="F189" s="522"/>
      <c r="G189" s="333">
        <f t="shared" si="4"/>
        <v>3420.3299999999863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46184</v>
      </c>
      <c r="D190" s="299" t="s">
        <v>360</v>
      </c>
      <c r="E190" s="522">
        <v>70</v>
      </c>
      <c r="F190" s="522"/>
      <c r="G190" s="333">
        <f t="shared" si="4"/>
        <v>3500.1799999999862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46184</v>
      </c>
      <c r="D191" s="299" t="s">
        <v>911</v>
      </c>
      <c r="E191" s="522">
        <v>2159</v>
      </c>
      <c r="F191" s="522">
        <v>2159</v>
      </c>
      <c r="G191" s="333">
        <f t="shared" si="4"/>
        <v>3570.1799999999862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22</v>
      </c>
      <c r="C192" s="298">
        <v>46184</v>
      </c>
      <c r="D192" s="299" t="s">
        <v>352</v>
      </c>
      <c r="E192" s="522">
        <v>21.29</v>
      </c>
      <c r="F192" s="522"/>
      <c r="G192" s="333">
        <f t="shared" si="4"/>
        <v>3570.1799999999862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4</v>
      </c>
      <c r="C193" s="298">
        <v>46184</v>
      </c>
      <c r="D193" s="299" t="s">
        <v>296</v>
      </c>
      <c r="E193" s="522">
        <v>40.67</v>
      </c>
      <c r="F193" s="522"/>
      <c r="G193" s="333">
        <f t="shared" si="4"/>
        <v>3591.4699999999862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8</v>
      </c>
      <c r="C194" s="298">
        <v>46184</v>
      </c>
      <c r="D194" s="299" t="s">
        <v>319</v>
      </c>
      <c r="E194" s="522">
        <v>15.53</v>
      </c>
      <c r="F194" s="522"/>
      <c r="G194" s="333">
        <f t="shared" si="4"/>
        <v>3632.1399999999862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46184</v>
      </c>
      <c r="D195" s="299" t="s">
        <v>473</v>
      </c>
      <c r="E195" s="522">
        <v>83.89</v>
      </c>
      <c r="F195" s="522"/>
      <c r="G195" s="333">
        <f t="shared" ref="G195:G212" si="5">G196-E195+F195</f>
        <v>3647.6699999999864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23</v>
      </c>
      <c r="C196" s="298">
        <v>46184</v>
      </c>
      <c r="D196" s="299" t="s">
        <v>67</v>
      </c>
      <c r="E196" s="522">
        <v>599.86</v>
      </c>
      <c r="F196" s="522"/>
      <c r="G196" s="333">
        <f t="shared" si="5"/>
        <v>3731.5599999999863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291</v>
      </c>
      <c r="B197" s="330">
        <v>41</v>
      </c>
      <c r="C197" s="298">
        <v>46184</v>
      </c>
      <c r="D197" s="299" t="s">
        <v>909</v>
      </c>
      <c r="E197" s="522"/>
      <c r="F197" s="522">
        <v>800</v>
      </c>
      <c r="G197" s="333">
        <f t="shared" si="5"/>
        <v>4331.4199999999864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291</v>
      </c>
      <c r="B198" s="330">
        <v>39</v>
      </c>
      <c r="C198" s="298">
        <v>46184</v>
      </c>
      <c r="D198" s="299" t="s">
        <v>292</v>
      </c>
      <c r="E198" s="522"/>
      <c r="F198" s="522">
        <v>2763.78</v>
      </c>
      <c r="G198" s="333">
        <f t="shared" si="5"/>
        <v>3531.4199999999864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46183</v>
      </c>
      <c r="D199" s="299" t="s">
        <v>910</v>
      </c>
      <c r="E199" s="522">
        <v>816.19</v>
      </c>
      <c r="F199" s="522">
        <v>816.19</v>
      </c>
      <c r="G199" s="333">
        <f t="shared" si="5"/>
        <v>767.639999999986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46183</v>
      </c>
      <c r="D200" s="299" t="s">
        <v>412</v>
      </c>
      <c r="E200" s="522">
        <v>-3.99</v>
      </c>
      <c r="F200" s="522"/>
      <c r="G200" s="333">
        <f t="shared" si="5"/>
        <v>767.639999999986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46183</v>
      </c>
      <c r="D201" s="299" t="s">
        <v>907</v>
      </c>
      <c r="E201" s="522">
        <v>-0.03</v>
      </c>
      <c r="F201" s="522"/>
      <c r="G201" s="333">
        <f t="shared" si="5"/>
        <v>763.64999999998599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291</v>
      </c>
      <c r="B202" s="330">
        <v>40</v>
      </c>
      <c r="C202" s="298">
        <v>46183</v>
      </c>
      <c r="D202" s="299" t="s">
        <v>316</v>
      </c>
      <c r="E202" s="522"/>
      <c r="F202" s="522">
        <v>1250.17</v>
      </c>
      <c r="G202" s="333">
        <f t="shared" si="5"/>
        <v>763.61999999998602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46182</v>
      </c>
      <c r="D203" s="299" t="s">
        <v>353</v>
      </c>
      <c r="E203" s="522">
        <v>25.98</v>
      </c>
      <c r="F203" s="522"/>
      <c r="G203" s="333">
        <f t="shared" si="5"/>
        <v>-486.55000000001405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5</v>
      </c>
      <c r="C204" s="298">
        <v>46182</v>
      </c>
      <c r="D204" s="299" t="s">
        <v>854</v>
      </c>
      <c r="E204" s="522">
        <v>10.68</v>
      </c>
      <c r="F204" s="522"/>
      <c r="G204" s="333">
        <f t="shared" si="5"/>
        <v>-460.57000000001403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46182</v>
      </c>
      <c r="D205" s="299" t="s">
        <v>301</v>
      </c>
      <c r="E205" s="522">
        <v>29.95</v>
      </c>
      <c r="F205" s="522"/>
      <c r="G205" s="333">
        <f t="shared" si="5"/>
        <v>-449.89000000001403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22</v>
      </c>
      <c r="C206" s="298">
        <v>46182</v>
      </c>
      <c r="D206" s="299" t="s">
        <v>908</v>
      </c>
      <c r="E206" s="522">
        <v>5.31</v>
      </c>
      <c r="F206" s="522"/>
      <c r="G206" s="333">
        <f t="shared" si="5"/>
        <v>-419.94000000001404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46182</v>
      </c>
      <c r="D207" s="299" t="s">
        <v>435</v>
      </c>
      <c r="E207" s="522">
        <v>58.69</v>
      </c>
      <c r="F207" s="522"/>
      <c r="G207" s="333">
        <f t="shared" si="5"/>
        <v>-414.63000000001404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46182</v>
      </c>
      <c r="D208" s="299" t="s">
        <v>435</v>
      </c>
      <c r="E208" s="522">
        <v>58.69</v>
      </c>
      <c r="F208" s="522"/>
      <c r="G208" s="333">
        <f t="shared" si="5"/>
        <v>-355.94000000001404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8</v>
      </c>
      <c r="C209" s="298">
        <v>46181</v>
      </c>
      <c r="D209" s="299" t="s">
        <v>319</v>
      </c>
      <c r="E209" s="522">
        <v>8.86</v>
      </c>
      <c r="F209" s="522"/>
      <c r="G209" s="333">
        <f t="shared" si="5"/>
        <v>-297.25000000001404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46181</v>
      </c>
      <c r="D210" s="299" t="s">
        <v>397</v>
      </c>
      <c r="E210" s="522">
        <v>12.84</v>
      </c>
      <c r="F210" s="522"/>
      <c r="G210" s="333">
        <f t="shared" si="5"/>
        <v>-288.39000000001403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9</v>
      </c>
      <c r="C211" s="298">
        <v>46181</v>
      </c>
      <c r="D211" s="299" t="s">
        <v>58</v>
      </c>
      <c r="E211" s="522">
        <v>1231.68</v>
      </c>
      <c r="F211" s="522"/>
      <c r="G211" s="333">
        <f t="shared" si="5"/>
        <v>-275.55000000001405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4</v>
      </c>
      <c r="C212" s="298">
        <v>46180</v>
      </c>
      <c r="D212" s="299" t="s">
        <v>310</v>
      </c>
      <c r="E212" s="522">
        <v>47.6</v>
      </c>
      <c r="F212" s="522"/>
      <c r="G212" s="333">
        <f t="shared" si="5"/>
        <v>956.12999999998601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1</v>
      </c>
      <c r="C213" s="298">
        <v>46180</v>
      </c>
      <c r="D213" s="299" t="s">
        <v>368</v>
      </c>
      <c r="E213" s="522">
        <v>48.62</v>
      </c>
      <c r="F213" s="522"/>
      <c r="G213" s="333">
        <f t="shared" ref="G213:G223" si="6">G214-E213+F213</f>
        <v>1003.729999999986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8</v>
      </c>
      <c r="C214" s="298">
        <v>46180</v>
      </c>
      <c r="D214" s="299" t="s">
        <v>363</v>
      </c>
      <c r="E214" s="522">
        <v>6.37</v>
      </c>
      <c r="F214" s="522"/>
      <c r="G214" s="333">
        <f t="shared" si="6"/>
        <v>1052.349999999986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287</v>
      </c>
      <c r="B215" s="330" t="s">
        <v>287</v>
      </c>
      <c r="C215" s="298">
        <v>46180</v>
      </c>
      <c r="D215" s="299" t="s">
        <v>890</v>
      </c>
      <c r="E215" s="522">
        <v>313.77999999999997</v>
      </c>
      <c r="F215" s="522">
        <v>313.77999999999997</v>
      </c>
      <c r="G215" s="333">
        <f t="shared" si="6"/>
        <v>1058.7199999999859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46180</v>
      </c>
      <c r="D216" s="299" t="s">
        <v>397</v>
      </c>
      <c r="E216" s="522">
        <v>10.86</v>
      </c>
      <c r="F216" s="522"/>
      <c r="G216" s="333">
        <f t="shared" si="6"/>
        <v>1058.7199999999859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14</v>
      </c>
      <c r="C217" s="298">
        <v>46179</v>
      </c>
      <c r="D217" s="299" t="s">
        <v>366</v>
      </c>
      <c r="E217" s="522">
        <v>66.67</v>
      </c>
      <c r="F217" s="522"/>
      <c r="G217" s="333">
        <f t="shared" si="6"/>
        <v>1069.5799999999858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5</v>
      </c>
      <c r="C218" s="298">
        <v>46179</v>
      </c>
      <c r="D218" s="299" t="s">
        <v>906</v>
      </c>
      <c r="E218" s="522">
        <v>20</v>
      </c>
      <c r="F218" s="522"/>
      <c r="G218" s="333">
        <f t="shared" si="6"/>
        <v>1136.2499999999859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1</v>
      </c>
      <c r="C219" s="298">
        <v>46179</v>
      </c>
      <c r="D219" s="299" t="s">
        <v>831</v>
      </c>
      <c r="E219" s="522">
        <v>54.06</v>
      </c>
      <c r="F219" s="522"/>
      <c r="G219" s="333">
        <f t="shared" si="6"/>
        <v>1156.2499999999859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6</v>
      </c>
      <c r="C220" s="298">
        <v>46179</v>
      </c>
      <c r="D220" s="299" t="s">
        <v>903</v>
      </c>
      <c r="E220" s="522">
        <v>19.98</v>
      </c>
      <c r="F220" s="522"/>
      <c r="G220" s="333">
        <f t="shared" si="6"/>
        <v>1210.3099999999858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46179</v>
      </c>
      <c r="D221" s="299" t="s">
        <v>885</v>
      </c>
      <c r="E221" s="522">
        <v>100</v>
      </c>
      <c r="F221" s="522"/>
      <c r="G221" s="333">
        <f t="shared" si="6"/>
        <v>1230.2899999999859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46178</v>
      </c>
      <c r="D222" s="299" t="s">
        <v>319</v>
      </c>
      <c r="E222" s="522">
        <v>179.72</v>
      </c>
      <c r="F222" s="522"/>
      <c r="G222" s="333">
        <f t="shared" si="6"/>
        <v>1330.2899999999859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4</v>
      </c>
      <c r="C223" s="298">
        <v>46178</v>
      </c>
      <c r="D223" s="299" t="s">
        <v>904</v>
      </c>
      <c r="E223" s="522">
        <v>41.26</v>
      </c>
      <c r="F223" s="522"/>
      <c r="G223" s="333">
        <f t="shared" si="6"/>
        <v>1510.0099999999859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46178</v>
      </c>
      <c r="D224" s="299" t="s">
        <v>358</v>
      </c>
      <c r="E224" s="522">
        <v>10.07</v>
      </c>
      <c r="F224" s="522"/>
      <c r="G224" s="333">
        <f t="shared" ref="G224:G236" si="7">G225-E224+F224</f>
        <v>1551.2699999999859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46178</v>
      </c>
      <c r="D225" s="299" t="s">
        <v>905</v>
      </c>
      <c r="E225" s="522">
        <v>11.75</v>
      </c>
      <c r="F225" s="522"/>
      <c r="G225" s="333">
        <f t="shared" si="7"/>
        <v>1561.3399999999858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335</v>
      </c>
      <c r="B226" s="330" t="s">
        <v>335</v>
      </c>
      <c r="C226" s="298">
        <v>46178</v>
      </c>
      <c r="D226" s="299" t="s">
        <v>447</v>
      </c>
      <c r="E226" s="522">
        <v>39.659999999999997</v>
      </c>
      <c r="F226" s="522"/>
      <c r="G226" s="333">
        <f t="shared" si="7"/>
        <v>1573.0899999999858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46178</v>
      </c>
      <c r="D227" s="299" t="s">
        <v>300</v>
      </c>
      <c r="E227" s="522">
        <v>9.57</v>
      </c>
      <c r="F227" s="522"/>
      <c r="G227" s="333">
        <f t="shared" si="7"/>
        <v>1612.7499999999859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46178</v>
      </c>
      <c r="D228" s="299" t="s">
        <v>376</v>
      </c>
      <c r="E228" s="522">
        <v>46.65</v>
      </c>
      <c r="F228" s="522"/>
      <c r="G228" s="333">
        <f t="shared" si="7"/>
        <v>1622.3199999999858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4</v>
      </c>
      <c r="C229" s="298">
        <v>46177</v>
      </c>
      <c r="D229" s="299" t="s">
        <v>296</v>
      </c>
      <c r="E229" s="522">
        <v>43.69</v>
      </c>
      <c r="F229" s="522"/>
      <c r="G229" s="333">
        <f t="shared" si="7"/>
        <v>1668.9699999999859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3</v>
      </c>
      <c r="C230" s="298">
        <v>46177</v>
      </c>
      <c r="D230" s="299" t="s">
        <v>334</v>
      </c>
      <c r="E230" s="522">
        <v>8.52</v>
      </c>
      <c r="F230" s="522"/>
      <c r="G230" s="333">
        <f t="shared" si="7"/>
        <v>1712.659999999986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294</v>
      </c>
      <c r="B231" s="330">
        <v>14</v>
      </c>
      <c r="C231" s="298">
        <v>46177</v>
      </c>
      <c r="D231" s="299" t="s">
        <v>367</v>
      </c>
      <c r="E231" s="522">
        <v>70.25</v>
      </c>
      <c r="F231" s="522"/>
      <c r="G231" s="333">
        <f t="shared" si="7"/>
        <v>1721.179999999986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46177</v>
      </c>
      <c r="D232" s="299" t="s">
        <v>386</v>
      </c>
      <c r="E232" s="522">
        <v>14.38</v>
      </c>
      <c r="F232" s="522"/>
      <c r="G232" s="333">
        <f t="shared" si="7"/>
        <v>1791.429999999986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13</v>
      </c>
      <c r="C233" s="298">
        <v>46177</v>
      </c>
      <c r="D233" s="299" t="s">
        <v>902</v>
      </c>
      <c r="E233" s="522">
        <v>122.46</v>
      </c>
      <c r="F233" s="522"/>
      <c r="G233" s="333">
        <f t="shared" si="7"/>
        <v>1805.8099999999861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294</v>
      </c>
      <c r="B234" s="330">
        <v>17</v>
      </c>
      <c r="C234" s="298">
        <v>46177</v>
      </c>
      <c r="D234" s="299" t="s">
        <v>370</v>
      </c>
      <c r="E234" s="522">
        <v>99</v>
      </c>
      <c r="F234" s="522"/>
      <c r="G234" s="333">
        <f t="shared" si="7"/>
        <v>1928.2699999999861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22</v>
      </c>
      <c r="C235" s="298">
        <v>46176</v>
      </c>
      <c r="D235" s="299" t="s">
        <v>861</v>
      </c>
      <c r="E235" s="522">
        <v>12.77</v>
      </c>
      <c r="F235" s="522"/>
      <c r="G235" s="333">
        <f t="shared" si="7"/>
        <v>2027.2699999999861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46176</v>
      </c>
      <c r="D236" s="299" t="s">
        <v>319</v>
      </c>
      <c r="E236" s="522">
        <v>11.55</v>
      </c>
      <c r="F236" s="522"/>
      <c r="G236" s="333">
        <f t="shared" si="7"/>
        <v>2040.0399999999861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1</v>
      </c>
      <c r="C237" s="298">
        <v>46176</v>
      </c>
      <c r="D237" s="299" t="s">
        <v>306</v>
      </c>
      <c r="E237" s="522">
        <v>96.16</v>
      </c>
      <c r="F237" s="522"/>
      <c r="G237" s="333">
        <f t="shared" ref="G237:G295" si="8">G238-E237+F237</f>
        <v>2051.589999999986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46175</v>
      </c>
      <c r="D238" s="299" t="s">
        <v>899</v>
      </c>
      <c r="E238" s="522">
        <v>21.38</v>
      </c>
      <c r="F238" s="522"/>
      <c r="G238" s="333">
        <f t="shared" si="8"/>
        <v>2147.7499999999859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46175</v>
      </c>
      <c r="D239" s="299" t="s">
        <v>386</v>
      </c>
      <c r="E239" s="522">
        <v>14.38</v>
      </c>
      <c r="F239" s="522"/>
      <c r="G239" s="333">
        <f t="shared" si="8"/>
        <v>2169.129999999986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6</v>
      </c>
      <c r="C240" s="298">
        <v>46175</v>
      </c>
      <c r="D240" s="299" t="s">
        <v>433</v>
      </c>
      <c r="E240" s="522">
        <v>-142</v>
      </c>
      <c r="F240" s="522"/>
      <c r="G240" s="333">
        <f t="shared" si="8"/>
        <v>2183.5099999999861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284</v>
      </c>
      <c r="B241" s="330">
        <v>36</v>
      </c>
      <c r="C241" s="298">
        <v>46175</v>
      </c>
      <c r="D241" s="299" t="s">
        <v>374</v>
      </c>
      <c r="E241" s="522">
        <v>50</v>
      </c>
      <c r="F241" s="522"/>
      <c r="G241" s="333">
        <f t="shared" si="8"/>
        <v>2041.5099999999861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22</v>
      </c>
      <c r="C242" s="298">
        <v>46175</v>
      </c>
      <c r="D242" s="299" t="s">
        <v>375</v>
      </c>
      <c r="E242" s="522">
        <v>6.37</v>
      </c>
      <c r="F242" s="522"/>
      <c r="G242" s="333">
        <f t="shared" si="8"/>
        <v>2091.5099999999861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46174</v>
      </c>
      <c r="D243" s="299" t="s">
        <v>306</v>
      </c>
      <c r="E243" s="522">
        <v>84.03</v>
      </c>
      <c r="F243" s="522"/>
      <c r="G243" s="333">
        <f t="shared" si="8"/>
        <v>2097.879999999986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3</v>
      </c>
      <c r="C244" s="298">
        <v>46174</v>
      </c>
      <c r="D244" s="299" t="s">
        <v>296</v>
      </c>
      <c r="E244" s="522">
        <v>10.31</v>
      </c>
      <c r="F244" s="522"/>
      <c r="G244" s="333">
        <f t="shared" si="8"/>
        <v>2181.9099999999862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46174</v>
      </c>
      <c r="D245" s="299" t="s">
        <v>301</v>
      </c>
      <c r="E245" s="522">
        <v>16.05</v>
      </c>
      <c r="F245" s="522"/>
      <c r="G245" s="333">
        <f t="shared" si="8"/>
        <v>2192.2199999999862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1</v>
      </c>
      <c r="C246" s="298">
        <v>46174</v>
      </c>
      <c r="D246" s="299" t="s">
        <v>457</v>
      </c>
      <c r="E246" s="522">
        <v>50.44</v>
      </c>
      <c r="F246" s="522"/>
      <c r="G246" s="333">
        <f t="shared" si="8"/>
        <v>2208.2699999999863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46174</v>
      </c>
      <c r="D247" s="299" t="s">
        <v>898</v>
      </c>
      <c r="E247" s="522">
        <v>9.99</v>
      </c>
      <c r="F247" s="522"/>
      <c r="G247" s="333">
        <f t="shared" si="8"/>
        <v>2258.7099999999864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4</v>
      </c>
      <c r="C248" s="298">
        <v>46174</v>
      </c>
      <c r="D248" s="299" t="s">
        <v>310</v>
      </c>
      <c r="E248" s="522">
        <v>44.98</v>
      </c>
      <c r="F248" s="522"/>
      <c r="G248" s="333">
        <f t="shared" si="8"/>
        <v>2268.6999999999862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46174</v>
      </c>
      <c r="D249" s="299" t="s">
        <v>311</v>
      </c>
      <c r="E249" s="522">
        <v>106.14</v>
      </c>
      <c r="F249" s="522"/>
      <c r="G249" s="333">
        <f t="shared" si="8"/>
        <v>2313.6799999999862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16</v>
      </c>
      <c r="C250" s="298">
        <v>46174</v>
      </c>
      <c r="D250" s="299" t="s">
        <v>624</v>
      </c>
      <c r="E250" s="522">
        <v>62.31</v>
      </c>
      <c r="F250" s="522"/>
      <c r="G250" s="333">
        <f t="shared" si="8"/>
        <v>2419.8199999999861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3</v>
      </c>
      <c r="C251" s="298">
        <v>46174</v>
      </c>
      <c r="D251" s="299" t="s">
        <v>351</v>
      </c>
      <c r="E251" s="522">
        <v>8.1</v>
      </c>
      <c r="F251" s="522"/>
      <c r="G251" s="333">
        <f t="shared" si="8"/>
        <v>2482.129999999986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287</v>
      </c>
      <c r="B252" s="330" t="s">
        <v>287</v>
      </c>
      <c r="C252" s="298">
        <v>46174</v>
      </c>
      <c r="D252" s="299" t="s">
        <v>888</v>
      </c>
      <c r="E252" s="522">
        <v>320</v>
      </c>
      <c r="F252" s="522">
        <v>320</v>
      </c>
      <c r="G252" s="333">
        <f t="shared" si="8"/>
        <v>2490.2299999999859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46174</v>
      </c>
      <c r="D253" s="299" t="s">
        <v>889</v>
      </c>
      <c r="E253" s="522">
        <v>20</v>
      </c>
      <c r="F253" s="522"/>
      <c r="G253" s="333">
        <f t="shared" si="8"/>
        <v>2490.2299999999859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284</v>
      </c>
      <c r="B254" s="330">
        <v>37</v>
      </c>
      <c r="C254" s="298">
        <v>46173</v>
      </c>
      <c r="D254" s="299" t="s">
        <v>895</v>
      </c>
      <c r="E254" s="522">
        <v>1160.3599999999999</v>
      </c>
      <c r="F254" s="522"/>
      <c r="G254" s="333">
        <f t="shared" si="8"/>
        <v>2510.2299999999859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25</v>
      </c>
      <c r="C255" s="298">
        <v>46173</v>
      </c>
      <c r="D255" s="298" t="s">
        <v>204</v>
      </c>
      <c r="E255" s="331">
        <v>350</v>
      </c>
      <c r="F255" s="522"/>
      <c r="G255" s="333">
        <f t="shared" si="8"/>
        <v>3670.5899999999856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286</v>
      </c>
      <c r="B256" s="330">
        <v>26</v>
      </c>
      <c r="C256" s="298">
        <v>46173</v>
      </c>
      <c r="D256" s="298" t="s">
        <v>205</v>
      </c>
      <c r="E256" s="331">
        <v>320</v>
      </c>
      <c r="F256" s="522"/>
      <c r="G256" s="333">
        <f t="shared" si="8"/>
        <v>4020.5899999999856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286</v>
      </c>
      <c r="B257" s="330">
        <v>27</v>
      </c>
      <c r="C257" s="298">
        <v>46173</v>
      </c>
      <c r="D257" s="298" t="s">
        <v>206</v>
      </c>
      <c r="E257" s="331">
        <v>25</v>
      </c>
      <c r="F257" s="522"/>
      <c r="G257" s="333">
        <f t="shared" si="8"/>
        <v>4340.5899999999856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286</v>
      </c>
      <c r="B258" s="330">
        <v>28</v>
      </c>
      <c r="C258" s="298">
        <v>46173</v>
      </c>
      <c r="D258" s="298" t="s">
        <v>207</v>
      </c>
      <c r="E258" s="331">
        <v>25</v>
      </c>
      <c r="F258" s="522"/>
      <c r="G258" s="333">
        <f t="shared" si="8"/>
        <v>4365.5899999999856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286</v>
      </c>
      <c r="B259" s="330">
        <v>29</v>
      </c>
      <c r="C259" s="298">
        <v>46173</v>
      </c>
      <c r="D259" s="298" t="s">
        <v>208</v>
      </c>
      <c r="E259" s="331">
        <v>45</v>
      </c>
      <c r="F259" s="522"/>
      <c r="G259" s="333">
        <f t="shared" si="8"/>
        <v>4390.5899999999856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286</v>
      </c>
      <c r="B260" s="330">
        <v>30</v>
      </c>
      <c r="C260" s="298">
        <v>46173</v>
      </c>
      <c r="D260" s="298" t="s">
        <v>209</v>
      </c>
      <c r="E260" s="331">
        <v>400</v>
      </c>
      <c r="F260" s="522"/>
      <c r="G260" s="333">
        <f t="shared" si="8"/>
        <v>4435.5899999999856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286</v>
      </c>
      <c r="B261" s="330">
        <v>31</v>
      </c>
      <c r="C261" s="298">
        <v>46173</v>
      </c>
      <c r="D261" s="298" t="s">
        <v>210</v>
      </c>
      <c r="E261" s="331">
        <v>375</v>
      </c>
      <c r="F261" s="522"/>
      <c r="G261" s="333">
        <f t="shared" si="8"/>
        <v>4835.5899999999856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286</v>
      </c>
      <c r="B262" s="330">
        <v>32</v>
      </c>
      <c r="C262" s="298">
        <v>46173</v>
      </c>
      <c r="D262" s="298" t="s">
        <v>211</v>
      </c>
      <c r="E262" s="331">
        <v>100</v>
      </c>
      <c r="F262" s="522"/>
      <c r="G262" s="333">
        <f t="shared" si="8"/>
        <v>5210.5899999999856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286</v>
      </c>
      <c r="B263" s="330">
        <v>33</v>
      </c>
      <c r="C263" s="298">
        <v>46173</v>
      </c>
      <c r="D263" s="298" t="s">
        <v>212</v>
      </c>
      <c r="E263" s="331">
        <v>85</v>
      </c>
      <c r="F263" s="522"/>
      <c r="G263" s="333">
        <f t="shared" si="8"/>
        <v>5310.5899999999856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286</v>
      </c>
      <c r="B264" s="330">
        <v>34</v>
      </c>
      <c r="C264" s="298">
        <v>46173</v>
      </c>
      <c r="D264" s="298" t="s">
        <v>213</v>
      </c>
      <c r="E264" s="331">
        <v>230</v>
      </c>
      <c r="F264" s="522"/>
      <c r="G264" s="333">
        <f t="shared" si="8"/>
        <v>5395.5899999999856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286</v>
      </c>
      <c r="B265" s="330">
        <v>35</v>
      </c>
      <c r="C265" s="298">
        <v>46173</v>
      </c>
      <c r="D265" s="298" t="s">
        <v>214</v>
      </c>
      <c r="E265" s="331">
        <v>45</v>
      </c>
      <c r="F265" s="522"/>
      <c r="G265" s="333">
        <f t="shared" si="8"/>
        <v>5625.5899999999856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46173</v>
      </c>
      <c r="D266" s="298" t="s">
        <v>885</v>
      </c>
      <c r="E266" s="522">
        <v>50</v>
      </c>
      <c r="F266" s="522"/>
      <c r="G266" s="333">
        <f t="shared" si="8"/>
        <v>5670.5899999999856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22</v>
      </c>
      <c r="C267" s="298">
        <v>46173</v>
      </c>
      <c r="D267" s="298" t="s">
        <v>835</v>
      </c>
      <c r="E267" s="522">
        <v>10.63</v>
      </c>
      <c r="F267" s="522"/>
      <c r="G267" s="333">
        <f t="shared" si="8"/>
        <v>5720.5899999999856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4</v>
      </c>
      <c r="C268" s="298">
        <v>46173</v>
      </c>
      <c r="D268" s="298" t="s">
        <v>363</v>
      </c>
      <c r="E268" s="522">
        <v>108.69</v>
      </c>
      <c r="F268" s="522"/>
      <c r="G268" s="333">
        <f t="shared" si="8"/>
        <v>5731.2199999999857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294</v>
      </c>
      <c r="B269" s="330">
        <v>10</v>
      </c>
      <c r="C269" s="298">
        <v>46173</v>
      </c>
      <c r="D269" s="298" t="s">
        <v>176</v>
      </c>
      <c r="E269" s="522">
        <v>17.899999999999999</v>
      </c>
      <c r="F269" s="522"/>
      <c r="G269" s="333">
        <f t="shared" si="8"/>
        <v>5839.9099999999853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46173</v>
      </c>
      <c r="D270" s="298" t="s">
        <v>445</v>
      </c>
      <c r="E270" s="522">
        <v>9.57</v>
      </c>
      <c r="F270" s="522"/>
      <c r="G270" s="333">
        <f t="shared" si="8"/>
        <v>5857.8099999999849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46172</v>
      </c>
      <c r="D271" s="298" t="s">
        <v>319</v>
      </c>
      <c r="E271" s="522">
        <v>88.98</v>
      </c>
      <c r="F271" s="522"/>
      <c r="G271" s="333">
        <f t="shared" si="8"/>
        <v>5867.3799999999846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287</v>
      </c>
      <c r="B272" s="330" t="s">
        <v>287</v>
      </c>
      <c r="C272" s="298">
        <v>46172</v>
      </c>
      <c r="D272" s="298" t="s">
        <v>891</v>
      </c>
      <c r="E272" s="522">
        <v>219.38</v>
      </c>
      <c r="F272" s="522">
        <v>219.38</v>
      </c>
      <c r="G272" s="333">
        <f t="shared" si="8"/>
        <v>5956.3599999999842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287</v>
      </c>
      <c r="B273" s="330" t="s">
        <v>287</v>
      </c>
      <c r="C273" s="298">
        <v>46172</v>
      </c>
      <c r="D273" s="298" t="s">
        <v>890</v>
      </c>
      <c r="E273" s="522">
        <v>310.98</v>
      </c>
      <c r="F273" s="522">
        <v>310.98</v>
      </c>
      <c r="G273" s="333">
        <f t="shared" si="8"/>
        <v>5956.3599999999842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2</v>
      </c>
      <c r="C274" s="298">
        <v>46172</v>
      </c>
      <c r="D274" s="298" t="s">
        <v>894</v>
      </c>
      <c r="E274" s="522">
        <v>130.68</v>
      </c>
      <c r="F274" s="522"/>
      <c r="G274" s="333">
        <f t="shared" si="8"/>
        <v>5956.3599999999842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46172</v>
      </c>
      <c r="D275" s="298" t="s">
        <v>356</v>
      </c>
      <c r="E275" s="522">
        <v>49.99</v>
      </c>
      <c r="F275" s="522"/>
      <c r="G275" s="333">
        <f t="shared" si="8"/>
        <v>6087.0399999999845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46171</v>
      </c>
      <c r="D276" s="298" t="s">
        <v>296</v>
      </c>
      <c r="E276" s="522">
        <v>15.1</v>
      </c>
      <c r="F276" s="522"/>
      <c r="G276" s="333">
        <f t="shared" si="8"/>
        <v>6137.0299999999843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46171</v>
      </c>
      <c r="D277" s="298" t="s">
        <v>295</v>
      </c>
      <c r="E277" s="522">
        <v>7.02</v>
      </c>
      <c r="F277" s="522"/>
      <c r="G277" s="333">
        <f t="shared" si="8"/>
        <v>6152.1299999999846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4</v>
      </c>
      <c r="C278" s="298">
        <v>46171</v>
      </c>
      <c r="D278" s="298" t="s">
        <v>295</v>
      </c>
      <c r="E278" s="522">
        <v>93.38</v>
      </c>
      <c r="F278" s="522"/>
      <c r="G278" s="333">
        <f t="shared" si="8"/>
        <v>6159.1499999999851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46171</v>
      </c>
      <c r="D279" s="298" t="s">
        <v>353</v>
      </c>
      <c r="E279" s="522">
        <v>18.98</v>
      </c>
      <c r="F279" s="522"/>
      <c r="G279" s="333">
        <f t="shared" si="8"/>
        <v>6252.5299999999852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23</v>
      </c>
      <c r="C280" s="298">
        <v>46171</v>
      </c>
      <c r="D280" s="299" t="s">
        <v>67</v>
      </c>
      <c r="E280" s="522">
        <v>650.88</v>
      </c>
      <c r="F280" s="522"/>
      <c r="G280" s="333">
        <f t="shared" si="8"/>
        <v>6271.5099999999848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20</v>
      </c>
      <c r="C281" s="298">
        <v>46171</v>
      </c>
      <c r="D281" s="299" t="s">
        <v>193</v>
      </c>
      <c r="E281" s="522">
        <v>600</v>
      </c>
      <c r="F281" s="522"/>
      <c r="G281" s="333">
        <f t="shared" si="8"/>
        <v>6922.3899999999849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291</v>
      </c>
      <c r="B282" s="330">
        <v>38</v>
      </c>
      <c r="C282" s="298">
        <v>46171</v>
      </c>
      <c r="D282" s="299" t="s">
        <v>293</v>
      </c>
      <c r="E282" s="522"/>
      <c r="F282" s="522">
        <v>4597.8100000000004</v>
      </c>
      <c r="G282" s="333">
        <f t="shared" si="8"/>
        <v>7522.3899999999849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42</v>
      </c>
      <c r="C283" s="298">
        <v>46171</v>
      </c>
      <c r="D283" s="299" t="s">
        <v>200</v>
      </c>
      <c r="E283" s="522">
        <v>50.92</v>
      </c>
      <c r="F283" s="522"/>
      <c r="G283" s="333">
        <f t="shared" si="8"/>
        <v>2924.5799999999849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43</v>
      </c>
      <c r="C284" s="298">
        <v>46171</v>
      </c>
      <c r="D284" s="299" t="s">
        <v>201</v>
      </c>
      <c r="E284" s="522">
        <v>42.84</v>
      </c>
      <c r="F284" s="522"/>
      <c r="G284" s="333">
        <f t="shared" si="8"/>
        <v>2975.499999999985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291</v>
      </c>
      <c r="B285" s="330">
        <v>39</v>
      </c>
      <c r="C285" s="298">
        <v>46170</v>
      </c>
      <c r="D285" s="299" t="s">
        <v>292</v>
      </c>
      <c r="E285" s="522"/>
      <c r="F285" s="522">
        <v>2763.79</v>
      </c>
      <c r="G285" s="333">
        <f t="shared" si="8"/>
        <v>3018.3399999999851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3</v>
      </c>
      <c r="C286" s="298">
        <v>46170</v>
      </c>
      <c r="D286" s="299" t="s">
        <v>884</v>
      </c>
      <c r="E286" s="522">
        <v>8.9499999999999993</v>
      </c>
      <c r="F286" s="522"/>
      <c r="G286" s="333">
        <f t="shared" si="8"/>
        <v>254.54999999998506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4</v>
      </c>
      <c r="C287" s="298">
        <v>46170</v>
      </c>
      <c r="D287" s="299" t="s">
        <v>884</v>
      </c>
      <c r="E287" s="522">
        <v>43.44</v>
      </c>
      <c r="F287" s="522"/>
      <c r="G287" s="333">
        <f t="shared" si="8"/>
        <v>263.49999999998505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6</v>
      </c>
      <c r="C288" s="298">
        <v>46170</v>
      </c>
      <c r="D288" s="299" t="s">
        <v>892</v>
      </c>
      <c r="E288" s="522">
        <v>30.89</v>
      </c>
      <c r="F288" s="522"/>
      <c r="G288" s="333">
        <f t="shared" si="8"/>
        <v>306.93999999998505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46170</v>
      </c>
      <c r="D289" s="299" t="s">
        <v>346</v>
      </c>
      <c r="E289" s="522">
        <v>32.659999999999997</v>
      </c>
      <c r="F289" s="522"/>
      <c r="G289" s="333">
        <f t="shared" si="8"/>
        <v>337.82999999998503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46170</v>
      </c>
      <c r="D290" s="299" t="s">
        <v>386</v>
      </c>
      <c r="E290" s="522">
        <v>9.09</v>
      </c>
      <c r="F290" s="522"/>
      <c r="G290" s="333">
        <f t="shared" si="8"/>
        <v>370.48999999998506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8</v>
      </c>
      <c r="C291" s="298">
        <v>46170</v>
      </c>
      <c r="D291" s="299" t="s">
        <v>846</v>
      </c>
      <c r="E291" s="522">
        <v>36.74</v>
      </c>
      <c r="F291" s="522"/>
      <c r="G291" s="333">
        <f t="shared" si="8"/>
        <v>379.57999999998503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5</v>
      </c>
      <c r="C292" s="298">
        <v>46170</v>
      </c>
      <c r="D292" s="299" t="s">
        <v>846</v>
      </c>
      <c r="E292" s="522">
        <v>11.2</v>
      </c>
      <c r="F292" s="522"/>
      <c r="G292" s="333">
        <f t="shared" si="8"/>
        <v>416.31999999998504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46169</v>
      </c>
      <c r="D293" s="299" t="s">
        <v>358</v>
      </c>
      <c r="E293" s="522">
        <v>11.29</v>
      </c>
      <c r="F293" s="522"/>
      <c r="G293" s="333">
        <f t="shared" si="8"/>
        <v>427.51999999998503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46169</v>
      </c>
      <c r="D294" s="299" t="s">
        <v>363</v>
      </c>
      <c r="E294" s="522">
        <v>44.84</v>
      </c>
      <c r="F294" s="522"/>
      <c r="G294" s="333">
        <f t="shared" si="8"/>
        <v>438.80999999998505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7</v>
      </c>
      <c r="C295" s="298">
        <v>46169</v>
      </c>
      <c r="D295" s="299" t="s">
        <v>338</v>
      </c>
      <c r="E295" s="522">
        <v>139.88</v>
      </c>
      <c r="F295" s="522"/>
      <c r="G295" s="333">
        <f t="shared" si="8"/>
        <v>483.64999999998508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46169</v>
      </c>
      <c r="D296" s="299" t="s">
        <v>319</v>
      </c>
      <c r="E296" s="522">
        <v>46.84</v>
      </c>
      <c r="F296" s="522"/>
      <c r="G296" s="333">
        <f t="shared" ref="G296:G333" si="9">G297-E296+F296</f>
        <v>623.52999999998508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46169</v>
      </c>
      <c r="D297" s="299" t="s">
        <v>358</v>
      </c>
      <c r="E297" s="522">
        <v>9.4700000000000006</v>
      </c>
      <c r="F297" s="522"/>
      <c r="G297" s="333">
        <f t="shared" si="9"/>
        <v>670.36999999998511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8</v>
      </c>
      <c r="C298" s="298">
        <v>46168</v>
      </c>
      <c r="D298" s="299" t="s">
        <v>308</v>
      </c>
      <c r="E298" s="522">
        <v>47.99</v>
      </c>
      <c r="F298" s="522"/>
      <c r="G298" s="333">
        <f t="shared" si="9"/>
        <v>679.83999999998514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5</v>
      </c>
      <c r="C299" s="298">
        <v>46168</v>
      </c>
      <c r="D299" s="299" t="s">
        <v>872</v>
      </c>
      <c r="E299" s="522">
        <v>26</v>
      </c>
      <c r="F299" s="522"/>
      <c r="G299" s="333">
        <f t="shared" si="9"/>
        <v>727.82999999998515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4</v>
      </c>
      <c r="C300" s="298">
        <v>46168</v>
      </c>
      <c r="D300" s="299" t="s">
        <v>310</v>
      </c>
      <c r="E300" s="522">
        <v>50.15</v>
      </c>
      <c r="F300" s="522"/>
      <c r="G300" s="333">
        <f t="shared" si="9"/>
        <v>753.82999999998515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287</v>
      </c>
      <c r="B301" s="330" t="s">
        <v>287</v>
      </c>
      <c r="C301" s="298">
        <v>46168</v>
      </c>
      <c r="D301" s="299" t="s">
        <v>882</v>
      </c>
      <c r="E301" s="522">
        <v>400</v>
      </c>
      <c r="F301" s="522">
        <v>400</v>
      </c>
      <c r="G301" s="333">
        <f t="shared" si="9"/>
        <v>803.97999999998513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22</v>
      </c>
      <c r="C302" s="298">
        <v>46168</v>
      </c>
      <c r="D302" s="299" t="s">
        <v>835</v>
      </c>
      <c r="E302" s="522">
        <v>15.96</v>
      </c>
      <c r="F302" s="522"/>
      <c r="G302" s="333">
        <f t="shared" si="9"/>
        <v>803.97999999998513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46168</v>
      </c>
      <c r="D303" s="299" t="s">
        <v>296</v>
      </c>
      <c r="E303" s="522">
        <v>15.1</v>
      </c>
      <c r="F303" s="522"/>
      <c r="G303" s="333">
        <f t="shared" si="9"/>
        <v>819.93999999998516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46168</v>
      </c>
      <c r="D304" s="299" t="s">
        <v>296</v>
      </c>
      <c r="E304" s="522">
        <v>44.67</v>
      </c>
      <c r="F304" s="522"/>
      <c r="G304" s="333">
        <f t="shared" si="9"/>
        <v>835.03999999998518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1</v>
      </c>
      <c r="C305" s="298">
        <v>46168</v>
      </c>
      <c r="D305" s="299" t="s">
        <v>300</v>
      </c>
      <c r="E305" s="522">
        <v>32.99</v>
      </c>
      <c r="F305" s="522"/>
      <c r="G305" s="333">
        <f t="shared" si="9"/>
        <v>879.70999999998514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46168</v>
      </c>
      <c r="D306" s="299" t="s">
        <v>386</v>
      </c>
      <c r="E306" s="522">
        <v>14.39</v>
      </c>
      <c r="F306" s="522"/>
      <c r="G306" s="333">
        <f t="shared" si="9"/>
        <v>912.69999999998515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294</v>
      </c>
      <c r="B307" s="330">
        <v>12</v>
      </c>
      <c r="C307" s="298">
        <v>46167</v>
      </c>
      <c r="D307" s="299" t="s">
        <v>314</v>
      </c>
      <c r="E307" s="522">
        <v>204.48</v>
      </c>
      <c r="F307" s="522"/>
      <c r="G307" s="333">
        <f t="shared" si="9"/>
        <v>927.08999999998514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46167</v>
      </c>
      <c r="D308" s="299" t="s">
        <v>319</v>
      </c>
      <c r="E308" s="522">
        <v>29.79</v>
      </c>
      <c r="F308" s="522"/>
      <c r="G308" s="333">
        <f t="shared" si="9"/>
        <v>1131.5699999999852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3</v>
      </c>
      <c r="C309" s="298">
        <v>46167</v>
      </c>
      <c r="D309" s="299" t="s">
        <v>348</v>
      </c>
      <c r="E309" s="522">
        <v>50</v>
      </c>
      <c r="F309" s="522"/>
      <c r="G309" s="333">
        <f t="shared" si="9"/>
        <v>1161.3599999999851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1</v>
      </c>
      <c r="C310" s="298">
        <v>46166</v>
      </c>
      <c r="D310" s="299" t="s">
        <v>329</v>
      </c>
      <c r="E310" s="522">
        <v>122.54</v>
      </c>
      <c r="F310" s="522"/>
      <c r="G310" s="333">
        <f t="shared" si="9"/>
        <v>1211.3599999999851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1</v>
      </c>
      <c r="C311" s="298">
        <v>46166</v>
      </c>
      <c r="D311" s="299" t="s">
        <v>311</v>
      </c>
      <c r="E311" s="522">
        <v>157.97</v>
      </c>
      <c r="F311" s="522"/>
      <c r="G311" s="333">
        <f t="shared" si="9"/>
        <v>1333.8999999999851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46166</v>
      </c>
      <c r="D312" s="299" t="s">
        <v>300</v>
      </c>
      <c r="E312" s="522">
        <v>44.05</v>
      </c>
      <c r="F312" s="522"/>
      <c r="G312" s="333">
        <f t="shared" si="9"/>
        <v>1491.8699999999851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46166</v>
      </c>
      <c r="D313" s="299" t="s">
        <v>319</v>
      </c>
      <c r="E313" s="522">
        <v>70.44</v>
      </c>
      <c r="F313" s="522"/>
      <c r="G313" s="333">
        <f t="shared" si="9"/>
        <v>1535.9199999999851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1</v>
      </c>
      <c r="C314" s="298">
        <v>46166</v>
      </c>
      <c r="D314" s="299" t="s">
        <v>329</v>
      </c>
      <c r="E314" s="522">
        <v>55.96</v>
      </c>
      <c r="F314" s="522"/>
      <c r="G314" s="333">
        <f t="shared" si="9"/>
        <v>1606.3599999999851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46166</v>
      </c>
      <c r="D315" s="299" t="s">
        <v>883</v>
      </c>
      <c r="E315" s="522">
        <v>597.83000000000004</v>
      </c>
      <c r="F315" s="522"/>
      <c r="G315" s="333">
        <f t="shared" si="9"/>
        <v>1662.3199999999852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287</v>
      </c>
      <c r="B316" s="330" t="s">
        <v>287</v>
      </c>
      <c r="C316" s="298">
        <v>46166</v>
      </c>
      <c r="D316" s="299" t="s">
        <v>845</v>
      </c>
      <c r="E316" s="522">
        <v>69.2</v>
      </c>
      <c r="F316" s="522">
        <v>69.2</v>
      </c>
      <c r="G316" s="333">
        <f t="shared" si="9"/>
        <v>2260.1499999999851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1</v>
      </c>
      <c r="C317" s="298">
        <v>46165</v>
      </c>
      <c r="D317" s="299" t="s">
        <v>880</v>
      </c>
      <c r="E317" s="522">
        <v>94.76</v>
      </c>
      <c r="F317" s="522"/>
      <c r="G317" s="333">
        <f t="shared" si="9"/>
        <v>2260.1499999999851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1</v>
      </c>
      <c r="C318" s="298">
        <v>46165</v>
      </c>
      <c r="D318" s="299" t="s">
        <v>393</v>
      </c>
      <c r="E318" s="522">
        <v>34.869999999999997</v>
      </c>
      <c r="F318" s="522"/>
      <c r="G318" s="333">
        <f t="shared" si="9"/>
        <v>2354.9099999999853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8</v>
      </c>
      <c r="C319" s="298">
        <v>46165</v>
      </c>
      <c r="D319" s="299" t="s">
        <v>481</v>
      </c>
      <c r="E319" s="522">
        <v>80.48</v>
      </c>
      <c r="F319" s="522"/>
      <c r="G319" s="333">
        <f t="shared" si="9"/>
        <v>2389.7799999999852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5</v>
      </c>
      <c r="C320" s="298">
        <v>46165</v>
      </c>
      <c r="D320" s="299" t="s">
        <v>879</v>
      </c>
      <c r="E320" s="522">
        <v>25</v>
      </c>
      <c r="F320" s="522"/>
      <c r="G320" s="333">
        <f t="shared" si="9"/>
        <v>2470.2599999999852</v>
      </c>
      <c r="H320" s="334" t="s">
        <v>298</v>
      </c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6</v>
      </c>
      <c r="C321" s="298">
        <v>46165</v>
      </c>
      <c r="D321" s="299" t="s">
        <v>877</v>
      </c>
      <c r="E321" s="522">
        <v>50</v>
      </c>
      <c r="F321" s="522"/>
      <c r="G321" s="333">
        <f t="shared" si="9"/>
        <v>2495.2599999999852</v>
      </c>
      <c r="H321" s="334" t="s">
        <v>298</v>
      </c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46165</v>
      </c>
      <c r="D322" s="299" t="s">
        <v>878</v>
      </c>
      <c r="E322" s="522">
        <v>25</v>
      </c>
      <c r="F322" s="522"/>
      <c r="G322" s="333">
        <f t="shared" si="9"/>
        <v>2545.2599999999852</v>
      </c>
      <c r="H322" s="334" t="s">
        <v>298</v>
      </c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46164</v>
      </c>
      <c r="D323" s="299" t="s">
        <v>881</v>
      </c>
      <c r="E323" s="522">
        <v>45.46</v>
      </c>
      <c r="F323" s="522"/>
      <c r="G323" s="333">
        <f t="shared" si="9"/>
        <v>2570.2599999999852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46164</v>
      </c>
      <c r="D324" s="299" t="s">
        <v>873</v>
      </c>
      <c r="E324" s="522">
        <v>22</v>
      </c>
      <c r="F324" s="522"/>
      <c r="G324" s="333">
        <f t="shared" si="9"/>
        <v>2615.7199999999852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46164</v>
      </c>
      <c r="D325" s="299" t="s">
        <v>296</v>
      </c>
      <c r="E325" s="522">
        <v>14.57</v>
      </c>
      <c r="F325" s="522"/>
      <c r="G325" s="333">
        <f t="shared" si="9"/>
        <v>2637.7199999999852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3</v>
      </c>
      <c r="C326" s="298">
        <v>46163</v>
      </c>
      <c r="D326" s="299" t="s">
        <v>334</v>
      </c>
      <c r="E326" s="522">
        <v>9.01</v>
      </c>
      <c r="F326" s="522"/>
      <c r="G326" s="333">
        <f t="shared" si="9"/>
        <v>2652.2899999999854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46163</v>
      </c>
      <c r="D327" s="299" t="s">
        <v>334</v>
      </c>
      <c r="E327" s="522">
        <v>6.8</v>
      </c>
      <c r="F327" s="522"/>
      <c r="G327" s="333">
        <f t="shared" si="9"/>
        <v>2661.2999999999856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46163</v>
      </c>
      <c r="D328" s="299" t="s">
        <v>358</v>
      </c>
      <c r="E328" s="522">
        <v>16.649999999999999</v>
      </c>
      <c r="F328" s="522"/>
      <c r="G328" s="333">
        <f t="shared" si="9"/>
        <v>2668.0999999999858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46163</v>
      </c>
      <c r="D329" s="299" t="s">
        <v>846</v>
      </c>
      <c r="E329" s="522">
        <v>24.89</v>
      </c>
      <c r="F329" s="522"/>
      <c r="G329" s="333">
        <f t="shared" si="9"/>
        <v>2684.7499999999859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46163</v>
      </c>
      <c r="D330" s="299" t="s">
        <v>846</v>
      </c>
      <c r="E330" s="522">
        <v>11.2</v>
      </c>
      <c r="F330" s="522"/>
      <c r="G330" s="333">
        <f t="shared" si="9"/>
        <v>2709.6399999999858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46162</v>
      </c>
      <c r="D331" s="299" t="s">
        <v>296</v>
      </c>
      <c r="E331" s="522">
        <v>11.18</v>
      </c>
      <c r="F331" s="522"/>
      <c r="G331" s="333">
        <f t="shared" si="9"/>
        <v>2720.8399999999856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46162</v>
      </c>
      <c r="D332" s="299" t="s">
        <v>386</v>
      </c>
      <c r="E332" s="522">
        <v>14.38</v>
      </c>
      <c r="F332" s="522"/>
      <c r="G332" s="333">
        <f t="shared" si="9"/>
        <v>2732.0199999999854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22</v>
      </c>
      <c r="C333" s="298">
        <v>46162</v>
      </c>
      <c r="D333" s="299" t="s">
        <v>323</v>
      </c>
      <c r="E333" s="522">
        <v>20.22</v>
      </c>
      <c r="F333" s="522"/>
      <c r="G333" s="333">
        <f t="shared" si="9"/>
        <v>2746.3999999999855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5</v>
      </c>
      <c r="C334" s="298">
        <v>46162</v>
      </c>
      <c r="D334" s="299" t="s">
        <v>872</v>
      </c>
      <c r="E334" s="522">
        <v>30</v>
      </c>
      <c r="F334" s="522"/>
      <c r="G334" s="333">
        <f t="shared" ref="G334:G348" si="10">G335-E334+F334</f>
        <v>2766.6199999999853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46162</v>
      </c>
      <c r="D335" s="299" t="s">
        <v>874</v>
      </c>
      <c r="E335" s="522">
        <v>46.72</v>
      </c>
      <c r="F335" s="522"/>
      <c r="G335" s="333">
        <f t="shared" si="10"/>
        <v>2796.6199999999853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4</v>
      </c>
      <c r="C336" s="298">
        <v>46162</v>
      </c>
      <c r="D336" s="299" t="s">
        <v>310</v>
      </c>
      <c r="E336" s="522">
        <v>56.51</v>
      </c>
      <c r="F336" s="522"/>
      <c r="G336" s="333">
        <f t="shared" si="10"/>
        <v>2843.3399999999851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6</v>
      </c>
      <c r="C337" s="298">
        <v>46161</v>
      </c>
      <c r="D337" s="299" t="s">
        <v>871</v>
      </c>
      <c r="E337" s="522">
        <v>63.99</v>
      </c>
      <c r="F337" s="522"/>
      <c r="G337" s="333">
        <f t="shared" si="10"/>
        <v>2899.8499999999854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4</v>
      </c>
      <c r="C338" s="298">
        <v>46161</v>
      </c>
      <c r="D338" s="299" t="s">
        <v>296</v>
      </c>
      <c r="E338" s="522">
        <v>43.46</v>
      </c>
      <c r="F338" s="522"/>
      <c r="G338" s="333">
        <f t="shared" si="10"/>
        <v>2963.8399999999851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3</v>
      </c>
      <c r="C339" s="298">
        <v>46161</v>
      </c>
      <c r="D339" s="299" t="s">
        <v>296</v>
      </c>
      <c r="E339" s="522">
        <v>8.7200000000000006</v>
      </c>
      <c r="F339" s="522"/>
      <c r="G339" s="333">
        <f t="shared" si="10"/>
        <v>3007.2999999999852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46161</v>
      </c>
      <c r="D340" s="299" t="s">
        <v>301</v>
      </c>
      <c r="E340" s="522">
        <v>30.9</v>
      </c>
      <c r="F340" s="522"/>
      <c r="G340" s="333">
        <f t="shared" si="10"/>
        <v>3016.019999999985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22</v>
      </c>
      <c r="C341" s="298">
        <v>46161</v>
      </c>
      <c r="D341" s="299" t="s">
        <v>328</v>
      </c>
      <c r="E341" s="522">
        <v>7.46</v>
      </c>
      <c r="F341" s="522"/>
      <c r="G341" s="333">
        <f t="shared" si="10"/>
        <v>3046.9199999999851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46161</v>
      </c>
      <c r="D342" s="299" t="s">
        <v>869</v>
      </c>
      <c r="E342" s="522">
        <v>31.05</v>
      </c>
      <c r="F342" s="522"/>
      <c r="G342" s="333">
        <f t="shared" si="10"/>
        <v>3054.3799999999851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46161</v>
      </c>
      <c r="D343" s="299" t="s">
        <v>870</v>
      </c>
      <c r="E343" s="522">
        <v>54.41</v>
      </c>
      <c r="F343" s="522"/>
      <c r="G343" s="333">
        <f t="shared" si="10"/>
        <v>3085.4299999999853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46161</v>
      </c>
      <c r="D344" s="299" t="s">
        <v>875</v>
      </c>
      <c r="E344" s="522">
        <v>20.49</v>
      </c>
      <c r="F344" s="522"/>
      <c r="G344" s="333">
        <f t="shared" si="10"/>
        <v>3139.8399999999851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22</v>
      </c>
      <c r="C345" s="298">
        <v>46160</v>
      </c>
      <c r="D345" s="299" t="s">
        <v>401</v>
      </c>
      <c r="E345" s="522">
        <v>13.84</v>
      </c>
      <c r="F345" s="522"/>
      <c r="G345" s="333">
        <f t="shared" si="10"/>
        <v>3160.3299999999849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287</v>
      </c>
      <c r="B346" s="330" t="s">
        <v>287</v>
      </c>
      <c r="C346" s="298">
        <v>46160</v>
      </c>
      <c r="D346" s="299" t="s">
        <v>876</v>
      </c>
      <c r="E346" s="522">
        <v>138.44</v>
      </c>
      <c r="F346" s="522">
        <v>138.44</v>
      </c>
      <c r="G346" s="333">
        <f t="shared" si="10"/>
        <v>3174.1699999999851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46160</v>
      </c>
      <c r="D347" s="299" t="s">
        <v>353</v>
      </c>
      <c r="E347" s="522">
        <v>25.48</v>
      </c>
      <c r="F347" s="522"/>
      <c r="G347" s="333">
        <f t="shared" si="10"/>
        <v>3174.1699999999851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17</v>
      </c>
      <c r="C348" s="298">
        <v>46160</v>
      </c>
      <c r="D348" s="299" t="s">
        <v>188</v>
      </c>
      <c r="E348" s="522">
        <v>42.65</v>
      </c>
      <c r="F348" s="522"/>
      <c r="G348" s="333">
        <f t="shared" si="10"/>
        <v>3199.6499999999851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15</v>
      </c>
      <c r="C349" s="298">
        <v>46160</v>
      </c>
      <c r="D349" s="299" t="s">
        <v>185</v>
      </c>
      <c r="E349" s="522">
        <v>101.37</v>
      </c>
      <c r="F349" s="522"/>
      <c r="G349" s="333">
        <f t="shared" ref="G349:G429" si="11">G350-E349+F349</f>
        <v>3242.2999999999852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335</v>
      </c>
      <c r="B350" s="330" t="s">
        <v>335</v>
      </c>
      <c r="C350" s="298">
        <v>46160</v>
      </c>
      <c r="D350" s="299" t="s">
        <v>336</v>
      </c>
      <c r="E350" s="522">
        <v>93.13</v>
      </c>
      <c r="F350" s="522"/>
      <c r="G350" s="333">
        <f t="shared" si="11"/>
        <v>3343.6699999999851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294</v>
      </c>
      <c r="B351" s="330">
        <v>11</v>
      </c>
      <c r="C351" s="298">
        <v>46160</v>
      </c>
      <c r="D351" s="299" t="s">
        <v>178</v>
      </c>
      <c r="E351" s="522">
        <v>267.68</v>
      </c>
      <c r="F351" s="522"/>
      <c r="G351" s="333">
        <f t="shared" si="11"/>
        <v>3436.7999999999852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23</v>
      </c>
      <c r="C352" s="298">
        <v>46160</v>
      </c>
      <c r="D352" s="299" t="s">
        <v>63</v>
      </c>
      <c r="E352" s="522">
        <v>529.46</v>
      </c>
      <c r="F352" s="522"/>
      <c r="G352" s="333">
        <f t="shared" si="11"/>
        <v>3704.479999999985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1</v>
      </c>
      <c r="C353" s="298">
        <v>46159</v>
      </c>
      <c r="D353" s="299" t="s">
        <v>311</v>
      </c>
      <c r="E353" s="522">
        <v>148.25</v>
      </c>
      <c r="F353" s="522"/>
      <c r="G353" s="333">
        <f t="shared" si="11"/>
        <v>4233.939999999985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1</v>
      </c>
      <c r="C354" s="298">
        <v>46159</v>
      </c>
      <c r="D354" s="299" t="s">
        <v>306</v>
      </c>
      <c r="E354" s="522">
        <v>90.2</v>
      </c>
      <c r="F354" s="522"/>
      <c r="G354" s="333">
        <f t="shared" si="11"/>
        <v>4382.189999999985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21</v>
      </c>
      <c r="C355" s="298">
        <v>46159</v>
      </c>
      <c r="D355" s="299" t="s">
        <v>194</v>
      </c>
      <c r="E355" s="522">
        <v>81</v>
      </c>
      <c r="F355" s="522"/>
      <c r="G355" s="333">
        <f t="shared" si="11"/>
        <v>4472.3899999999849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6</v>
      </c>
      <c r="C356" s="298">
        <v>46159</v>
      </c>
      <c r="D356" s="299" t="s">
        <v>300</v>
      </c>
      <c r="E356" s="522">
        <v>38.33</v>
      </c>
      <c r="F356" s="522"/>
      <c r="G356" s="333">
        <f t="shared" si="11"/>
        <v>4553.3899999999849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42</v>
      </c>
      <c r="C357" s="298">
        <v>46159</v>
      </c>
      <c r="D357" s="299" t="s">
        <v>333</v>
      </c>
      <c r="E357" s="522">
        <v>29.8</v>
      </c>
      <c r="F357" s="522"/>
      <c r="G357" s="333">
        <f t="shared" si="11"/>
        <v>4591.7199999999848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43</v>
      </c>
      <c r="C358" s="298">
        <v>46159</v>
      </c>
      <c r="D358" s="299" t="s">
        <v>333</v>
      </c>
      <c r="E358" s="522">
        <v>22.35</v>
      </c>
      <c r="F358" s="522"/>
      <c r="G358" s="333">
        <f t="shared" si="11"/>
        <v>4621.519999999985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46159</v>
      </c>
      <c r="D359" s="299" t="s">
        <v>319</v>
      </c>
      <c r="E359" s="522">
        <v>50.75</v>
      </c>
      <c r="F359" s="522"/>
      <c r="G359" s="333">
        <f t="shared" si="11"/>
        <v>4643.8699999999853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5</v>
      </c>
      <c r="C360" s="298">
        <v>46158</v>
      </c>
      <c r="D360" s="299" t="s">
        <v>340</v>
      </c>
      <c r="E360" s="522">
        <v>21.3</v>
      </c>
      <c r="F360" s="522"/>
      <c r="G360" s="333">
        <f t="shared" si="11"/>
        <v>4694.6199999999853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46158</v>
      </c>
      <c r="D361" s="299" t="s">
        <v>319</v>
      </c>
      <c r="E361" s="522">
        <v>41.46</v>
      </c>
      <c r="F361" s="522"/>
      <c r="G361" s="333">
        <f t="shared" si="11"/>
        <v>4715.9199999999855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46158</v>
      </c>
      <c r="D362" s="299" t="s">
        <v>849</v>
      </c>
      <c r="E362" s="522">
        <v>95.85</v>
      </c>
      <c r="F362" s="522">
        <v>95.85</v>
      </c>
      <c r="G362" s="333">
        <f t="shared" si="11"/>
        <v>4757.3799999999856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46158</v>
      </c>
      <c r="D363" s="299" t="s">
        <v>847</v>
      </c>
      <c r="E363" s="522">
        <v>87.13</v>
      </c>
      <c r="F363" s="522">
        <v>87.13</v>
      </c>
      <c r="G363" s="333">
        <f t="shared" si="11"/>
        <v>4757.3799999999856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4</v>
      </c>
      <c r="C364" s="298">
        <v>46158</v>
      </c>
      <c r="D364" s="299" t="s">
        <v>310</v>
      </c>
      <c r="E364" s="522">
        <v>48.15</v>
      </c>
      <c r="F364" s="522"/>
      <c r="G364" s="333">
        <f t="shared" si="11"/>
        <v>4757.3799999999856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46158</v>
      </c>
      <c r="D365" s="299" t="s">
        <v>308</v>
      </c>
      <c r="E365" s="522">
        <v>75.069999999999993</v>
      </c>
      <c r="F365" s="522"/>
      <c r="G365" s="333">
        <f t="shared" si="11"/>
        <v>4805.5299999999852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46158</v>
      </c>
      <c r="D366" s="299" t="s">
        <v>308</v>
      </c>
      <c r="E366" s="522">
        <v>75</v>
      </c>
      <c r="F366" s="522"/>
      <c r="G366" s="333">
        <f t="shared" si="11"/>
        <v>4880.5999999999849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3</v>
      </c>
      <c r="C367" s="298">
        <v>46158</v>
      </c>
      <c r="D367" s="299" t="s">
        <v>348</v>
      </c>
      <c r="E367" s="522">
        <v>8.3800000000000008</v>
      </c>
      <c r="F367" s="522"/>
      <c r="G367" s="333">
        <f t="shared" si="11"/>
        <v>4955.5999999999849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8</v>
      </c>
      <c r="C368" s="298">
        <v>46157</v>
      </c>
      <c r="D368" s="299" t="s">
        <v>319</v>
      </c>
      <c r="E368" s="522">
        <v>63.55</v>
      </c>
      <c r="F368" s="522"/>
      <c r="G368" s="333">
        <f t="shared" si="11"/>
        <v>4963.979999999985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4</v>
      </c>
      <c r="C369" s="298">
        <v>46157</v>
      </c>
      <c r="D369" s="299" t="s">
        <v>296</v>
      </c>
      <c r="E369" s="522">
        <v>45.1</v>
      </c>
      <c r="F369" s="522"/>
      <c r="G369" s="333">
        <f t="shared" si="11"/>
        <v>5027.5299999999852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46157</v>
      </c>
      <c r="D370" s="299" t="s">
        <v>296</v>
      </c>
      <c r="E370" s="522">
        <v>24.54</v>
      </c>
      <c r="F370" s="522"/>
      <c r="G370" s="333">
        <f t="shared" si="11"/>
        <v>5072.6299999999856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46157</v>
      </c>
      <c r="D371" s="299" t="s">
        <v>334</v>
      </c>
      <c r="E371" s="522">
        <v>14.28</v>
      </c>
      <c r="F371" s="522"/>
      <c r="G371" s="333">
        <f t="shared" si="11"/>
        <v>5097.1699999999855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287</v>
      </c>
      <c r="B372" s="330" t="s">
        <v>287</v>
      </c>
      <c r="C372" s="298">
        <v>46157</v>
      </c>
      <c r="D372" s="299" t="s">
        <v>506</v>
      </c>
      <c r="E372" s="522">
        <v>146.15</v>
      </c>
      <c r="F372" s="522">
        <v>146.15</v>
      </c>
      <c r="G372" s="333">
        <f t="shared" si="11"/>
        <v>5111.4499999999853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46157</v>
      </c>
      <c r="D373" s="299" t="s">
        <v>868</v>
      </c>
      <c r="E373" s="522">
        <v>202.87</v>
      </c>
      <c r="F373" s="522"/>
      <c r="G373" s="333">
        <f>G374-E373+F373</f>
        <v>5111.4499999999853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46157</v>
      </c>
      <c r="D374" s="299" t="s">
        <v>300</v>
      </c>
      <c r="E374" s="522">
        <v>14.9</v>
      </c>
      <c r="F374" s="522"/>
      <c r="G374" s="333">
        <f t="shared" si="11"/>
        <v>5314.3199999999852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291</v>
      </c>
      <c r="B375" s="330">
        <v>38</v>
      </c>
      <c r="C375" s="298">
        <v>46157</v>
      </c>
      <c r="D375" s="299" t="s">
        <v>293</v>
      </c>
      <c r="E375" s="522"/>
      <c r="F375" s="522">
        <v>4597.82</v>
      </c>
      <c r="G375" s="333">
        <f t="shared" si="11"/>
        <v>5329.2199999999848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46156</v>
      </c>
      <c r="D376" s="299" t="s">
        <v>867</v>
      </c>
      <c r="E376" s="522">
        <v>34.96</v>
      </c>
      <c r="F376" s="522"/>
      <c r="G376" s="333">
        <f t="shared" si="11"/>
        <v>731.39999999998463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46156</v>
      </c>
      <c r="D377" s="299" t="s">
        <v>408</v>
      </c>
      <c r="E377" s="522">
        <v>23.9</v>
      </c>
      <c r="F377" s="522"/>
      <c r="G377" s="333">
        <f t="shared" si="11"/>
        <v>766.35999999998467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294</v>
      </c>
      <c r="B378" s="330">
        <v>24</v>
      </c>
      <c r="C378" s="298">
        <v>46156</v>
      </c>
      <c r="D378" s="299" t="s">
        <v>860</v>
      </c>
      <c r="E378" s="522">
        <v>109.92</v>
      </c>
      <c r="F378" s="522"/>
      <c r="G378" s="333">
        <f t="shared" si="11"/>
        <v>790.25999999998464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46156</v>
      </c>
      <c r="D379" s="299" t="s">
        <v>334</v>
      </c>
      <c r="E379" s="522">
        <v>24.34</v>
      </c>
      <c r="F379" s="522"/>
      <c r="G379" s="333">
        <f t="shared" si="11"/>
        <v>900.1799999999846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46156</v>
      </c>
      <c r="D380" s="299" t="s">
        <v>846</v>
      </c>
      <c r="E380" s="522">
        <v>24.89</v>
      </c>
      <c r="F380" s="522"/>
      <c r="G380" s="333">
        <f t="shared" si="11"/>
        <v>924.51999999998463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5</v>
      </c>
      <c r="C381" s="298">
        <v>46156</v>
      </c>
      <c r="D381" s="299" t="s">
        <v>846</v>
      </c>
      <c r="E381" s="522">
        <v>11.2</v>
      </c>
      <c r="F381" s="522"/>
      <c r="G381" s="333">
        <f t="shared" si="11"/>
        <v>949.40999999998462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46156</v>
      </c>
      <c r="D382" s="299" t="s">
        <v>324</v>
      </c>
      <c r="E382" s="522">
        <v>22.04</v>
      </c>
      <c r="F382" s="522"/>
      <c r="G382" s="333">
        <f t="shared" si="11"/>
        <v>960.60999999998467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291</v>
      </c>
      <c r="B383" s="330">
        <v>39</v>
      </c>
      <c r="C383" s="298">
        <v>46156</v>
      </c>
      <c r="D383" s="299" t="s">
        <v>292</v>
      </c>
      <c r="E383" s="522"/>
      <c r="F383" s="522">
        <v>2763.78</v>
      </c>
      <c r="G383" s="333">
        <f t="shared" si="11"/>
        <v>982.64999999998463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291</v>
      </c>
      <c r="B384" s="330">
        <v>41</v>
      </c>
      <c r="C384" s="298">
        <v>46156</v>
      </c>
      <c r="D384" s="299" t="s">
        <v>299</v>
      </c>
      <c r="E384" s="522"/>
      <c r="F384" s="522">
        <v>250</v>
      </c>
      <c r="G384" s="333">
        <f t="shared" si="11"/>
        <v>-1781.1300000000156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335</v>
      </c>
      <c r="B385" s="330" t="s">
        <v>335</v>
      </c>
      <c r="C385" s="298">
        <v>46156</v>
      </c>
      <c r="D385" s="299" t="s">
        <v>460</v>
      </c>
      <c r="E385" s="522"/>
      <c r="F385" s="522">
        <v>100</v>
      </c>
      <c r="G385" s="333">
        <f t="shared" si="11"/>
        <v>-2031.1300000000156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6</v>
      </c>
      <c r="C386" s="298">
        <v>46156</v>
      </c>
      <c r="D386" s="299" t="s">
        <v>300</v>
      </c>
      <c r="E386" s="522">
        <v>13.3</v>
      </c>
      <c r="F386" s="522"/>
      <c r="G386" s="333">
        <f t="shared" si="11"/>
        <v>-2131.1300000000156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46155</v>
      </c>
      <c r="D387" s="299" t="s">
        <v>296</v>
      </c>
      <c r="E387" s="522">
        <v>14.67</v>
      </c>
      <c r="F387" s="522"/>
      <c r="G387" s="333">
        <f t="shared" si="11"/>
        <v>-2117.8300000000154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8</v>
      </c>
      <c r="C388" s="298">
        <v>46155</v>
      </c>
      <c r="D388" s="299" t="s">
        <v>319</v>
      </c>
      <c r="E388" s="522">
        <v>22.96</v>
      </c>
      <c r="F388" s="522"/>
      <c r="G388" s="333">
        <f t="shared" si="11"/>
        <v>-2103.1600000000153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287</v>
      </c>
      <c r="B389" s="330" t="s">
        <v>287</v>
      </c>
      <c r="C389" s="298">
        <v>46155</v>
      </c>
      <c r="D389" s="299" t="s">
        <v>855</v>
      </c>
      <c r="E389" s="522">
        <v>100</v>
      </c>
      <c r="F389" s="522">
        <v>100</v>
      </c>
      <c r="G389" s="333">
        <f t="shared" si="11"/>
        <v>-2080.2000000000153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4</v>
      </c>
      <c r="C390" s="298">
        <v>46154</v>
      </c>
      <c r="D390" s="299" t="s">
        <v>455</v>
      </c>
      <c r="E390" s="522">
        <v>43.14</v>
      </c>
      <c r="F390" s="522"/>
      <c r="G390" s="333">
        <f t="shared" si="11"/>
        <v>-2080.2000000000153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3</v>
      </c>
      <c r="C391" s="298">
        <v>46154</v>
      </c>
      <c r="D391" s="299" t="s">
        <v>455</v>
      </c>
      <c r="E391" s="522">
        <v>7.29</v>
      </c>
      <c r="F391" s="522"/>
      <c r="G391" s="333">
        <f t="shared" si="11"/>
        <v>-2037.0600000000154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19</v>
      </c>
      <c r="C392" s="298">
        <v>46154</v>
      </c>
      <c r="D392" s="299" t="s">
        <v>191</v>
      </c>
      <c r="E392" s="522">
        <v>200</v>
      </c>
      <c r="F392" s="522"/>
      <c r="G392" s="333">
        <f t="shared" si="11"/>
        <v>-2029.7700000000154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6</v>
      </c>
      <c r="C393" s="298">
        <v>46154</v>
      </c>
      <c r="D393" s="299" t="s">
        <v>446</v>
      </c>
      <c r="E393" s="522">
        <v>-0.06</v>
      </c>
      <c r="F393" s="522"/>
      <c r="G393" s="333">
        <f t="shared" si="11"/>
        <v>-1829.7700000000154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46154</v>
      </c>
      <c r="D394" s="299" t="s">
        <v>301</v>
      </c>
      <c r="E394" s="522">
        <v>21.55</v>
      </c>
      <c r="F394" s="522"/>
      <c r="G394" s="333">
        <f t="shared" si="11"/>
        <v>-1829.8300000000154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3</v>
      </c>
      <c r="C395" s="298">
        <v>46153</v>
      </c>
      <c r="D395" s="299" t="s">
        <v>296</v>
      </c>
      <c r="E395" s="522">
        <v>4.79</v>
      </c>
      <c r="F395" s="522"/>
      <c r="G395" s="333">
        <f t="shared" si="11"/>
        <v>-1808.2800000000154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4</v>
      </c>
      <c r="C396" s="298">
        <v>46153</v>
      </c>
      <c r="D396" s="299" t="s">
        <v>296</v>
      </c>
      <c r="E396" s="522">
        <v>66.59</v>
      </c>
      <c r="F396" s="522"/>
      <c r="G396" s="333">
        <f t="shared" si="11"/>
        <v>-1803.4900000000155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287</v>
      </c>
      <c r="B397" s="330" t="s">
        <v>287</v>
      </c>
      <c r="C397" s="298">
        <v>46153</v>
      </c>
      <c r="D397" s="299" t="s">
        <v>843</v>
      </c>
      <c r="E397" s="522">
        <v>-51.06</v>
      </c>
      <c r="F397" s="522">
        <v>-51.06</v>
      </c>
      <c r="G397" s="333">
        <f t="shared" si="11"/>
        <v>-1736.9000000000156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22</v>
      </c>
      <c r="C398" s="298">
        <v>46153</v>
      </c>
      <c r="D398" s="299" t="s">
        <v>352</v>
      </c>
      <c r="E398" s="522">
        <v>21.29</v>
      </c>
      <c r="F398" s="522"/>
      <c r="G398" s="333">
        <f t="shared" si="11"/>
        <v>-1736.9000000000156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46152</v>
      </c>
      <c r="D399" s="299" t="s">
        <v>319</v>
      </c>
      <c r="E399" s="522">
        <v>59.25</v>
      </c>
      <c r="F399" s="522"/>
      <c r="G399" s="333">
        <f t="shared" si="11"/>
        <v>-1715.6100000000156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1</v>
      </c>
      <c r="C400" s="298">
        <v>46152</v>
      </c>
      <c r="D400" s="299" t="s">
        <v>304</v>
      </c>
      <c r="E400" s="522">
        <v>145.94999999999999</v>
      </c>
      <c r="F400" s="522"/>
      <c r="G400" s="333">
        <f t="shared" si="11"/>
        <v>-1656.3600000000156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1</v>
      </c>
      <c r="C401" s="298">
        <v>46152</v>
      </c>
      <c r="D401" s="299" t="s">
        <v>311</v>
      </c>
      <c r="E401" s="522">
        <v>131.9</v>
      </c>
      <c r="F401" s="522"/>
      <c r="G401" s="333">
        <f t="shared" si="11"/>
        <v>-1510.4100000000155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46152</v>
      </c>
      <c r="D402" s="299" t="s">
        <v>850</v>
      </c>
      <c r="E402" s="522">
        <v>96.46</v>
      </c>
      <c r="F402" s="522"/>
      <c r="G402" s="333">
        <f t="shared" si="11"/>
        <v>-1378.5100000000155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7</v>
      </c>
      <c r="C403" s="298">
        <v>46152</v>
      </c>
      <c r="D403" s="299" t="s">
        <v>851</v>
      </c>
      <c r="E403" s="522">
        <v>162</v>
      </c>
      <c r="F403" s="522"/>
      <c r="G403" s="333">
        <f t="shared" si="11"/>
        <v>-1282.0500000000154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3</v>
      </c>
      <c r="C404" s="298">
        <v>46152</v>
      </c>
      <c r="D404" s="299" t="s">
        <v>348</v>
      </c>
      <c r="E404" s="522">
        <v>25</v>
      </c>
      <c r="F404" s="522"/>
      <c r="G404" s="333">
        <f t="shared" si="11"/>
        <v>-1120.0500000000154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46151</v>
      </c>
      <c r="D405" s="299" t="s">
        <v>852</v>
      </c>
      <c r="E405" s="522">
        <v>35.83</v>
      </c>
      <c r="F405" s="522"/>
      <c r="G405" s="333">
        <f t="shared" si="11"/>
        <v>-1095.0500000000154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4</v>
      </c>
      <c r="C406" s="298">
        <v>46151</v>
      </c>
      <c r="D406" s="299" t="s">
        <v>310</v>
      </c>
      <c r="E406" s="522">
        <v>50.58</v>
      </c>
      <c r="F406" s="522"/>
      <c r="G406" s="333">
        <f t="shared" si="11"/>
        <v>-1059.2200000000155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46151</v>
      </c>
      <c r="D407" s="299" t="s">
        <v>853</v>
      </c>
      <c r="E407" s="522">
        <v>20.65</v>
      </c>
      <c r="F407" s="522"/>
      <c r="G407" s="333">
        <f t="shared" si="11"/>
        <v>-1008.6400000000156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46151</v>
      </c>
      <c r="D408" s="299" t="s">
        <v>319</v>
      </c>
      <c r="E408" s="522">
        <v>38.770000000000003</v>
      </c>
      <c r="F408" s="522"/>
      <c r="G408" s="333">
        <f t="shared" si="11"/>
        <v>-987.99000000001558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46151</v>
      </c>
      <c r="D409" s="299" t="s">
        <v>843</v>
      </c>
      <c r="E409" s="522">
        <v>383.63</v>
      </c>
      <c r="F409" s="522">
        <v>383.63</v>
      </c>
      <c r="G409" s="333">
        <f t="shared" si="11"/>
        <v>-949.2200000000156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5</v>
      </c>
      <c r="C410" s="298">
        <v>46151</v>
      </c>
      <c r="D410" s="299" t="s">
        <v>854</v>
      </c>
      <c r="E410" s="522">
        <v>10.68</v>
      </c>
      <c r="F410" s="522"/>
      <c r="G410" s="333">
        <f t="shared" si="11"/>
        <v>-949.2200000000156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3</v>
      </c>
      <c r="C411" s="298">
        <v>46151</v>
      </c>
      <c r="D411" s="299" t="s">
        <v>348</v>
      </c>
      <c r="E411" s="522">
        <v>9.35</v>
      </c>
      <c r="F411" s="522"/>
      <c r="G411" s="333">
        <f t="shared" si="11"/>
        <v>-938.54000000001565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287</v>
      </c>
      <c r="B412" s="330" t="s">
        <v>287</v>
      </c>
      <c r="C412" s="298">
        <v>46151</v>
      </c>
      <c r="D412" s="299" t="s">
        <v>331</v>
      </c>
      <c r="E412" s="522">
        <v>-150.9</v>
      </c>
      <c r="F412" s="522">
        <v>-150.9</v>
      </c>
      <c r="G412" s="333">
        <f t="shared" si="11"/>
        <v>-929.19000000001563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46151</v>
      </c>
      <c r="D413" s="299" t="s">
        <v>847</v>
      </c>
      <c r="E413" s="522">
        <v>557.9</v>
      </c>
      <c r="F413" s="522">
        <v>557.9</v>
      </c>
      <c r="G413" s="333">
        <f t="shared" si="11"/>
        <v>-929.19000000001563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18</v>
      </c>
      <c r="C414" s="298">
        <v>46150</v>
      </c>
      <c r="D414" s="299" t="s">
        <v>361</v>
      </c>
      <c r="E414" s="522">
        <v>400</v>
      </c>
      <c r="F414" s="522"/>
      <c r="G414" s="333">
        <f t="shared" si="11"/>
        <v>-929.19000000001574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46150</v>
      </c>
      <c r="D415" s="299" t="s">
        <v>842</v>
      </c>
      <c r="E415" s="522">
        <v>200</v>
      </c>
      <c r="F415" s="522">
        <v>200</v>
      </c>
      <c r="G415" s="333">
        <f t="shared" si="11"/>
        <v>-529.19000000001574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46150</v>
      </c>
      <c r="D416" s="299" t="s">
        <v>473</v>
      </c>
      <c r="E416" s="522">
        <v>52.78</v>
      </c>
      <c r="F416" s="522"/>
      <c r="G416" s="333">
        <f t="shared" si="11"/>
        <v>-529.19000000001574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46150</v>
      </c>
      <c r="D417" s="299" t="s">
        <v>848</v>
      </c>
      <c r="E417" s="522">
        <v>137.07</v>
      </c>
      <c r="F417" s="522">
        <v>137.07</v>
      </c>
      <c r="G417" s="333">
        <f t="shared" si="11"/>
        <v>-476.41000000001571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46150</v>
      </c>
      <c r="D418" s="299" t="s">
        <v>358</v>
      </c>
      <c r="E418" s="522">
        <v>17.440000000000001</v>
      </c>
      <c r="F418" s="522"/>
      <c r="G418" s="333">
        <f t="shared" si="11"/>
        <v>-476.41000000001566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46150</v>
      </c>
      <c r="D419" s="299" t="s">
        <v>849</v>
      </c>
      <c r="E419" s="522">
        <v>359.81</v>
      </c>
      <c r="F419" s="522">
        <v>359.81</v>
      </c>
      <c r="G419" s="333">
        <f t="shared" si="11"/>
        <v>-458.97000000001566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8</v>
      </c>
      <c r="C420" s="298">
        <v>46149</v>
      </c>
      <c r="D420" s="299" t="s">
        <v>846</v>
      </c>
      <c r="E420" s="522">
        <v>23.7</v>
      </c>
      <c r="F420" s="522"/>
      <c r="G420" s="333">
        <f t="shared" si="11"/>
        <v>-458.97000000001566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46149</v>
      </c>
      <c r="D421" s="299" t="s">
        <v>371</v>
      </c>
      <c r="E421" s="522">
        <v>13.43</v>
      </c>
      <c r="F421" s="522"/>
      <c r="G421" s="333">
        <f t="shared" si="11"/>
        <v>-435.27000000001567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13</v>
      </c>
      <c r="C422" s="298">
        <v>46149</v>
      </c>
      <c r="D422" s="299" t="s">
        <v>182</v>
      </c>
      <c r="E422" s="522">
        <v>122.18</v>
      </c>
      <c r="F422" s="522"/>
      <c r="G422" s="333">
        <f t="shared" si="11"/>
        <v>-421.84000000001566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335</v>
      </c>
      <c r="B423" s="330" t="s">
        <v>335</v>
      </c>
      <c r="C423" s="298">
        <v>46149</v>
      </c>
      <c r="D423" s="299" t="s">
        <v>447</v>
      </c>
      <c r="E423" s="522">
        <v>43.62</v>
      </c>
      <c r="F423" s="522"/>
      <c r="G423" s="333">
        <f t="shared" si="11"/>
        <v>-299.66000000001566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9</v>
      </c>
      <c r="C424" s="298">
        <v>46149</v>
      </c>
      <c r="D424" s="299" t="s">
        <v>58</v>
      </c>
      <c r="E424" s="522">
        <v>1231.68</v>
      </c>
      <c r="F424" s="522"/>
      <c r="G424" s="333">
        <f t="shared" si="11"/>
        <v>-256.04000000001565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3</v>
      </c>
      <c r="C425" s="298">
        <v>46149</v>
      </c>
      <c r="D425" s="299" t="s">
        <v>309</v>
      </c>
      <c r="E425" s="522">
        <v>4.49</v>
      </c>
      <c r="F425" s="522"/>
      <c r="G425" s="333">
        <f t="shared" si="11"/>
        <v>975.63999999998441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5</v>
      </c>
      <c r="C426" s="298">
        <v>46149</v>
      </c>
      <c r="D426" s="299" t="s">
        <v>846</v>
      </c>
      <c r="E426" s="522">
        <v>19.2</v>
      </c>
      <c r="F426" s="522"/>
      <c r="G426" s="333">
        <f t="shared" si="11"/>
        <v>980.12999999998442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8</v>
      </c>
      <c r="C427" s="298">
        <v>46149</v>
      </c>
      <c r="D427" s="299" t="s">
        <v>846</v>
      </c>
      <c r="E427" s="522">
        <v>35</v>
      </c>
      <c r="F427" s="522"/>
      <c r="G427" s="333">
        <f t="shared" si="11"/>
        <v>999.32999999998447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46149</v>
      </c>
      <c r="D428" s="299" t="s">
        <v>319</v>
      </c>
      <c r="E428" s="522">
        <v>15.93</v>
      </c>
      <c r="F428" s="522"/>
      <c r="G428" s="333">
        <f t="shared" si="11"/>
        <v>1034.3299999999845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46149</v>
      </c>
      <c r="D429" s="299" t="s">
        <v>296</v>
      </c>
      <c r="E429" s="522">
        <v>11.18</v>
      </c>
      <c r="F429" s="522"/>
      <c r="G429" s="333">
        <f t="shared" si="11"/>
        <v>1050.2599999999845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46149</v>
      </c>
      <c r="D430" s="299" t="s">
        <v>301</v>
      </c>
      <c r="E430" s="522">
        <v>16.05</v>
      </c>
      <c r="F430" s="522"/>
      <c r="G430" s="333">
        <f t="shared" ref="G430:G469" si="12">G431-E430+F430</f>
        <v>1061.4399999999846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5</v>
      </c>
      <c r="C431" s="298">
        <v>46148</v>
      </c>
      <c r="D431" s="299" t="s">
        <v>340</v>
      </c>
      <c r="E431" s="522">
        <v>47.93</v>
      </c>
      <c r="F431" s="522"/>
      <c r="G431" s="333">
        <f t="shared" si="12"/>
        <v>1077.4899999999845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294</v>
      </c>
      <c r="B432" s="330">
        <v>14</v>
      </c>
      <c r="C432" s="298">
        <v>46148</v>
      </c>
      <c r="D432" s="299" t="s">
        <v>366</v>
      </c>
      <c r="E432" s="522">
        <v>66.67</v>
      </c>
      <c r="F432" s="522"/>
      <c r="G432" s="333">
        <f t="shared" si="12"/>
        <v>1125.4199999999846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46148</v>
      </c>
      <c r="D433" s="299" t="s">
        <v>319</v>
      </c>
      <c r="E433" s="522">
        <v>19.14</v>
      </c>
      <c r="F433" s="522"/>
      <c r="G433" s="333">
        <f t="shared" si="12"/>
        <v>1192.0899999999847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46148</v>
      </c>
      <c r="D434" s="299" t="s">
        <v>310</v>
      </c>
      <c r="E434" s="522">
        <v>103.69</v>
      </c>
      <c r="F434" s="522"/>
      <c r="G434" s="333">
        <f t="shared" si="12"/>
        <v>1211.2299999999848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46148</v>
      </c>
      <c r="D435" s="299" t="s">
        <v>843</v>
      </c>
      <c r="E435" s="522">
        <v>513.29999999999995</v>
      </c>
      <c r="F435" s="522">
        <v>513.29999999999995</v>
      </c>
      <c r="G435" s="333">
        <f t="shared" si="12"/>
        <v>1314.9199999999848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46148</v>
      </c>
      <c r="D436" s="299" t="s">
        <v>300</v>
      </c>
      <c r="E436" s="522">
        <v>41.52</v>
      </c>
      <c r="F436" s="522"/>
      <c r="G436" s="333">
        <f t="shared" si="12"/>
        <v>1314.9199999999848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287</v>
      </c>
      <c r="B437" s="330" t="s">
        <v>287</v>
      </c>
      <c r="C437" s="298">
        <v>46148</v>
      </c>
      <c r="D437" s="299" t="s">
        <v>844</v>
      </c>
      <c r="E437" s="522">
        <v>500.5</v>
      </c>
      <c r="F437" s="522">
        <v>500.5</v>
      </c>
      <c r="G437" s="333">
        <f t="shared" si="12"/>
        <v>1356.4399999999848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287</v>
      </c>
      <c r="B438" s="330" t="s">
        <v>287</v>
      </c>
      <c r="C438" s="298">
        <v>46148</v>
      </c>
      <c r="D438" s="299" t="s">
        <v>845</v>
      </c>
      <c r="E438" s="522">
        <v>457.94</v>
      </c>
      <c r="F438" s="522">
        <v>457.94</v>
      </c>
      <c r="G438" s="333">
        <f t="shared" si="12"/>
        <v>1356.4399999999848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46148</v>
      </c>
      <c r="D439" s="299" t="s">
        <v>306</v>
      </c>
      <c r="E439" s="522">
        <v>23.48</v>
      </c>
      <c r="F439" s="522"/>
      <c r="G439" s="333">
        <f t="shared" si="12"/>
        <v>1356.4399999999848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46147</v>
      </c>
      <c r="D440" s="299" t="s">
        <v>384</v>
      </c>
      <c r="E440" s="522">
        <v>59.03</v>
      </c>
      <c r="F440" s="522"/>
      <c r="G440" s="333">
        <f t="shared" si="12"/>
        <v>1379.9199999999848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46147</v>
      </c>
      <c r="D441" s="299" t="s">
        <v>334</v>
      </c>
      <c r="E441" s="522">
        <v>11.06</v>
      </c>
      <c r="F441" s="522"/>
      <c r="G441" s="333">
        <f t="shared" si="12"/>
        <v>1438.9499999999848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46147</v>
      </c>
      <c r="D442" s="299" t="s">
        <v>296</v>
      </c>
      <c r="E442" s="522">
        <v>8.7200000000000006</v>
      </c>
      <c r="F442" s="522"/>
      <c r="G442" s="333">
        <f t="shared" si="12"/>
        <v>1450.0099999999848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4</v>
      </c>
      <c r="C443" s="298">
        <v>46147</v>
      </c>
      <c r="D443" s="299" t="s">
        <v>296</v>
      </c>
      <c r="E443" s="522">
        <v>42.88</v>
      </c>
      <c r="F443" s="522"/>
      <c r="G443" s="333">
        <f t="shared" si="12"/>
        <v>1458.7299999999848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46147</v>
      </c>
      <c r="D444" s="299" t="s">
        <v>300</v>
      </c>
      <c r="E444" s="522">
        <v>17.03</v>
      </c>
      <c r="F444" s="522"/>
      <c r="G444" s="333">
        <f t="shared" si="12"/>
        <v>1501.6099999999849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22</v>
      </c>
      <c r="C445" s="298">
        <v>46146</v>
      </c>
      <c r="D445" s="299" t="s">
        <v>835</v>
      </c>
      <c r="E445" s="522">
        <v>13.83</v>
      </c>
      <c r="F445" s="522"/>
      <c r="G445" s="333">
        <f t="shared" si="12"/>
        <v>1518.6399999999849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5</v>
      </c>
      <c r="C446" s="298">
        <v>46146</v>
      </c>
      <c r="D446" s="299" t="s">
        <v>340</v>
      </c>
      <c r="E446" s="522">
        <v>47.93</v>
      </c>
      <c r="F446" s="522"/>
      <c r="G446" s="333">
        <f t="shared" si="12"/>
        <v>1532.4699999999848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46146</v>
      </c>
      <c r="D447" s="299" t="s">
        <v>334</v>
      </c>
      <c r="E447" s="522">
        <v>11.06</v>
      </c>
      <c r="F447" s="522"/>
      <c r="G447" s="333">
        <f t="shared" si="12"/>
        <v>1580.3999999999849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14</v>
      </c>
      <c r="C448" s="298">
        <v>46146</v>
      </c>
      <c r="D448" s="299" t="s">
        <v>367</v>
      </c>
      <c r="E448" s="522">
        <v>70.25</v>
      </c>
      <c r="F448" s="522"/>
      <c r="G448" s="333">
        <f t="shared" si="12"/>
        <v>1591.4599999999848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284</v>
      </c>
      <c r="B449" s="330">
        <v>36</v>
      </c>
      <c r="C449" s="298">
        <v>46146</v>
      </c>
      <c r="D449" s="299" t="s">
        <v>374</v>
      </c>
      <c r="E449" s="522">
        <v>50</v>
      </c>
      <c r="F449" s="522"/>
      <c r="G449" s="333">
        <f t="shared" si="12"/>
        <v>1661.7099999999848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17</v>
      </c>
      <c r="C450" s="298">
        <v>46146</v>
      </c>
      <c r="D450" s="299" t="s">
        <v>370</v>
      </c>
      <c r="E450" s="522">
        <v>99</v>
      </c>
      <c r="F450" s="522"/>
      <c r="G450" s="333">
        <f t="shared" si="12"/>
        <v>1711.7099999999848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5</v>
      </c>
      <c r="C451" s="298">
        <v>46145</v>
      </c>
      <c r="D451" s="299" t="s">
        <v>834</v>
      </c>
      <c r="E451" s="522">
        <v>49.13</v>
      </c>
      <c r="F451" s="522"/>
      <c r="G451" s="333">
        <f t="shared" si="12"/>
        <v>1810.7099999999848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46145</v>
      </c>
      <c r="D452" s="299" t="s">
        <v>831</v>
      </c>
      <c r="E452" s="522">
        <v>50</v>
      </c>
      <c r="F452" s="522"/>
      <c r="G452" s="333">
        <f t="shared" si="12"/>
        <v>1859.8399999999849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1</v>
      </c>
      <c r="C453" s="298">
        <v>46145</v>
      </c>
      <c r="D453" s="299" t="s">
        <v>311</v>
      </c>
      <c r="E453" s="522">
        <v>91.98</v>
      </c>
      <c r="F453" s="522"/>
      <c r="G453" s="333">
        <f t="shared" si="12"/>
        <v>1909.8399999999849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6</v>
      </c>
      <c r="C454" s="298">
        <v>46145</v>
      </c>
      <c r="D454" s="299" t="s">
        <v>832</v>
      </c>
      <c r="E454" s="522">
        <v>24.68</v>
      </c>
      <c r="F454" s="522"/>
      <c r="G454" s="333">
        <f t="shared" si="12"/>
        <v>2001.8199999999849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46145</v>
      </c>
      <c r="D455" s="299" t="s">
        <v>358</v>
      </c>
      <c r="E455" s="522">
        <v>2.4900000000000002</v>
      </c>
      <c r="F455" s="522"/>
      <c r="G455" s="333">
        <f t="shared" si="12"/>
        <v>2026.499999999985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294</v>
      </c>
      <c r="B456" s="330">
        <v>22</v>
      </c>
      <c r="C456" s="298">
        <v>46145</v>
      </c>
      <c r="D456" s="299" t="s">
        <v>861</v>
      </c>
      <c r="E456" s="522">
        <v>12.77</v>
      </c>
      <c r="F456" s="522"/>
      <c r="G456" s="333">
        <f t="shared" si="12"/>
        <v>2028.989999999985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46145</v>
      </c>
      <c r="D457" s="299" t="s">
        <v>458</v>
      </c>
      <c r="E457" s="522">
        <v>192.97</v>
      </c>
      <c r="F457" s="522"/>
      <c r="G457" s="333">
        <f t="shared" si="12"/>
        <v>2041.759999999985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46145</v>
      </c>
      <c r="D458" s="299" t="s">
        <v>348</v>
      </c>
      <c r="E458" s="522">
        <v>9.35</v>
      </c>
      <c r="F458" s="522"/>
      <c r="G458" s="333">
        <f t="shared" si="12"/>
        <v>2234.729999999985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4</v>
      </c>
      <c r="C459" s="298">
        <v>46144</v>
      </c>
      <c r="D459" s="299" t="s">
        <v>310</v>
      </c>
      <c r="E459" s="522">
        <v>57.69</v>
      </c>
      <c r="F459" s="522"/>
      <c r="G459" s="333">
        <f t="shared" si="12"/>
        <v>2244.0799999999849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46144</v>
      </c>
      <c r="D460" s="299" t="s">
        <v>310</v>
      </c>
      <c r="E460" s="522">
        <v>6.37</v>
      </c>
      <c r="F460" s="522"/>
      <c r="G460" s="333">
        <f t="shared" si="12"/>
        <v>2301.769999999985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22</v>
      </c>
      <c r="C461" s="298">
        <v>46144</v>
      </c>
      <c r="D461" s="299" t="s">
        <v>375</v>
      </c>
      <c r="E461" s="522">
        <v>6.37</v>
      </c>
      <c r="F461" s="522"/>
      <c r="G461" s="333">
        <f t="shared" si="12"/>
        <v>2308.1399999999849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6</v>
      </c>
      <c r="C462" s="298">
        <v>46144</v>
      </c>
      <c r="D462" s="299" t="s">
        <v>300</v>
      </c>
      <c r="E462" s="522">
        <v>41.51</v>
      </c>
      <c r="F462" s="522"/>
      <c r="G462" s="333">
        <f t="shared" si="12"/>
        <v>2314.5099999999848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7</v>
      </c>
      <c r="C463" s="298">
        <v>46144</v>
      </c>
      <c r="D463" s="299" t="s">
        <v>833</v>
      </c>
      <c r="E463" s="522">
        <v>74.53</v>
      </c>
      <c r="F463" s="522"/>
      <c r="G463" s="333">
        <f t="shared" si="12"/>
        <v>2356.019999999985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46144</v>
      </c>
      <c r="D464" s="299" t="s">
        <v>306</v>
      </c>
      <c r="E464" s="522">
        <v>72.73</v>
      </c>
      <c r="F464" s="522"/>
      <c r="G464" s="333">
        <f t="shared" si="12"/>
        <v>2430.5499999999852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3</v>
      </c>
      <c r="C465" s="298">
        <v>46144</v>
      </c>
      <c r="D465" s="299" t="s">
        <v>348</v>
      </c>
      <c r="E465" s="522">
        <v>25</v>
      </c>
      <c r="F465" s="522"/>
      <c r="G465" s="333">
        <f t="shared" si="12"/>
        <v>2503.2799999999852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46144</v>
      </c>
      <c r="D466" s="299" t="s">
        <v>485</v>
      </c>
      <c r="E466" s="522">
        <v>121.4</v>
      </c>
      <c r="F466" s="522">
        <v>121.4</v>
      </c>
      <c r="G466" s="333">
        <f t="shared" si="12"/>
        <v>2528.2799999999852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3</v>
      </c>
      <c r="C467" s="298">
        <v>46144</v>
      </c>
      <c r="D467" s="299" t="s">
        <v>348</v>
      </c>
      <c r="E467" s="522">
        <v>9.73</v>
      </c>
      <c r="F467" s="522"/>
      <c r="G467" s="333">
        <f t="shared" si="12"/>
        <v>2528.2799999999852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46143</v>
      </c>
      <c r="D468" s="299" t="s">
        <v>358</v>
      </c>
      <c r="E468" s="522">
        <v>8.9700000000000006</v>
      </c>
      <c r="F468" s="522"/>
      <c r="G468" s="333">
        <f t="shared" si="12"/>
        <v>2538.0099999999852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s="540" customFormat="1" ht="12" customHeight="1" x14ac:dyDescent="0.3">
      <c r="A469" s="530" t="s">
        <v>284</v>
      </c>
      <c r="B469" s="531">
        <v>37</v>
      </c>
      <c r="C469" s="532">
        <v>46142</v>
      </c>
      <c r="D469" s="533" t="s">
        <v>285</v>
      </c>
      <c r="E469" s="534">
        <v>5616.82</v>
      </c>
      <c r="F469" s="534"/>
      <c r="G469" s="535">
        <f t="shared" si="12"/>
        <v>2546.979999999985</v>
      </c>
      <c r="H469" s="536"/>
      <c r="I469" s="537"/>
      <c r="J469" s="538"/>
      <c r="K469" s="539"/>
      <c r="L469" s="538"/>
      <c r="M469" s="539"/>
      <c r="N469" s="538"/>
      <c r="O469" s="539"/>
      <c r="P469" s="538"/>
      <c r="Q469" s="539"/>
      <c r="R469" s="538"/>
      <c r="S469" s="539"/>
      <c r="T469" s="538"/>
    </row>
    <row r="470" spans="1:20" ht="12" customHeight="1" x14ac:dyDescent="0.3">
      <c r="A470" s="329" t="s">
        <v>286</v>
      </c>
      <c r="B470" s="330">
        <v>25</v>
      </c>
      <c r="C470" s="298">
        <v>46142</v>
      </c>
      <c r="D470" s="298" t="s">
        <v>204</v>
      </c>
      <c r="E470" s="331">
        <v>350</v>
      </c>
      <c r="F470" s="331"/>
      <c r="G470" s="333">
        <f t="shared" ref="G470:G471" si="13">G471-E470+F470</f>
        <v>8163.7999999999847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286</v>
      </c>
      <c r="B471" s="330">
        <v>26</v>
      </c>
      <c r="C471" s="298">
        <v>46142</v>
      </c>
      <c r="D471" s="298" t="s">
        <v>205</v>
      </c>
      <c r="E471" s="331">
        <v>320</v>
      </c>
      <c r="F471" s="331"/>
      <c r="G471" s="333">
        <f t="shared" si="13"/>
        <v>8513.7999999999847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286</v>
      </c>
      <c r="B472" s="330">
        <v>27</v>
      </c>
      <c r="C472" s="298">
        <v>46142</v>
      </c>
      <c r="D472" s="298" t="s">
        <v>206</v>
      </c>
      <c r="E472" s="331">
        <v>25</v>
      </c>
      <c r="F472" s="331"/>
      <c r="G472" s="333">
        <f t="shared" ref="G472:G723" si="14">G473-E472+F472</f>
        <v>8833.7999999999847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286</v>
      </c>
      <c r="B473" s="330">
        <v>28</v>
      </c>
      <c r="C473" s="298">
        <v>46142</v>
      </c>
      <c r="D473" s="298" t="s">
        <v>207</v>
      </c>
      <c r="E473" s="331">
        <v>25</v>
      </c>
      <c r="F473" s="331"/>
      <c r="G473" s="333">
        <f t="shared" si="14"/>
        <v>8858.7999999999847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286</v>
      </c>
      <c r="B474" s="330">
        <v>29</v>
      </c>
      <c r="C474" s="298">
        <v>46142</v>
      </c>
      <c r="D474" s="298" t="s">
        <v>208</v>
      </c>
      <c r="E474" s="331">
        <v>45</v>
      </c>
      <c r="F474" s="331"/>
      <c r="G474" s="333">
        <f t="shared" si="14"/>
        <v>8883.7999999999847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286</v>
      </c>
      <c r="B475" s="330">
        <v>30</v>
      </c>
      <c r="C475" s="298">
        <v>46142</v>
      </c>
      <c r="D475" s="298" t="s">
        <v>209</v>
      </c>
      <c r="E475" s="331">
        <v>400</v>
      </c>
      <c r="F475" s="331"/>
      <c r="G475" s="333">
        <f t="shared" si="14"/>
        <v>8928.7999999999847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286</v>
      </c>
      <c r="B476" s="330">
        <v>31</v>
      </c>
      <c r="C476" s="298">
        <v>46142</v>
      </c>
      <c r="D476" s="298" t="s">
        <v>210</v>
      </c>
      <c r="E476" s="331">
        <v>375</v>
      </c>
      <c r="F476" s="331"/>
      <c r="G476" s="333">
        <f t="shared" si="14"/>
        <v>9328.7999999999847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286</v>
      </c>
      <c r="B477" s="330">
        <v>32</v>
      </c>
      <c r="C477" s="298">
        <v>46142</v>
      </c>
      <c r="D477" s="298" t="s">
        <v>211</v>
      </c>
      <c r="E477" s="331">
        <v>100</v>
      </c>
      <c r="F477" s="331"/>
      <c r="G477" s="333">
        <f t="shared" si="14"/>
        <v>9703.7999999999847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286</v>
      </c>
      <c r="B478" s="330">
        <v>33</v>
      </c>
      <c r="C478" s="298">
        <v>46142</v>
      </c>
      <c r="D478" s="298" t="s">
        <v>212</v>
      </c>
      <c r="E478" s="331">
        <v>85</v>
      </c>
      <c r="F478" s="331"/>
      <c r="G478" s="333">
        <f t="shared" si="14"/>
        <v>9803.7999999999847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286</v>
      </c>
      <c r="B479" s="330">
        <v>34</v>
      </c>
      <c r="C479" s="298">
        <v>46142</v>
      </c>
      <c r="D479" s="298" t="s">
        <v>213</v>
      </c>
      <c r="E479" s="331">
        <v>230</v>
      </c>
      <c r="F479" s="331"/>
      <c r="G479" s="333">
        <f t="shared" si="14"/>
        <v>9888.7999999999847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286</v>
      </c>
      <c r="B480" s="330">
        <v>35</v>
      </c>
      <c r="C480" s="298">
        <v>46142</v>
      </c>
      <c r="D480" s="298" t="s">
        <v>214</v>
      </c>
      <c r="E480" s="331">
        <v>45</v>
      </c>
      <c r="F480" s="331"/>
      <c r="G480" s="333">
        <f t="shared" si="14"/>
        <v>10118.799999999985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287</v>
      </c>
      <c r="B481" s="330" t="s">
        <v>287</v>
      </c>
      <c r="C481" s="298">
        <v>46142</v>
      </c>
      <c r="D481" s="299" t="s">
        <v>288</v>
      </c>
      <c r="E481" s="331">
        <v>185.64</v>
      </c>
      <c r="F481" s="331">
        <v>185.64</v>
      </c>
      <c r="G481" s="333">
        <f t="shared" si="14"/>
        <v>10163.799999999985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46142</v>
      </c>
      <c r="D482" s="299" t="s">
        <v>290</v>
      </c>
      <c r="E482" s="331">
        <v>30</v>
      </c>
      <c r="F482" s="331"/>
      <c r="G482" s="333">
        <f t="shared" si="14"/>
        <v>10163.799999999985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291</v>
      </c>
      <c r="B483" s="330">
        <v>39</v>
      </c>
      <c r="C483" s="298">
        <v>46142</v>
      </c>
      <c r="D483" s="299" t="s">
        <v>292</v>
      </c>
      <c r="E483" s="331"/>
      <c r="F483" s="331">
        <v>2763.78</v>
      </c>
      <c r="G483" s="333">
        <f t="shared" si="14"/>
        <v>10193.799999999985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291</v>
      </c>
      <c r="B484" s="330">
        <v>38</v>
      </c>
      <c r="C484" s="298">
        <v>46142</v>
      </c>
      <c r="D484" s="299" t="s">
        <v>293</v>
      </c>
      <c r="E484" s="331"/>
      <c r="F484" s="331">
        <v>4597.82</v>
      </c>
      <c r="G484" s="333">
        <f t="shared" si="14"/>
        <v>7430.019999999985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42</v>
      </c>
      <c r="C485" s="298">
        <v>46142</v>
      </c>
      <c r="D485" s="299" t="s">
        <v>200</v>
      </c>
      <c r="E485" s="331">
        <v>50.92</v>
      </c>
      <c r="F485" s="331"/>
      <c r="G485" s="333">
        <f t="shared" si="14"/>
        <v>2832.1999999999853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43</v>
      </c>
      <c r="C486" s="298">
        <v>46142</v>
      </c>
      <c r="D486" s="299" t="s">
        <v>201</v>
      </c>
      <c r="E486" s="331">
        <v>50.92</v>
      </c>
      <c r="F486" s="331"/>
      <c r="G486" s="333">
        <f t="shared" si="14"/>
        <v>2883.1199999999853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4</v>
      </c>
      <c r="C487" s="298">
        <v>46142</v>
      </c>
      <c r="D487" s="299" t="s">
        <v>295</v>
      </c>
      <c r="E487" s="331">
        <v>35.799999999999997</v>
      </c>
      <c r="F487" s="331"/>
      <c r="G487" s="333">
        <f t="shared" si="14"/>
        <v>2934.0399999999854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10</v>
      </c>
      <c r="C488" s="298">
        <v>46142</v>
      </c>
      <c r="D488" s="299" t="s">
        <v>176</v>
      </c>
      <c r="E488" s="331">
        <v>17.899999999999999</v>
      </c>
      <c r="F488" s="331"/>
      <c r="G488" s="333">
        <f t="shared" si="14"/>
        <v>2969.8399999999856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46142</v>
      </c>
      <c r="D489" s="299" t="s">
        <v>296</v>
      </c>
      <c r="E489" s="331">
        <v>8.7200000000000006</v>
      </c>
      <c r="F489" s="331"/>
      <c r="G489" s="333">
        <f t="shared" si="14"/>
        <v>2987.7399999999857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46142</v>
      </c>
      <c r="D490" s="299" t="s">
        <v>297</v>
      </c>
      <c r="E490" s="331">
        <v>100</v>
      </c>
      <c r="F490" s="331"/>
      <c r="G490" s="333">
        <f t="shared" si="14"/>
        <v>2996.4599999999855</v>
      </c>
      <c r="H490" s="334" t="s">
        <v>298</v>
      </c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5</v>
      </c>
      <c r="C491" s="298">
        <v>46142</v>
      </c>
      <c r="D491" s="299" t="s">
        <v>297</v>
      </c>
      <c r="E491" s="331">
        <v>100</v>
      </c>
      <c r="F491" s="331"/>
      <c r="G491" s="333">
        <f t="shared" si="14"/>
        <v>3096.4599999999855</v>
      </c>
      <c r="H491" s="334" t="s">
        <v>298</v>
      </c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46142</v>
      </c>
      <c r="D492" s="299" t="s">
        <v>297</v>
      </c>
      <c r="E492" s="331">
        <v>100</v>
      </c>
      <c r="F492" s="331"/>
      <c r="G492" s="333">
        <f t="shared" si="14"/>
        <v>3196.4599999999855</v>
      </c>
      <c r="H492" s="334" t="s">
        <v>298</v>
      </c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8</v>
      </c>
      <c r="C493" s="298">
        <v>46142</v>
      </c>
      <c r="D493" s="299" t="s">
        <v>297</v>
      </c>
      <c r="E493" s="331">
        <v>100</v>
      </c>
      <c r="F493" s="331"/>
      <c r="G493" s="333">
        <f t="shared" si="14"/>
        <v>3296.4599999999855</v>
      </c>
      <c r="H493" s="334" t="s">
        <v>298</v>
      </c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291</v>
      </c>
      <c r="B494" s="330">
        <v>41</v>
      </c>
      <c r="C494" s="298">
        <v>46142</v>
      </c>
      <c r="D494" s="299" t="s">
        <v>299</v>
      </c>
      <c r="E494" s="331"/>
      <c r="F494" s="331">
        <v>250</v>
      </c>
      <c r="G494" s="333">
        <f t="shared" si="14"/>
        <v>3396.4599999999855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46142</v>
      </c>
      <c r="D495" s="299" t="s">
        <v>300</v>
      </c>
      <c r="E495" s="331">
        <v>42.44</v>
      </c>
      <c r="F495" s="331"/>
      <c r="G495" s="333">
        <f t="shared" si="14"/>
        <v>3146.4599999999855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46142</v>
      </c>
      <c r="D496" s="299" t="s">
        <v>300</v>
      </c>
      <c r="E496" s="331">
        <v>24.05</v>
      </c>
      <c r="F496" s="331"/>
      <c r="G496" s="333">
        <f t="shared" si="14"/>
        <v>3188.8999999999855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46141</v>
      </c>
      <c r="D497" s="299" t="s">
        <v>301</v>
      </c>
      <c r="E497" s="331">
        <v>31.8</v>
      </c>
      <c r="F497" s="331"/>
      <c r="G497" s="333">
        <f t="shared" si="14"/>
        <v>3212.9499999999857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46141</v>
      </c>
      <c r="D498" s="299" t="s">
        <v>302</v>
      </c>
      <c r="E498" s="331">
        <v>100</v>
      </c>
      <c r="F498" s="331"/>
      <c r="G498" s="333">
        <f t="shared" si="14"/>
        <v>3244.7499999999859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6</v>
      </c>
      <c r="C499" s="298">
        <v>46141</v>
      </c>
      <c r="D499" s="299" t="s">
        <v>303</v>
      </c>
      <c r="E499" s="331">
        <v>75</v>
      </c>
      <c r="F499" s="331"/>
      <c r="G499" s="333">
        <f t="shared" si="14"/>
        <v>3344.7499999999859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46141</v>
      </c>
      <c r="D500" s="299" t="s">
        <v>304</v>
      </c>
      <c r="E500" s="331">
        <v>52.5</v>
      </c>
      <c r="F500" s="331"/>
      <c r="G500" s="333">
        <f t="shared" si="14"/>
        <v>3419.7499999999859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46141</v>
      </c>
      <c r="D501" s="299" t="s">
        <v>305</v>
      </c>
      <c r="E501" s="331">
        <v>-256</v>
      </c>
      <c r="F501" s="331"/>
      <c r="G501" s="333">
        <f t="shared" si="14"/>
        <v>3472.2499999999859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46140</v>
      </c>
      <c r="D502" s="299" t="s">
        <v>300</v>
      </c>
      <c r="E502" s="331">
        <v>20.38</v>
      </c>
      <c r="F502" s="331"/>
      <c r="G502" s="333">
        <f t="shared" si="14"/>
        <v>3216.2499999999859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46140</v>
      </c>
      <c r="D503" s="299" t="s">
        <v>296</v>
      </c>
      <c r="E503" s="331">
        <v>15.41</v>
      </c>
      <c r="F503" s="331"/>
      <c r="G503" s="333">
        <f t="shared" si="14"/>
        <v>3236.629999999986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4</v>
      </c>
      <c r="C504" s="298">
        <v>46140</v>
      </c>
      <c r="D504" s="299" t="s">
        <v>296</v>
      </c>
      <c r="E504" s="331">
        <v>33.840000000000003</v>
      </c>
      <c r="F504" s="331"/>
      <c r="G504" s="333">
        <f t="shared" si="14"/>
        <v>3252.0399999999859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1</v>
      </c>
      <c r="C505" s="298">
        <v>46140</v>
      </c>
      <c r="D505" s="299" t="s">
        <v>306</v>
      </c>
      <c r="E505" s="331">
        <v>5.3</v>
      </c>
      <c r="F505" s="331"/>
      <c r="G505" s="333">
        <f t="shared" si="14"/>
        <v>3285.879999999986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5</v>
      </c>
      <c r="C506" s="298">
        <v>46140</v>
      </c>
      <c r="D506" s="299" t="s">
        <v>307</v>
      </c>
      <c r="E506" s="331">
        <v>500</v>
      </c>
      <c r="F506" s="331"/>
      <c r="G506" s="333">
        <f t="shared" si="14"/>
        <v>3291.1799999999862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46140</v>
      </c>
      <c r="D507" s="299" t="s">
        <v>308</v>
      </c>
      <c r="E507" s="331">
        <v>47.99</v>
      </c>
      <c r="F507" s="331"/>
      <c r="G507" s="333">
        <f t="shared" si="14"/>
        <v>3791.1799999999862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3</v>
      </c>
      <c r="C508" s="298">
        <v>46139</v>
      </c>
      <c r="D508" s="299" t="s">
        <v>309</v>
      </c>
      <c r="E508" s="331">
        <v>13.11</v>
      </c>
      <c r="F508" s="331"/>
      <c r="G508" s="333">
        <f t="shared" si="14"/>
        <v>3839.169999999986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4</v>
      </c>
      <c r="C509" s="298">
        <v>46139</v>
      </c>
      <c r="D509" s="299" t="s">
        <v>310</v>
      </c>
      <c r="E509" s="331">
        <v>30.54</v>
      </c>
      <c r="F509" s="331"/>
      <c r="G509" s="333">
        <f t="shared" si="14"/>
        <v>3852.2799999999861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1</v>
      </c>
      <c r="C510" s="298">
        <v>46139</v>
      </c>
      <c r="D510" s="299" t="s">
        <v>311</v>
      </c>
      <c r="E510" s="331">
        <v>163.01</v>
      </c>
      <c r="F510" s="331"/>
      <c r="G510" s="333">
        <f t="shared" si="14"/>
        <v>3882.8199999999861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46139</v>
      </c>
      <c r="D511" s="299" t="s">
        <v>312</v>
      </c>
      <c r="E511" s="331">
        <v>54.97</v>
      </c>
      <c r="F511" s="331"/>
      <c r="G511" s="333">
        <f t="shared" si="14"/>
        <v>4045.8299999999858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1</v>
      </c>
      <c r="C512" s="298">
        <v>46139</v>
      </c>
      <c r="D512" s="299" t="s">
        <v>306</v>
      </c>
      <c r="E512" s="331">
        <v>51.28</v>
      </c>
      <c r="F512" s="331"/>
      <c r="G512" s="333">
        <f t="shared" si="14"/>
        <v>4100.7999999999856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46138</v>
      </c>
      <c r="D513" s="299" t="s">
        <v>312</v>
      </c>
      <c r="E513" s="331">
        <v>38.979999999999997</v>
      </c>
      <c r="F513" s="331"/>
      <c r="G513" s="333">
        <f t="shared" si="14"/>
        <v>4152.0799999999854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46138</v>
      </c>
      <c r="D514" s="299" t="s">
        <v>313</v>
      </c>
      <c r="E514" s="331">
        <v>39.83</v>
      </c>
      <c r="F514" s="331"/>
      <c r="G514" s="333">
        <f t="shared" si="14"/>
        <v>4191.0599999999849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46138</v>
      </c>
      <c r="D515" s="299" t="s">
        <v>313</v>
      </c>
      <c r="E515" s="331">
        <v>51.24</v>
      </c>
      <c r="F515" s="331"/>
      <c r="G515" s="333">
        <f t="shared" si="14"/>
        <v>4230.8899999999849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12</v>
      </c>
      <c r="C516" s="298">
        <v>46137</v>
      </c>
      <c r="D516" s="299" t="s">
        <v>314</v>
      </c>
      <c r="E516" s="331">
        <v>214.74</v>
      </c>
      <c r="F516" s="331"/>
      <c r="G516" s="333">
        <f t="shared" si="14"/>
        <v>4282.1299999999846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287</v>
      </c>
      <c r="B517" s="330" t="s">
        <v>287</v>
      </c>
      <c r="C517" s="298">
        <v>46136</v>
      </c>
      <c r="D517" s="299" t="s">
        <v>315</v>
      </c>
      <c r="E517" s="331">
        <v>127.68</v>
      </c>
      <c r="F517" s="331">
        <v>127.68</v>
      </c>
      <c r="G517" s="333">
        <f t="shared" si="14"/>
        <v>4496.8699999999844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46135</v>
      </c>
      <c r="D518" s="299" t="s">
        <v>863</v>
      </c>
      <c r="E518" s="331">
        <v>65</v>
      </c>
      <c r="F518" s="331"/>
      <c r="G518" s="333">
        <f t="shared" si="14"/>
        <v>4496.8699999999844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291</v>
      </c>
      <c r="B519" s="330">
        <v>40</v>
      </c>
      <c r="C519" s="298">
        <v>46134</v>
      </c>
      <c r="D519" s="299" t="s">
        <v>316</v>
      </c>
      <c r="E519" s="331"/>
      <c r="F519" s="331">
        <v>838.69</v>
      </c>
      <c r="G519" s="333">
        <f t="shared" si="14"/>
        <v>4561.8699999999844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46134</v>
      </c>
      <c r="D520" s="299" t="s">
        <v>317</v>
      </c>
      <c r="E520" s="331">
        <v>17.03</v>
      </c>
      <c r="F520" s="331"/>
      <c r="G520" s="333">
        <f t="shared" si="14"/>
        <v>3723.1799999999848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46134</v>
      </c>
      <c r="D521" s="299" t="s">
        <v>312</v>
      </c>
      <c r="E521" s="331">
        <v>51.94</v>
      </c>
      <c r="F521" s="331"/>
      <c r="G521" s="333">
        <f t="shared" si="14"/>
        <v>3740.209999999985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1</v>
      </c>
      <c r="C522" s="298">
        <v>46134</v>
      </c>
      <c r="D522" s="299" t="s">
        <v>306</v>
      </c>
      <c r="E522" s="331">
        <v>226.7</v>
      </c>
      <c r="F522" s="331"/>
      <c r="G522" s="333">
        <f t="shared" si="14"/>
        <v>3792.1499999999851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46133</v>
      </c>
      <c r="D523" s="299" t="s">
        <v>318</v>
      </c>
      <c r="E523" s="331">
        <v>70</v>
      </c>
      <c r="F523" s="331"/>
      <c r="G523" s="333">
        <f t="shared" si="14"/>
        <v>4018.8499999999849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46133</v>
      </c>
      <c r="D524" s="299" t="s">
        <v>319</v>
      </c>
      <c r="E524" s="331">
        <v>14.26</v>
      </c>
      <c r="F524" s="331"/>
      <c r="G524" s="333">
        <f t="shared" si="14"/>
        <v>4088.8499999999849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1</v>
      </c>
      <c r="C525" s="298">
        <v>46133</v>
      </c>
      <c r="D525" s="299" t="s">
        <v>320</v>
      </c>
      <c r="E525" s="331">
        <v>8.51</v>
      </c>
      <c r="F525" s="331"/>
      <c r="G525" s="333">
        <f t="shared" si="14"/>
        <v>4103.1099999999851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5</v>
      </c>
      <c r="C526" s="298">
        <v>46133</v>
      </c>
      <c r="D526" s="299" t="s">
        <v>321</v>
      </c>
      <c r="E526" s="331">
        <v>20</v>
      </c>
      <c r="F526" s="331"/>
      <c r="G526" s="333">
        <f t="shared" si="14"/>
        <v>4111.6199999999853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23</v>
      </c>
      <c r="C527" s="298">
        <v>46133</v>
      </c>
      <c r="D527" s="299" t="s">
        <v>67</v>
      </c>
      <c r="E527" s="331">
        <v>650.88</v>
      </c>
      <c r="F527" s="331"/>
      <c r="G527" s="333">
        <f t="shared" si="14"/>
        <v>4131.6199999999853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6</v>
      </c>
      <c r="C528" s="298">
        <v>46133</v>
      </c>
      <c r="D528" s="299" t="s">
        <v>322</v>
      </c>
      <c r="E528" s="331">
        <v>15</v>
      </c>
      <c r="F528" s="331"/>
      <c r="G528" s="333">
        <f t="shared" si="14"/>
        <v>4782.4999999999854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5</v>
      </c>
      <c r="C529" s="298">
        <v>46133</v>
      </c>
      <c r="D529" s="299" t="s">
        <v>322</v>
      </c>
      <c r="E529" s="331">
        <v>250</v>
      </c>
      <c r="F529" s="331"/>
      <c r="G529" s="333">
        <f t="shared" si="14"/>
        <v>4797.4999999999854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22</v>
      </c>
      <c r="C530" s="298">
        <v>46132</v>
      </c>
      <c r="D530" s="299" t="s">
        <v>323</v>
      </c>
      <c r="E530" s="331">
        <v>20.22</v>
      </c>
      <c r="F530" s="331"/>
      <c r="G530" s="333">
        <f t="shared" si="14"/>
        <v>5047.4999999999854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6</v>
      </c>
      <c r="C531" s="298">
        <v>46132</v>
      </c>
      <c r="D531" s="299" t="s">
        <v>403</v>
      </c>
      <c r="E531" s="331">
        <v>44</v>
      </c>
      <c r="F531" s="331"/>
      <c r="G531" s="333">
        <f t="shared" si="14"/>
        <v>5067.7199999999857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46132</v>
      </c>
      <c r="D532" s="299" t="s">
        <v>324</v>
      </c>
      <c r="E532" s="331">
        <v>12.01</v>
      </c>
      <c r="F532" s="331"/>
      <c r="G532" s="333">
        <f t="shared" si="14"/>
        <v>5111.7199999999857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46132</v>
      </c>
      <c r="D533" s="299" t="s">
        <v>296</v>
      </c>
      <c r="E533" s="331">
        <v>12.21</v>
      </c>
      <c r="F533" s="331"/>
      <c r="G533" s="333">
        <f t="shared" si="14"/>
        <v>5123.7299999999859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46132</v>
      </c>
      <c r="D534" s="299" t="s">
        <v>325</v>
      </c>
      <c r="E534" s="331">
        <v>46.4</v>
      </c>
      <c r="F534" s="331"/>
      <c r="G534" s="333">
        <f t="shared" si="14"/>
        <v>5135.939999999986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46131</v>
      </c>
      <c r="D535" s="299" t="s">
        <v>326</v>
      </c>
      <c r="E535" s="331">
        <v>31.7</v>
      </c>
      <c r="F535" s="331"/>
      <c r="G535" s="333">
        <f t="shared" si="14"/>
        <v>5182.3399999999856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8</v>
      </c>
      <c r="C536" s="298">
        <v>46131</v>
      </c>
      <c r="D536" s="299" t="s">
        <v>327</v>
      </c>
      <c r="E536" s="331">
        <v>11.11</v>
      </c>
      <c r="F536" s="331"/>
      <c r="G536" s="333">
        <f t="shared" si="14"/>
        <v>5214.0399999999854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46131</v>
      </c>
      <c r="D537" s="299" t="s">
        <v>306</v>
      </c>
      <c r="E537" s="331">
        <v>79.16</v>
      </c>
      <c r="F537" s="331"/>
      <c r="G537" s="333">
        <f t="shared" si="14"/>
        <v>5225.1499999999851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22</v>
      </c>
      <c r="C538" s="298">
        <v>46131</v>
      </c>
      <c r="D538" s="299" t="s">
        <v>328</v>
      </c>
      <c r="E538" s="331">
        <v>7.46</v>
      </c>
      <c r="F538" s="331"/>
      <c r="G538" s="333">
        <f t="shared" si="14"/>
        <v>5304.3099999999849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46131</v>
      </c>
      <c r="D539" s="299" t="s">
        <v>300</v>
      </c>
      <c r="E539" s="331">
        <v>13.83</v>
      </c>
      <c r="F539" s="331"/>
      <c r="G539" s="333">
        <f t="shared" si="14"/>
        <v>5311.769999999985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46131</v>
      </c>
      <c r="D540" s="299" t="s">
        <v>300</v>
      </c>
      <c r="E540" s="331">
        <v>30</v>
      </c>
      <c r="F540" s="331"/>
      <c r="G540" s="333">
        <f t="shared" si="14"/>
        <v>5325.5999999999849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6</v>
      </c>
      <c r="C541" s="298">
        <v>46131</v>
      </c>
      <c r="D541" s="299" t="s">
        <v>300</v>
      </c>
      <c r="E541" s="331">
        <v>15.17</v>
      </c>
      <c r="F541" s="331"/>
      <c r="G541" s="333">
        <f t="shared" si="14"/>
        <v>5355.5999999999849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1</v>
      </c>
      <c r="C542" s="298">
        <v>46130</v>
      </c>
      <c r="D542" s="299" t="s">
        <v>329</v>
      </c>
      <c r="E542" s="331">
        <v>75.55</v>
      </c>
      <c r="F542" s="331"/>
      <c r="G542" s="333">
        <f t="shared" si="14"/>
        <v>5370.769999999985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46130</v>
      </c>
      <c r="D543" s="299" t="s">
        <v>330</v>
      </c>
      <c r="E543" s="331">
        <v>26</v>
      </c>
      <c r="F543" s="331"/>
      <c r="G543" s="333">
        <f t="shared" si="14"/>
        <v>5446.3199999999852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1</v>
      </c>
      <c r="C544" s="298">
        <v>46130</v>
      </c>
      <c r="D544" s="299" t="s">
        <v>311</v>
      </c>
      <c r="E544" s="331">
        <v>25.28</v>
      </c>
      <c r="F544" s="331"/>
      <c r="G544" s="333">
        <f t="shared" si="14"/>
        <v>5472.3199999999852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3</v>
      </c>
      <c r="C545" s="298">
        <v>46130</v>
      </c>
      <c r="D545" s="299" t="s">
        <v>296</v>
      </c>
      <c r="E545" s="331">
        <v>7.76</v>
      </c>
      <c r="F545" s="331"/>
      <c r="G545" s="333">
        <f t="shared" si="14"/>
        <v>5497.5999999999849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22</v>
      </c>
      <c r="C546" s="298">
        <v>46130</v>
      </c>
      <c r="D546" s="299" t="s">
        <v>401</v>
      </c>
      <c r="E546" s="331">
        <v>13.84</v>
      </c>
      <c r="F546" s="331"/>
      <c r="G546" s="333">
        <f t="shared" si="14"/>
        <v>5505.3599999999851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287</v>
      </c>
      <c r="B547" s="330" t="s">
        <v>287</v>
      </c>
      <c r="C547" s="298">
        <v>46130</v>
      </c>
      <c r="D547" s="299" t="s">
        <v>331</v>
      </c>
      <c r="E547" s="331">
        <v>578.57000000000005</v>
      </c>
      <c r="F547" s="331">
        <v>578.57000000000005</v>
      </c>
      <c r="G547" s="333">
        <f t="shared" si="14"/>
        <v>5519.1999999999853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46129</v>
      </c>
      <c r="D548" s="299" t="s">
        <v>324</v>
      </c>
      <c r="E548" s="331">
        <v>12.84</v>
      </c>
      <c r="F548" s="331"/>
      <c r="G548" s="333">
        <f t="shared" si="14"/>
        <v>5519.1999999999853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46129</v>
      </c>
      <c r="D549" s="299" t="s">
        <v>332</v>
      </c>
      <c r="E549" s="331">
        <v>59.71</v>
      </c>
      <c r="F549" s="331"/>
      <c r="G549" s="333">
        <f t="shared" si="14"/>
        <v>5532.0399999999854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21</v>
      </c>
      <c r="C550" s="298">
        <v>46129</v>
      </c>
      <c r="D550" s="299" t="s">
        <v>194</v>
      </c>
      <c r="E550" s="331">
        <v>75.599999999999994</v>
      </c>
      <c r="F550" s="331"/>
      <c r="G550" s="333">
        <f t="shared" si="14"/>
        <v>5591.7499999999854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43</v>
      </c>
      <c r="C551" s="298">
        <v>46129</v>
      </c>
      <c r="D551" s="299" t="s">
        <v>333</v>
      </c>
      <c r="E551" s="331">
        <v>22.35</v>
      </c>
      <c r="F551" s="331"/>
      <c r="G551" s="333">
        <f t="shared" si="14"/>
        <v>5667.3499999999858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42</v>
      </c>
      <c r="C552" s="298">
        <v>46129</v>
      </c>
      <c r="D552" s="299" t="s">
        <v>333</v>
      </c>
      <c r="E552" s="331">
        <v>37.25</v>
      </c>
      <c r="F552" s="331"/>
      <c r="G552" s="333">
        <f t="shared" si="14"/>
        <v>5689.6999999999862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46129</v>
      </c>
      <c r="D553" s="299" t="s">
        <v>319</v>
      </c>
      <c r="E553" s="331">
        <v>35.119999999999997</v>
      </c>
      <c r="F553" s="331"/>
      <c r="G553" s="333">
        <f t="shared" si="14"/>
        <v>5726.9499999999862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3</v>
      </c>
      <c r="C554" s="298">
        <v>46129</v>
      </c>
      <c r="D554" s="299" t="s">
        <v>296</v>
      </c>
      <c r="E554" s="331">
        <v>8.7200000000000006</v>
      </c>
      <c r="F554" s="331"/>
      <c r="G554" s="333">
        <f t="shared" si="14"/>
        <v>5762.0699999999861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46129</v>
      </c>
      <c r="D555" s="299" t="s">
        <v>334</v>
      </c>
      <c r="E555" s="331">
        <v>13.21</v>
      </c>
      <c r="F555" s="331"/>
      <c r="G555" s="333">
        <f t="shared" si="14"/>
        <v>5770.7899999999863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17</v>
      </c>
      <c r="C556" s="298">
        <v>46129</v>
      </c>
      <c r="D556" s="299" t="s">
        <v>188</v>
      </c>
      <c r="E556" s="331">
        <v>42.65</v>
      </c>
      <c r="F556" s="331"/>
      <c r="G556" s="333">
        <f t="shared" si="14"/>
        <v>5783.9999999999864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335</v>
      </c>
      <c r="B557" s="330" t="s">
        <v>335</v>
      </c>
      <c r="C557" s="298">
        <v>46129</v>
      </c>
      <c r="D557" s="299" t="s">
        <v>336</v>
      </c>
      <c r="E557" s="331">
        <v>130.31</v>
      </c>
      <c r="F557" s="331"/>
      <c r="G557" s="333">
        <f t="shared" si="14"/>
        <v>5826.649999999986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15</v>
      </c>
      <c r="C558" s="298">
        <v>46129</v>
      </c>
      <c r="D558" s="299" t="s">
        <v>185</v>
      </c>
      <c r="E558" s="331">
        <v>131.22999999999999</v>
      </c>
      <c r="F558" s="331"/>
      <c r="G558" s="333">
        <f t="shared" si="14"/>
        <v>5956.9599999999864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46129</v>
      </c>
      <c r="D559" s="299" t="s">
        <v>337</v>
      </c>
      <c r="E559" s="331">
        <v>210</v>
      </c>
      <c r="F559" s="331"/>
      <c r="G559" s="333">
        <f t="shared" si="14"/>
        <v>6088.189999999986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23</v>
      </c>
      <c r="C560" s="298">
        <v>46129</v>
      </c>
      <c r="D560" s="299" t="s">
        <v>63</v>
      </c>
      <c r="E560" s="331">
        <v>529.46</v>
      </c>
      <c r="F560" s="331"/>
      <c r="G560" s="333">
        <f t="shared" si="14"/>
        <v>6298.189999999986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7</v>
      </c>
      <c r="C561" s="298">
        <v>46129</v>
      </c>
      <c r="D561" s="299" t="s">
        <v>338</v>
      </c>
      <c r="E561" s="331">
        <v>32.78</v>
      </c>
      <c r="F561" s="331"/>
      <c r="G561" s="333">
        <f t="shared" si="14"/>
        <v>6827.649999999986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4</v>
      </c>
      <c r="C562" s="298">
        <v>46128</v>
      </c>
      <c r="D562" s="299" t="s">
        <v>310</v>
      </c>
      <c r="E562" s="331">
        <v>44.41</v>
      </c>
      <c r="F562" s="331"/>
      <c r="G562" s="333">
        <f t="shared" si="14"/>
        <v>6860.4299999999857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16</v>
      </c>
      <c r="C563" s="298">
        <v>46128</v>
      </c>
      <c r="D563" s="299" t="s">
        <v>339</v>
      </c>
      <c r="E563" s="331">
        <v>15</v>
      </c>
      <c r="F563" s="331"/>
      <c r="G563" s="333">
        <f t="shared" si="14"/>
        <v>6904.8399999999856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46128</v>
      </c>
      <c r="D564" s="299" t="s">
        <v>301</v>
      </c>
      <c r="E564" s="331">
        <v>41.95</v>
      </c>
      <c r="F564" s="331"/>
      <c r="G564" s="333">
        <f t="shared" si="14"/>
        <v>6919.8399999999856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5</v>
      </c>
      <c r="C565" s="298">
        <v>46128</v>
      </c>
      <c r="D565" s="299" t="s">
        <v>340</v>
      </c>
      <c r="E565" s="331">
        <v>21.3</v>
      </c>
      <c r="F565" s="331"/>
      <c r="G565" s="333">
        <f t="shared" si="14"/>
        <v>6961.7899999999854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4</v>
      </c>
      <c r="C566" s="298">
        <v>46128</v>
      </c>
      <c r="D566" s="299" t="s">
        <v>296</v>
      </c>
      <c r="E566" s="331">
        <v>70.03</v>
      </c>
      <c r="F566" s="331"/>
      <c r="G566" s="333">
        <f t="shared" si="14"/>
        <v>6983.0899999999856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46128</v>
      </c>
      <c r="D567" s="299" t="s">
        <v>296</v>
      </c>
      <c r="E567" s="331">
        <v>11.48</v>
      </c>
      <c r="F567" s="331"/>
      <c r="G567" s="333">
        <f t="shared" si="14"/>
        <v>7053.1199999999853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6</v>
      </c>
      <c r="C568" s="298">
        <v>46128</v>
      </c>
      <c r="D568" s="299" t="s">
        <v>341</v>
      </c>
      <c r="E568" s="331">
        <v>26.61</v>
      </c>
      <c r="F568" s="331"/>
      <c r="G568" s="333">
        <f t="shared" si="14"/>
        <v>7064.5999999999849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6</v>
      </c>
      <c r="C569" s="298">
        <v>46128</v>
      </c>
      <c r="D569" s="299" t="s">
        <v>342</v>
      </c>
      <c r="E569" s="331">
        <v>42.59</v>
      </c>
      <c r="F569" s="331"/>
      <c r="G569" s="333">
        <f t="shared" si="14"/>
        <v>7091.2099999999846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6</v>
      </c>
      <c r="C570" s="298">
        <v>46128</v>
      </c>
      <c r="D570" s="299" t="s">
        <v>300</v>
      </c>
      <c r="E570" s="331">
        <v>20.58</v>
      </c>
      <c r="F570" s="331"/>
      <c r="G570" s="333">
        <f t="shared" si="14"/>
        <v>7133.7999999999847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11</v>
      </c>
      <c r="C571" s="298">
        <v>46128</v>
      </c>
      <c r="D571" s="299" t="s">
        <v>178</v>
      </c>
      <c r="E571" s="331">
        <v>267.91000000000003</v>
      </c>
      <c r="F571" s="331"/>
      <c r="G571" s="333">
        <f t="shared" si="14"/>
        <v>7154.3799999999846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291</v>
      </c>
      <c r="B572" s="330">
        <v>41</v>
      </c>
      <c r="C572" s="298">
        <v>46128</v>
      </c>
      <c r="D572" s="299" t="s">
        <v>299</v>
      </c>
      <c r="E572" s="331"/>
      <c r="F572" s="331">
        <v>300</v>
      </c>
      <c r="G572" s="333">
        <f t="shared" si="14"/>
        <v>7422.2899999999845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291</v>
      </c>
      <c r="B573" s="330">
        <v>39</v>
      </c>
      <c r="C573" s="298">
        <v>46128</v>
      </c>
      <c r="D573" s="299" t="s">
        <v>292</v>
      </c>
      <c r="E573" s="331"/>
      <c r="F573" s="331">
        <v>2763.78</v>
      </c>
      <c r="G573" s="333">
        <f t="shared" si="14"/>
        <v>7122.2899999999845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287</v>
      </c>
      <c r="B574" s="330" t="s">
        <v>287</v>
      </c>
      <c r="C574" s="298">
        <v>46127</v>
      </c>
      <c r="D574" s="299" t="s">
        <v>343</v>
      </c>
      <c r="E574" s="331">
        <v>93.71</v>
      </c>
      <c r="F574" s="331">
        <v>93.71</v>
      </c>
      <c r="G574" s="333">
        <f t="shared" si="14"/>
        <v>4358.5099999999848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6</v>
      </c>
      <c r="C575" s="298">
        <v>46127</v>
      </c>
      <c r="D575" s="299" t="s">
        <v>344</v>
      </c>
      <c r="E575" s="331">
        <v>27</v>
      </c>
      <c r="F575" s="331"/>
      <c r="G575" s="333">
        <f t="shared" si="14"/>
        <v>4358.5099999999848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291</v>
      </c>
      <c r="B576" s="330">
        <v>38</v>
      </c>
      <c r="C576" s="298">
        <v>46127</v>
      </c>
      <c r="D576" s="299" t="s">
        <v>293</v>
      </c>
      <c r="E576" s="331"/>
      <c r="F576" s="331">
        <v>4597.82</v>
      </c>
      <c r="G576" s="333">
        <f t="shared" si="14"/>
        <v>4385.5099999999848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46127</v>
      </c>
      <c r="D577" s="299" t="s">
        <v>296</v>
      </c>
      <c r="E577" s="331">
        <v>14.67</v>
      </c>
      <c r="F577" s="331"/>
      <c r="G577" s="333">
        <f t="shared" si="14"/>
        <v>-212.31000000001481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2</v>
      </c>
      <c r="C578" s="298">
        <v>46127</v>
      </c>
      <c r="D578" s="299" t="s">
        <v>345</v>
      </c>
      <c r="E578" s="331">
        <v>102.2</v>
      </c>
      <c r="F578" s="331"/>
      <c r="G578" s="333">
        <f t="shared" si="14"/>
        <v>-197.64000000001482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8</v>
      </c>
      <c r="C579" s="298">
        <v>46126</v>
      </c>
      <c r="D579" s="299" t="s">
        <v>319</v>
      </c>
      <c r="E579" s="331">
        <v>15.53</v>
      </c>
      <c r="F579" s="331"/>
      <c r="G579" s="333">
        <f t="shared" si="14"/>
        <v>-95.440000000014805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24</v>
      </c>
      <c r="C580" s="298">
        <v>46126</v>
      </c>
      <c r="D580" s="299" t="s">
        <v>860</v>
      </c>
      <c r="E580" s="331">
        <v>105.33</v>
      </c>
      <c r="F580" s="331"/>
      <c r="G580" s="333">
        <f t="shared" si="14"/>
        <v>-79.910000000014804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46125</v>
      </c>
      <c r="D581" s="299" t="s">
        <v>346</v>
      </c>
      <c r="E581" s="331">
        <v>11.64</v>
      </c>
      <c r="F581" s="331"/>
      <c r="G581" s="333">
        <f t="shared" si="14"/>
        <v>25.419999999985201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1</v>
      </c>
      <c r="C582" s="298">
        <v>46125</v>
      </c>
      <c r="D582" s="299" t="s">
        <v>306</v>
      </c>
      <c r="E582" s="331">
        <v>50.71</v>
      </c>
      <c r="F582" s="331"/>
      <c r="G582" s="333">
        <f t="shared" si="14"/>
        <v>37.059999999985202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46125</v>
      </c>
      <c r="D583" s="299" t="s">
        <v>334</v>
      </c>
      <c r="E583" s="331">
        <v>11.06</v>
      </c>
      <c r="F583" s="331"/>
      <c r="G583" s="333">
        <f t="shared" si="14"/>
        <v>87.769999999985203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4</v>
      </c>
      <c r="C584" s="298">
        <v>46125</v>
      </c>
      <c r="D584" s="299" t="s">
        <v>295</v>
      </c>
      <c r="E584" s="331">
        <v>35.979999999999997</v>
      </c>
      <c r="F584" s="331"/>
      <c r="G584" s="333">
        <f t="shared" si="14"/>
        <v>98.829999999985205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46125</v>
      </c>
      <c r="D585" s="299" t="s">
        <v>347</v>
      </c>
      <c r="E585" s="331">
        <v>7.83</v>
      </c>
      <c r="F585" s="331"/>
      <c r="G585" s="333">
        <f t="shared" si="14"/>
        <v>134.80999999998519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3</v>
      </c>
      <c r="C586" s="298">
        <v>46125</v>
      </c>
      <c r="D586" s="299" t="s">
        <v>348</v>
      </c>
      <c r="E586" s="331">
        <v>4.1900000000000004</v>
      </c>
      <c r="F586" s="331"/>
      <c r="G586" s="333">
        <f t="shared" si="14"/>
        <v>142.63999999998521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46125</v>
      </c>
      <c r="D587" s="299" t="s">
        <v>349</v>
      </c>
      <c r="E587" s="331">
        <v>39.25</v>
      </c>
      <c r="F587" s="331"/>
      <c r="G587" s="333">
        <f t="shared" si="14"/>
        <v>146.8299999999852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287</v>
      </c>
      <c r="B588" s="330" t="s">
        <v>287</v>
      </c>
      <c r="C588" s="298">
        <v>46125</v>
      </c>
      <c r="D588" s="299" t="s">
        <v>350</v>
      </c>
      <c r="E588" s="331">
        <v>318.36</v>
      </c>
      <c r="F588" s="331">
        <v>318.36</v>
      </c>
      <c r="G588" s="333">
        <f t="shared" si="14"/>
        <v>186.0799999999852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19</v>
      </c>
      <c r="C589" s="298">
        <v>46125</v>
      </c>
      <c r="D589" s="299" t="s">
        <v>191</v>
      </c>
      <c r="E589" s="331">
        <v>200</v>
      </c>
      <c r="F589" s="331"/>
      <c r="G589" s="333">
        <f t="shared" si="14"/>
        <v>186.0799999999852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46124</v>
      </c>
      <c r="D590" s="299" t="s">
        <v>304</v>
      </c>
      <c r="E590" s="331">
        <v>136.05000000000001</v>
      </c>
      <c r="F590" s="331"/>
      <c r="G590" s="333">
        <f t="shared" si="14"/>
        <v>386.0799999999852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3</v>
      </c>
      <c r="C591" s="298">
        <v>46124</v>
      </c>
      <c r="D591" s="299" t="s">
        <v>348</v>
      </c>
      <c r="E591" s="331">
        <v>13.09</v>
      </c>
      <c r="F591" s="331"/>
      <c r="G591" s="333">
        <f t="shared" si="14"/>
        <v>522.12999999998522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46124</v>
      </c>
      <c r="D592" s="299" t="s">
        <v>319</v>
      </c>
      <c r="E592" s="331">
        <v>24.47</v>
      </c>
      <c r="F592" s="331"/>
      <c r="G592" s="333">
        <f t="shared" si="14"/>
        <v>535.21999999998525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46124</v>
      </c>
      <c r="D593" s="299" t="s">
        <v>319</v>
      </c>
      <c r="E593" s="331">
        <v>14.29</v>
      </c>
      <c r="F593" s="331"/>
      <c r="G593" s="333">
        <f t="shared" si="14"/>
        <v>559.68999999998528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22</v>
      </c>
      <c r="C594" s="298">
        <v>46124</v>
      </c>
      <c r="D594" s="299" t="s">
        <v>835</v>
      </c>
      <c r="E594" s="331">
        <v>9.57</v>
      </c>
      <c r="F594" s="331"/>
      <c r="G594" s="333">
        <f t="shared" si="14"/>
        <v>573.97999999998524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3</v>
      </c>
      <c r="C595" s="298">
        <v>46124</v>
      </c>
      <c r="D595" s="299" t="s">
        <v>351</v>
      </c>
      <c r="E595" s="331">
        <v>25</v>
      </c>
      <c r="F595" s="331"/>
      <c r="G595" s="333">
        <f t="shared" si="14"/>
        <v>583.54999999998529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22</v>
      </c>
      <c r="C596" s="298">
        <v>46123</v>
      </c>
      <c r="D596" s="299" t="s">
        <v>352</v>
      </c>
      <c r="E596" s="331">
        <v>19.16</v>
      </c>
      <c r="F596" s="331"/>
      <c r="G596" s="333">
        <f t="shared" si="14"/>
        <v>608.54999999998529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46123</v>
      </c>
      <c r="D597" s="299" t="s">
        <v>301</v>
      </c>
      <c r="E597" s="331">
        <v>20.91</v>
      </c>
      <c r="F597" s="331"/>
      <c r="G597" s="333">
        <f t="shared" si="14"/>
        <v>627.70999999998526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46123</v>
      </c>
      <c r="D598" s="299" t="s">
        <v>296</v>
      </c>
      <c r="E598" s="331">
        <v>12.44</v>
      </c>
      <c r="F598" s="331"/>
      <c r="G598" s="333">
        <f t="shared" si="14"/>
        <v>648.61999999998523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46123</v>
      </c>
      <c r="D599" s="299" t="s">
        <v>353</v>
      </c>
      <c r="E599" s="331">
        <v>41.34</v>
      </c>
      <c r="F599" s="331"/>
      <c r="G599" s="333">
        <f t="shared" si="14"/>
        <v>661.05999999998528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6</v>
      </c>
      <c r="C600" s="298">
        <v>46122</v>
      </c>
      <c r="D600" s="299" t="s">
        <v>446</v>
      </c>
      <c r="E600" s="331">
        <v>-0.04</v>
      </c>
      <c r="F600" s="331"/>
      <c r="G600" s="333">
        <f t="shared" si="14"/>
        <v>702.39999999998531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5</v>
      </c>
      <c r="C601" s="298">
        <v>46122</v>
      </c>
      <c r="D601" s="299" t="s">
        <v>354</v>
      </c>
      <c r="E601" s="331">
        <v>372</v>
      </c>
      <c r="F601" s="331"/>
      <c r="G601" s="333">
        <f t="shared" si="14"/>
        <v>702.35999999998535</v>
      </c>
      <c r="H601" s="334" t="s">
        <v>298</v>
      </c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46122</v>
      </c>
      <c r="D602" s="299" t="s">
        <v>355</v>
      </c>
      <c r="E602" s="331">
        <v>15.22</v>
      </c>
      <c r="F602" s="331"/>
      <c r="G602" s="333">
        <f t="shared" si="14"/>
        <v>1074.3599999999853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3</v>
      </c>
      <c r="C603" s="298">
        <v>46122</v>
      </c>
      <c r="D603" s="299" t="s">
        <v>296</v>
      </c>
      <c r="E603" s="331">
        <v>9.5500000000000007</v>
      </c>
      <c r="F603" s="331"/>
      <c r="G603" s="333">
        <f t="shared" si="14"/>
        <v>1089.5799999999854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46122</v>
      </c>
      <c r="D604" s="299" t="s">
        <v>356</v>
      </c>
      <c r="E604" s="331">
        <v>52.65</v>
      </c>
      <c r="F604" s="331"/>
      <c r="G604" s="333">
        <f t="shared" si="14"/>
        <v>1099.1299999999853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1</v>
      </c>
      <c r="C605" s="298">
        <v>46122</v>
      </c>
      <c r="D605" s="299" t="s">
        <v>311</v>
      </c>
      <c r="E605" s="331">
        <v>68.989999999999995</v>
      </c>
      <c r="F605" s="331"/>
      <c r="G605" s="333">
        <f t="shared" si="14"/>
        <v>1151.7799999999854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46122</v>
      </c>
      <c r="D606" s="299" t="s">
        <v>324</v>
      </c>
      <c r="E606" s="331">
        <v>17.37</v>
      </c>
      <c r="F606" s="331"/>
      <c r="G606" s="333">
        <f t="shared" si="14"/>
        <v>1220.7699999999854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8</v>
      </c>
      <c r="C607" s="298">
        <v>46121</v>
      </c>
      <c r="D607" s="299" t="s">
        <v>357</v>
      </c>
      <c r="E607" s="331">
        <v>64.42</v>
      </c>
      <c r="F607" s="331"/>
      <c r="G607" s="333">
        <f t="shared" si="14"/>
        <v>1238.1399999999853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46121</v>
      </c>
      <c r="D608" s="299" t="s">
        <v>358</v>
      </c>
      <c r="E608" s="331">
        <v>9.4700000000000006</v>
      </c>
      <c r="F608" s="331"/>
      <c r="G608" s="333">
        <f t="shared" si="14"/>
        <v>1302.5599999999854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5</v>
      </c>
      <c r="C609" s="298">
        <v>46121</v>
      </c>
      <c r="D609" s="299" t="s">
        <v>854</v>
      </c>
      <c r="E609" s="331">
        <v>10.68</v>
      </c>
      <c r="F609" s="331"/>
      <c r="G609" s="333">
        <f t="shared" si="14"/>
        <v>1312.0299999999854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7</v>
      </c>
      <c r="C610" s="298">
        <v>46121</v>
      </c>
      <c r="D610" s="299" t="s">
        <v>359</v>
      </c>
      <c r="E610" s="331">
        <v>68.010000000000005</v>
      </c>
      <c r="F610" s="331"/>
      <c r="G610" s="333">
        <f t="shared" si="14"/>
        <v>1322.7099999999855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46121</v>
      </c>
      <c r="D611" s="299" t="s">
        <v>310</v>
      </c>
      <c r="E611" s="331">
        <v>40.85</v>
      </c>
      <c r="F611" s="331"/>
      <c r="G611" s="333">
        <f t="shared" si="14"/>
        <v>1390.7199999999855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46121</v>
      </c>
      <c r="D612" s="299" t="s">
        <v>360</v>
      </c>
      <c r="E612" s="331">
        <v>25</v>
      </c>
      <c r="F612" s="331"/>
      <c r="G612" s="333">
        <f t="shared" si="14"/>
        <v>1431.5699999999854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18</v>
      </c>
      <c r="C613" s="298">
        <v>46120</v>
      </c>
      <c r="D613" s="299" t="s">
        <v>361</v>
      </c>
      <c r="E613" s="331">
        <v>400</v>
      </c>
      <c r="F613" s="331"/>
      <c r="G613" s="333">
        <f t="shared" si="14"/>
        <v>1456.5699999999854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335</v>
      </c>
      <c r="B614" s="330" t="s">
        <v>335</v>
      </c>
      <c r="C614" s="298">
        <v>46120</v>
      </c>
      <c r="D614" s="299" t="s">
        <v>447</v>
      </c>
      <c r="E614" s="331">
        <v>44.96</v>
      </c>
      <c r="F614" s="331"/>
      <c r="G614" s="333">
        <f t="shared" si="14"/>
        <v>1856.5699999999854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13</v>
      </c>
      <c r="C615" s="298">
        <v>46120</v>
      </c>
      <c r="D615" s="299" t="s">
        <v>182</v>
      </c>
      <c r="E615" s="331">
        <v>104.98</v>
      </c>
      <c r="F615" s="331"/>
      <c r="G615" s="333">
        <f t="shared" si="14"/>
        <v>1901.5299999999854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46120</v>
      </c>
      <c r="D616" s="299" t="s">
        <v>296</v>
      </c>
      <c r="E616" s="331">
        <v>13.8</v>
      </c>
      <c r="F616" s="331"/>
      <c r="G616" s="333">
        <f t="shared" si="14"/>
        <v>2006.5099999999854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4</v>
      </c>
      <c r="C617" s="298">
        <v>46120</v>
      </c>
      <c r="D617" s="299" t="s">
        <v>295</v>
      </c>
      <c r="E617" s="331">
        <v>37.92</v>
      </c>
      <c r="F617" s="331"/>
      <c r="G617" s="333">
        <f t="shared" si="14"/>
        <v>2020.3099999999854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46120</v>
      </c>
      <c r="D618" s="299" t="s">
        <v>300</v>
      </c>
      <c r="E618" s="331">
        <v>56.68</v>
      </c>
      <c r="F618" s="331"/>
      <c r="G618" s="333">
        <f t="shared" si="14"/>
        <v>2058.2299999999855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46120</v>
      </c>
      <c r="D619" s="299" t="s">
        <v>362</v>
      </c>
      <c r="E619" s="331">
        <v>29.26</v>
      </c>
      <c r="F619" s="331"/>
      <c r="G619" s="333">
        <f t="shared" si="14"/>
        <v>2114.9099999999853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9</v>
      </c>
      <c r="C620" s="298">
        <v>46119</v>
      </c>
      <c r="D620" s="299" t="s">
        <v>58</v>
      </c>
      <c r="E620" s="331">
        <v>1281.53</v>
      </c>
      <c r="F620" s="331"/>
      <c r="G620" s="333">
        <f t="shared" si="14"/>
        <v>2144.1699999999855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4</v>
      </c>
      <c r="C621" s="298">
        <v>46119</v>
      </c>
      <c r="D621" s="299" t="s">
        <v>363</v>
      </c>
      <c r="E621" s="331">
        <v>25.84</v>
      </c>
      <c r="F621" s="331"/>
      <c r="G621" s="333">
        <f t="shared" si="14"/>
        <v>3425.6999999999853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46119</v>
      </c>
      <c r="D622" s="299" t="s">
        <v>319</v>
      </c>
      <c r="E622" s="331">
        <v>12.05</v>
      </c>
      <c r="F622" s="331"/>
      <c r="G622" s="333">
        <f t="shared" si="14"/>
        <v>3451.5399999999854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4</v>
      </c>
      <c r="C623" s="298">
        <v>46119</v>
      </c>
      <c r="D623" s="299" t="s">
        <v>334</v>
      </c>
      <c r="E623" s="331">
        <v>82.04</v>
      </c>
      <c r="F623" s="331"/>
      <c r="G623" s="333">
        <f t="shared" si="14"/>
        <v>3463.5899999999856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46119</v>
      </c>
      <c r="D624" s="299" t="s">
        <v>364</v>
      </c>
      <c r="E624" s="331">
        <v>22.92</v>
      </c>
      <c r="F624" s="331"/>
      <c r="G624" s="333">
        <f t="shared" si="14"/>
        <v>3545.6299999999856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5</v>
      </c>
      <c r="C625" s="298">
        <v>46118</v>
      </c>
      <c r="D625" s="299" t="s">
        <v>365</v>
      </c>
      <c r="E625" s="331">
        <v>400</v>
      </c>
      <c r="F625" s="331"/>
      <c r="G625" s="333">
        <f t="shared" si="14"/>
        <v>3568.5499999999856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294</v>
      </c>
      <c r="B626" s="330">
        <v>14</v>
      </c>
      <c r="C626" s="298">
        <v>46118</v>
      </c>
      <c r="D626" s="299" t="s">
        <v>366</v>
      </c>
      <c r="E626" s="331">
        <v>66.67</v>
      </c>
      <c r="F626" s="331"/>
      <c r="G626" s="333">
        <f t="shared" si="14"/>
        <v>3968.5499999999856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14</v>
      </c>
      <c r="C627" s="298">
        <v>46118</v>
      </c>
      <c r="D627" s="299" t="s">
        <v>367</v>
      </c>
      <c r="E627" s="331">
        <v>70.25</v>
      </c>
      <c r="F627" s="331"/>
      <c r="G627" s="333">
        <f t="shared" si="14"/>
        <v>4035.2199999999857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1</v>
      </c>
      <c r="C628" s="298">
        <v>46117</v>
      </c>
      <c r="D628" s="299" t="s">
        <v>368</v>
      </c>
      <c r="E628" s="331">
        <v>25.6</v>
      </c>
      <c r="F628" s="331"/>
      <c r="G628" s="333">
        <f t="shared" si="14"/>
        <v>4105.4699999999857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8</v>
      </c>
      <c r="C629" s="298">
        <v>46117</v>
      </c>
      <c r="D629" s="299" t="s">
        <v>319</v>
      </c>
      <c r="E629" s="331">
        <v>8.56</v>
      </c>
      <c r="F629" s="331"/>
      <c r="G629" s="333">
        <f t="shared" si="14"/>
        <v>4131.0699999999861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46117</v>
      </c>
      <c r="D630" s="299" t="s">
        <v>369</v>
      </c>
      <c r="E630" s="331">
        <v>301.67</v>
      </c>
      <c r="F630" s="331"/>
      <c r="G630" s="333">
        <f t="shared" si="14"/>
        <v>4139.6299999999865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1</v>
      </c>
      <c r="C631" s="298">
        <v>46116</v>
      </c>
      <c r="D631" s="299" t="s">
        <v>306</v>
      </c>
      <c r="E631" s="331">
        <v>176.85</v>
      </c>
      <c r="F631" s="331"/>
      <c r="G631" s="333">
        <f t="shared" si="14"/>
        <v>4441.2999999999865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1</v>
      </c>
      <c r="C632" s="298">
        <v>46116</v>
      </c>
      <c r="D632" s="299" t="s">
        <v>311</v>
      </c>
      <c r="E632" s="331">
        <v>139.34</v>
      </c>
      <c r="F632" s="331"/>
      <c r="G632" s="333">
        <f t="shared" si="14"/>
        <v>4618.1499999999869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17</v>
      </c>
      <c r="C633" s="298">
        <v>46116</v>
      </c>
      <c r="D633" s="299" t="s">
        <v>370</v>
      </c>
      <c r="E633" s="331">
        <v>99</v>
      </c>
      <c r="F633" s="331"/>
      <c r="G633" s="333">
        <f t="shared" si="14"/>
        <v>4757.489999999987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46116</v>
      </c>
      <c r="D634" s="299" t="s">
        <v>371</v>
      </c>
      <c r="E634" s="331">
        <v>34</v>
      </c>
      <c r="F634" s="331"/>
      <c r="G634" s="333">
        <f t="shared" si="14"/>
        <v>4856.489999999987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3</v>
      </c>
      <c r="C635" s="298">
        <v>46116</v>
      </c>
      <c r="D635" s="299" t="s">
        <v>348</v>
      </c>
      <c r="E635" s="331">
        <v>10.24</v>
      </c>
      <c r="F635" s="331"/>
      <c r="G635" s="333">
        <f t="shared" si="14"/>
        <v>4890.489999999987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7</v>
      </c>
      <c r="C636" s="298">
        <v>46115</v>
      </c>
      <c r="D636" s="299" t="s">
        <v>372</v>
      </c>
      <c r="E636" s="331">
        <v>100</v>
      </c>
      <c r="F636" s="331"/>
      <c r="G636" s="333">
        <f t="shared" si="14"/>
        <v>4900.7299999999868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6</v>
      </c>
      <c r="C637" s="298">
        <v>46115</v>
      </c>
      <c r="D637" s="299" t="s">
        <v>300</v>
      </c>
      <c r="E637" s="331">
        <v>7.68</v>
      </c>
      <c r="F637" s="331"/>
      <c r="G637" s="333">
        <f t="shared" si="14"/>
        <v>5000.7299999999868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46115</v>
      </c>
      <c r="D638" s="299" t="s">
        <v>296</v>
      </c>
      <c r="E638" s="331">
        <v>8.7200000000000006</v>
      </c>
      <c r="F638" s="331"/>
      <c r="G638" s="333">
        <f t="shared" si="14"/>
        <v>5008.4099999999871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8</v>
      </c>
      <c r="C639" s="298">
        <v>46114</v>
      </c>
      <c r="D639" s="299" t="s">
        <v>373</v>
      </c>
      <c r="E639" s="331">
        <v>81.739999999999995</v>
      </c>
      <c r="F639" s="331"/>
      <c r="G639" s="333">
        <f t="shared" si="14"/>
        <v>5017.1299999999874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284</v>
      </c>
      <c r="B640" s="330">
        <v>36</v>
      </c>
      <c r="C640" s="298">
        <v>46114</v>
      </c>
      <c r="D640" s="299" t="s">
        <v>374</v>
      </c>
      <c r="E640" s="331">
        <v>50</v>
      </c>
      <c r="F640" s="331"/>
      <c r="G640" s="333">
        <f t="shared" si="14"/>
        <v>5098.8699999999872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22</v>
      </c>
      <c r="C641" s="298">
        <v>46114</v>
      </c>
      <c r="D641" s="299" t="s">
        <v>375</v>
      </c>
      <c r="E641" s="331">
        <v>6.37</v>
      </c>
      <c r="F641" s="331"/>
      <c r="G641" s="333">
        <f t="shared" si="14"/>
        <v>5148.8699999999872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46114</v>
      </c>
      <c r="D642" s="299" t="s">
        <v>326</v>
      </c>
      <c r="E642" s="331">
        <v>55.22</v>
      </c>
      <c r="F642" s="331"/>
      <c r="G642" s="333">
        <f t="shared" si="14"/>
        <v>5155.239999999987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8</v>
      </c>
      <c r="C643" s="298">
        <v>46114</v>
      </c>
      <c r="D643" s="299" t="s">
        <v>319</v>
      </c>
      <c r="E643" s="331">
        <v>8.5</v>
      </c>
      <c r="F643" s="331"/>
      <c r="G643" s="333">
        <f t="shared" si="14"/>
        <v>5210.4599999999873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4</v>
      </c>
      <c r="C644" s="298">
        <v>46114</v>
      </c>
      <c r="D644" s="299" t="s">
        <v>334</v>
      </c>
      <c r="E644" s="331">
        <v>38.99</v>
      </c>
      <c r="F644" s="331"/>
      <c r="G644" s="333">
        <f t="shared" si="14"/>
        <v>5218.9599999999873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291</v>
      </c>
      <c r="B645" s="330">
        <v>39</v>
      </c>
      <c r="C645" s="298">
        <v>46113</v>
      </c>
      <c r="D645" s="299" t="s">
        <v>292</v>
      </c>
      <c r="E645" s="331"/>
      <c r="F645" s="331">
        <v>2763.78</v>
      </c>
      <c r="G645" s="333">
        <f t="shared" si="14"/>
        <v>5257.9499999999871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46113</v>
      </c>
      <c r="D646" s="299" t="s">
        <v>296</v>
      </c>
      <c r="E646" s="331">
        <v>36.090000000000003</v>
      </c>
      <c r="F646" s="331"/>
      <c r="G646" s="333">
        <f t="shared" si="14"/>
        <v>2494.1699999999869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4</v>
      </c>
      <c r="C647" s="298">
        <v>46113</v>
      </c>
      <c r="D647" s="299" t="s">
        <v>310</v>
      </c>
      <c r="E647" s="331">
        <v>80</v>
      </c>
      <c r="F647" s="331"/>
      <c r="G647" s="333">
        <f t="shared" si="14"/>
        <v>2530.259999999987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7</v>
      </c>
      <c r="C648" s="298">
        <v>46113</v>
      </c>
      <c r="D648" s="299" t="s">
        <v>320</v>
      </c>
      <c r="E648" s="331">
        <v>47.84</v>
      </c>
      <c r="F648" s="331"/>
      <c r="G648" s="333">
        <f t="shared" si="14"/>
        <v>2610.259999999987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7</v>
      </c>
      <c r="C649" s="298">
        <v>46113</v>
      </c>
      <c r="D649" s="299" t="s">
        <v>320</v>
      </c>
      <c r="E649" s="331">
        <v>21.25</v>
      </c>
      <c r="F649" s="331"/>
      <c r="G649" s="333">
        <f t="shared" si="14"/>
        <v>2658.0999999999872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46113</v>
      </c>
      <c r="D650" s="299" t="s">
        <v>376</v>
      </c>
      <c r="E650" s="331">
        <v>42.9</v>
      </c>
      <c r="F650" s="331"/>
      <c r="G650" s="333">
        <f t="shared" si="14"/>
        <v>2679.3499999999872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284</v>
      </c>
      <c r="B651" s="330">
        <v>37</v>
      </c>
      <c r="C651" s="298">
        <v>46112</v>
      </c>
      <c r="D651" s="299" t="s">
        <v>377</v>
      </c>
      <c r="E651" s="331">
        <v>4309.58</v>
      </c>
      <c r="F651" s="331"/>
      <c r="G651" s="333">
        <f t="shared" si="14"/>
        <v>2722.2499999999873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286</v>
      </c>
      <c r="B652" s="330">
        <v>25</v>
      </c>
      <c r="C652" s="298">
        <v>46112</v>
      </c>
      <c r="D652" s="298" t="s">
        <v>204</v>
      </c>
      <c r="E652" s="331">
        <v>350</v>
      </c>
      <c r="F652" s="331"/>
      <c r="G652" s="333">
        <f t="shared" si="14"/>
        <v>7031.8299999999872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286</v>
      </c>
      <c r="B653" s="330">
        <v>26</v>
      </c>
      <c r="C653" s="298">
        <v>46112</v>
      </c>
      <c r="D653" s="298" t="s">
        <v>205</v>
      </c>
      <c r="E653" s="331">
        <v>320</v>
      </c>
      <c r="F653" s="331"/>
      <c r="G653" s="333">
        <f t="shared" si="14"/>
        <v>7381.8299999999872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286</v>
      </c>
      <c r="B654" s="330">
        <v>27</v>
      </c>
      <c r="C654" s="298">
        <v>46112</v>
      </c>
      <c r="D654" s="298" t="s">
        <v>206</v>
      </c>
      <c r="E654" s="331">
        <v>25</v>
      </c>
      <c r="F654" s="331"/>
      <c r="G654" s="333">
        <f t="shared" si="14"/>
        <v>7701.8299999999872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286</v>
      </c>
      <c r="B655" s="330">
        <v>28</v>
      </c>
      <c r="C655" s="298">
        <v>46112</v>
      </c>
      <c r="D655" s="298" t="s">
        <v>207</v>
      </c>
      <c r="E655" s="331">
        <v>25</v>
      </c>
      <c r="F655" s="331"/>
      <c r="G655" s="333">
        <f t="shared" si="14"/>
        <v>7726.8299999999872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286</v>
      </c>
      <c r="B656" s="330">
        <v>29</v>
      </c>
      <c r="C656" s="298">
        <v>46112</v>
      </c>
      <c r="D656" s="298" t="s">
        <v>208</v>
      </c>
      <c r="E656" s="331">
        <v>45</v>
      </c>
      <c r="F656" s="331"/>
      <c r="G656" s="333">
        <f t="shared" si="14"/>
        <v>7751.8299999999872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286</v>
      </c>
      <c r="B657" s="330">
        <v>30</v>
      </c>
      <c r="C657" s="298">
        <v>46112</v>
      </c>
      <c r="D657" s="298" t="s">
        <v>209</v>
      </c>
      <c r="E657" s="331">
        <v>400</v>
      </c>
      <c r="F657" s="331"/>
      <c r="G657" s="333">
        <f t="shared" si="14"/>
        <v>7796.8299999999872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286</v>
      </c>
      <c r="B658" s="330">
        <v>31</v>
      </c>
      <c r="C658" s="298">
        <v>46112</v>
      </c>
      <c r="D658" s="298" t="s">
        <v>210</v>
      </c>
      <c r="E658" s="331">
        <v>375</v>
      </c>
      <c r="F658" s="331"/>
      <c r="G658" s="333">
        <f t="shared" si="14"/>
        <v>8196.8299999999872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286</v>
      </c>
      <c r="B659" s="330">
        <v>32</v>
      </c>
      <c r="C659" s="298">
        <v>46112</v>
      </c>
      <c r="D659" s="298" t="s">
        <v>211</v>
      </c>
      <c r="E659" s="331">
        <v>100</v>
      </c>
      <c r="F659" s="331"/>
      <c r="G659" s="333">
        <f t="shared" si="14"/>
        <v>8571.8299999999872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286</v>
      </c>
      <c r="B660" s="330">
        <v>33</v>
      </c>
      <c r="C660" s="298">
        <v>46112</v>
      </c>
      <c r="D660" s="298" t="s">
        <v>212</v>
      </c>
      <c r="E660" s="331">
        <v>85</v>
      </c>
      <c r="F660" s="331"/>
      <c r="G660" s="333">
        <f t="shared" si="14"/>
        <v>8671.8299999999872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286</v>
      </c>
      <c r="B661" s="330">
        <v>34</v>
      </c>
      <c r="C661" s="298">
        <v>46112</v>
      </c>
      <c r="D661" s="298" t="s">
        <v>213</v>
      </c>
      <c r="E661" s="331">
        <v>230</v>
      </c>
      <c r="F661" s="331"/>
      <c r="G661" s="333">
        <f t="shared" si="14"/>
        <v>8756.8299999999872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286</v>
      </c>
      <c r="B662" s="330">
        <v>35</v>
      </c>
      <c r="C662" s="298">
        <v>46112</v>
      </c>
      <c r="D662" s="298" t="s">
        <v>214</v>
      </c>
      <c r="E662" s="331">
        <v>45</v>
      </c>
      <c r="F662" s="331"/>
      <c r="G662" s="333">
        <f t="shared" si="14"/>
        <v>8986.8299999999872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46112</v>
      </c>
      <c r="D663" s="298" t="s">
        <v>378</v>
      </c>
      <c r="E663" s="331">
        <v>40</v>
      </c>
      <c r="F663" s="331"/>
      <c r="G663" s="333">
        <f t="shared" si="14"/>
        <v>9031.8299999999872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42</v>
      </c>
      <c r="C664" s="298">
        <v>46112</v>
      </c>
      <c r="D664" s="298" t="s">
        <v>200</v>
      </c>
      <c r="E664" s="331">
        <v>59</v>
      </c>
      <c r="F664" s="331"/>
      <c r="G664" s="333">
        <f t="shared" si="14"/>
        <v>9071.8299999999872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43</v>
      </c>
      <c r="C665" s="298">
        <v>46112</v>
      </c>
      <c r="D665" s="298" t="s">
        <v>201</v>
      </c>
      <c r="E665" s="331">
        <v>42.84</v>
      </c>
      <c r="F665" s="331"/>
      <c r="G665" s="333">
        <f t="shared" si="14"/>
        <v>9130.8299999999872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46112</v>
      </c>
      <c r="D666" s="298" t="s">
        <v>300</v>
      </c>
      <c r="E666" s="331">
        <v>57.21</v>
      </c>
      <c r="F666" s="331"/>
      <c r="G666" s="333">
        <f t="shared" si="14"/>
        <v>9173.6699999999873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8</v>
      </c>
      <c r="C667" s="298">
        <v>46112</v>
      </c>
      <c r="D667" s="298" t="s">
        <v>296</v>
      </c>
      <c r="E667" s="331">
        <v>11.18</v>
      </c>
      <c r="F667" s="331"/>
      <c r="G667" s="333">
        <f t="shared" si="14"/>
        <v>9230.8799999999865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10</v>
      </c>
      <c r="C668" s="298">
        <v>46112</v>
      </c>
      <c r="D668" s="298" t="s">
        <v>176</v>
      </c>
      <c r="E668" s="331">
        <v>17.899999999999999</v>
      </c>
      <c r="F668" s="331"/>
      <c r="G668" s="333">
        <f t="shared" si="14"/>
        <v>9242.0599999999868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46111</v>
      </c>
      <c r="D669" s="298" t="s">
        <v>334</v>
      </c>
      <c r="E669" s="331">
        <v>23.83</v>
      </c>
      <c r="F669" s="331"/>
      <c r="G669" s="333">
        <f t="shared" si="14"/>
        <v>9259.9599999999864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291</v>
      </c>
      <c r="B670" s="330">
        <v>38</v>
      </c>
      <c r="C670" s="298">
        <v>46111</v>
      </c>
      <c r="D670" s="299" t="s">
        <v>293</v>
      </c>
      <c r="E670" s="331"/>
      <c r="F670" s="331">
        <v>4278.1400000000003</v>
      </c>
      <c r="G670" s="333">
        <f t="shared" si="14"/>
        <v>9283.7899999999863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3</v>
      </c>
      <c r="C671" s="298">
        <v>46111</v>
      </c>
      <c r="D671" s="299" t="s">
        <v>351</v>
      </c>
      <c r="E671" s="331">
        <v>30</v>
      </c>
      <c r="F671" s="331"/>
      <c r="G671" s="333">
        <f t="shared" si="14"/>
        <v>5005.649999999986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46111</v>
      </c>
      <c r="D672" s="299" t="s">
        <v>300</v>
      </c>
      <c r="E672" s="331">
        <v>15.96</v>
      </c>
      <c r="F672" s="331"/>
      <c r="G672" s="333">
        <f t="shared" si="14"/>
        <v>5035.649999999986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3</v>
      </c>
      <c r="C673" s="298">
        <v>46111</v>
      </c>
      <c r="D673" s="299" t="s">
        <v>379</v>
      </c>
      <c r="E673" s="331">
        <v>18.96</v>
      </c>
      <c r="F673" s="331"/>
      <c r="G673" s="333">
        <f t="shared" si="14"/>
        <v>5051.609999999986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1</v>
      </c>
      <c r="C674" s="298">
        <v>46110</v>
      </c>
      <c r="D674" s="299" t="s">
        <v>311</v>
      </c>
      <c r="E674" s="331">
        <v>144.22</v>
      </c>
      <c r="F674" s="331"/>
      <c r="G674" s="333">
        <f t="shared" si="14"/>
        <v>5070.5699999999861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7</v>
      </c>
      <c r="C675" s="298">
        <v>46110</v>
      </c>
      <c r="D675" s="299" t="s">
        <v>380</v>
      </c>
      <c r="E675" s="331">
        <v>181.04</v>
      </c>
      <c r="F675" s="331"/>
      <c r="G675" s="333">
        <f t="shared" si="14"/>
        <v>5214.7899999999863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46110</v>
      </c>
      <c r="D676" s="299" t="s">
        <v>381</v>
      </c>
      <c r="E676" s="331">
        <v>196.9</v>
      </c>
      <c r="F676" s="331"/>
      <c r="G676" s="333">
        <f t="shared" si="14"/>
        <v>5395.8299999999863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3</v>
      </c>
      <c r="C677" s="298">
        <v>46110</v>
      </c>
      <c r="D677" s="299" t="s">
        <v>382</v>
      </c>
      <c r="E677" s="331">
        <v>7.5</v>
      </c>
      <c r="F677" s="331"/>
      <c r="G677" s="333">
        <f t="shared" si="14"/>
        <v>5592.7299999999859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46109</v>
      </c>
      <c r="D678" s="299" t="s">
        <v>319</v>
      </c>
      <c r="E678" s="331">
        <v>11.7</v>
      </c>
      <c r="F678" s="331"/>
      <c r="G678" s="333">
        <f t="shared" si="14"/>
        <v>5600.2299999999859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46109</v>
      </c>
      <c r="D679" s="299" t="s">
        <v>308</v>
      </c>
      <c r="E679" s="331">
        <v>210.76</v>
      </c>
      <c r="F679" s="331"/>
      <c r="G679" s="333">
        <f t="shared" si="14"/>
        <v>5611.9299999999857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4</v>
      </c>
      <c r="C680" s="298">
        <v>46109</v>
      </c>
      <c r="D680" s="299" t="s">
        <v>310</v>
      </c>
      <c r="E680" s="331">
        <v>46.9</v>
      </c>
      <c r="F680" s="331"/>
      <c r="G680" s="333">
        <f t="shared" si="14"/>
        <v>5822.689999999986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1</v>
      </c>
      <c r="C681" s="298">
        <v>46109</v>
      </c>
      <c r="D681" s="299" t="s">
        <v>329</v>
      </c>
      <c r="E681" s="331">
        <v>179.1</v>
      </c>
      <c r="F681" s="331"/>
      <c r="G681" s="333">
        <f t="shared" si="14"/>
        <v>5869.5899999999856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46109</v>
      </c>
      <c r="D682" s="299" t="s">
        <v>308</v>
      </c>
      <c r="E682" s="331">
        <v>31.97</v>
      </c>
      <c r="F682" s="331"/>
      <c r="G682" s="333">
        <f t="shared" si="14"/>
        <v>6048.689999999986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8</v>
      </c>
      <c r="C683" s="298">
        <v>46109</v>
      </c>
      <c r="D683" s="299" t="s">
        <v>308</v>
      </c>
      <c r="E683" s="331">
        <v>12.19</v>
      </c>
      <c r="F683" s="331"/>
      <c r="G683" s="333">
        <f t="shared" si="14"/>
        <v>6080.6599999999862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291</v>
      </c>
      <c r="B684" s="330">
        <v>41</v>
      </c>
      <c r="C684" s="298">
        <v>46108</v>
      </c>
      <c r="D684" s="299" t="s">
        <v>383</v>
      </c>
      <c r="E684" s="331"/>
      <c r="F684" s="331">
        <v>400</v>
      </c>
      <c r="G684" s="333">
        <f t="shared" si="14"/>
        <v>6092.8499999999858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46108</v>
      </c>
      <c r="D685" s="299" t="s">
        <v>301</v>
      </c>
      <c r="E685" s="331">
        <v>19.5</v>
      </c>
      <c r="F685" s="331"/>
      <c r="G685" s="333">
        <f t="shared" si="14"/>
        <v>5692.8499999999858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46108</v>
      </c>
      <c r="D686" s="299" t="s">
        <v>296</v>
      </c>
      <c r="E686" s="331">
        <v>11.48</v>
      </c>
      <c r="F686" s="331"/>
      <c r="G686" s="333">
        <f t="shared" si="14"/>
        <v>5712.3499999999858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8</v>
      </c>
      <c r="C687" s="298">
        <v>46108</v>
      </c>
      <c r="D687" s="299" t="s">
        <v>334</v>
      </c>
      <c r="E687" s="331">
        <v>11.46</v>
      </c>
      <c r="F687" s="331"/>
      <c r="G687" s="333">
        <f t="shared" si="14"/>
        <v>5723.8299999999854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46108</v>
      </c>
      <c r="D688" s="299" t="s">
        <v>334</v>
      </c>
      <c r="E688" s="331">
        <v>38.21</v>
      </c>
      <c r="F688" s="331"/>
      <c r="G688" s="333">
        <f t="shared" si="14"/>
        <v>5735.2899999999854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46108</v>
      </c>
      <c r="D689" s="299" t="s">
        <v>384</v>
      </c>
      <c r="E689" s="331">
        <v>69.95</v>
      </c>
      <c r="F689" s="331"/>
      <c r="G689" s="333">
        <f t="shared" si="14"/>
        <v>5773.4999999999854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3</v>
      </c>
      <c r="C690" s="298">
        <v>46108</v>
      </c>
      <c r="D690" s="299" t="s">
        <v>348</v>
      </c>
      <c r="E690" s="331">
        <v>10.78</v>
      </c>
      <c r="F690" s="331"/>
      <c r="G690" s="333">
        <f t="shared" si="14"/>
        <v>5843.4499999999853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6</v>
      </c>
      <c r="C691" s="298">
        <v>46108</v>
      </c>
      <c r="D691" s="299" t="s">
        <v>300</v>
      </c>
      <c r="E691" s="331">
        <v>15.84</v>
      </c>
      <c r="F691" s="331"/>
      <c r="G691" s="333">
        <f t="shared" si="14"/>
        <v>5854.229999999985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8</v>
      </c>
      <c r="C692" s="298">
        <v>46108</v>
      </c>
      <c r="D692" s="299" t="s">
        <v>385</v>
      </c>
      <c r="E692" s="331">
        <v>22.48</v>
      </c>
      <c r="F692" s="331"/>
      <c r="G692" s="333">
        <f t="shared" si="14"/>
        <v>5870.0699999999852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46107</v>
      </c>
      <c r="D693" s="299" t="s">
        <v>358</v>
      </c>
      <c r="E693" s="331">
        <v>11.17</v>
      </c>
      <c r="F693" s="331"/>
      <c r="G693" s="333">
        <f t="shared" si="14"/>
        <v>5892.5499999999847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46107</v>
      </c>
      <c r="D694" s="299" t="s">
        <v>386</v>
      </c>
      <c r="E694" s="331">
        <v>14.38</v>
      </c>
      <c r="F694" s="331"/>
      <c r="G694" s="333">
        <f t="shared" si="14"/>
        <v>5903.7199999999848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46107</v>
      </c>
      <c r="D695" s="299" t="s">
        <v>387</v>
      </c>
      <c r="E695" s="331">
        <v>45</v>
      </c>
      <c r="F695" s="331"/>
      <c r="G695" s="333">
        <f t="shared" si="14"/>
        <v>5918.0999999999849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46107</v>
      </c>
      <c r="D696" s="299" t="s">
        <v>324</v>
      </c>
      <c r="E696" s="331">
        <v>9.0299999999999994</v>
      </c>
      <c r="F696" s="331"/>
      <c r="G696" s="333">
        <f t="shared" si="14"/>
        <v>5963.0999999999849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46107</v>
      </c>
      <c r="D697" s="299" t="s">
        <v>301</v>
      </c>
      <c r="E697" s="331">
        <v>30</v>
      </c>
      <c r="F697" s="331"/>
      <c r="G697" s="333">
        <f t="shared" si="14"/>
        <v>5972.1299999999846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6</v>
      </c>
      <c r="C698" s="298">
        <v>46106</v>
      </c>
      <c r="D698" s="299" t="s">
        <v>388</v>
      </c>
      <c r="E698" s="331">
        <v>12</v>
      </c>
      <c r="F698" s="331"/>
      <c r="G698" s="333">
        <f t="shared" si="14"/>
        <v>6002.1299999999846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46106</v>
      </c>
      <c r="D699" s="299" t="s">
        <v>389</v>
      </c>
      <c r="E699" s="331">
        <v>20</v>
      </c>
      <c r="F699" s="331"/>
      <c r="G699" s="333">
        <f t="shared" si="14"/>
        <v>6014.1299999999846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46106</v>
      </c>
      <c r="D700" s="299" t="s">
        <v>296</v>
      </c>
      <c r="E700" s="331">
        <v>21.05</v>
      </c>
      <c r="F700" s="331"/>
      <c r="G700" s="333">
        <f t="shared" si="14"/>
        <v>6034.1299999999846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4</v>
      </c>
      <c r="C701" s="298">
        <v>46106</v>
      </c>
      <c r="D701" s="299" t="s">
        <v>296</v>
      </c>
      <c r="E701" s="331">
        <v>38.58</v>
      </c>
      <c r="F701" s="331"/>
      <c r="G701" s="333">
        <f t="shared" si="14"/>
        <v>6055.1799999999848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12</v>
      </c>
      <c r="C702" s="298">
        <v>46106</v>
      </c>
      <c r="D702" s="299" t="s">
        <v>314</v>
      </c>
      <c r="E702" s="331">
        <v>204.47</v>
      </c>
      <c r="F702" s="331"/>
      <c r="G702" s="333">
        <f t="shared" si="14"/>
        <v>6093.7599999999848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24</v>
      </c>
      <c r="C703" s="298">
        <v>46105</v>
      </c>
      <c r="D703" s="299" t="s">
        <v>860</v>
      </c>
      <c r="E703" s="331">
        <v>86.58</v>
      </c>
      <c r="F703" s="331"/>
      <c r="G703" s="333">
        <f t="shared" si="14"/>
        <v>6298.229999999985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46105</v>
      </c>
      <c r="D704" s="299" t="s">
        <v>389</v>
      </c>
      <c r="E704" s="331">
        <v>20</v>
      </c>
      <c r="F704" s="331"/>
      <c r="G704" s="333">
        <f t="shared" si="14"/>
        <v>6384.8099999999849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46105</v>
      </c>
      <c r="D705" s="299" t="s">
        <v>390</v>
      </c>
      <c r="E705" s="331">
        <v>15.29</v>
      </c>
      <c r="F705" s="331"/>
      <c r="G705" s="333">
        <f t="shared" si="14"/>
        <v>6404.8099999999849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8</v>
      </c>
      <c r="C706" s="298">
        <v>46105</v>
      </c>
      <c r="D706" s="299" t="s">
        <v>308</v>
      </c>
      <c r="E706" s="331">
        <v>47.99</v>
      </c>
      <c r="F706" s="331"/>
      <c r="G706" s="333">
        <f t="shared" si="14"/>
        <v>6420.0999999999849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23</v>
      </c>
      <c r="C707" s="298">
        <v>46104</v>
      </c>
      <c r="D707" s="299" t="s">
        <v>67</v>
      </c>
      <c r="E707" s="331">
        <v>650.88</v>
      </c>
      <c r="F707" s="331"/>
      <c r="G707" s="333">
        <f t="shared" si="14"/>
        <v>6468.0899999999847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46104</v>
      </c>
      <c r="D708" s="299" t="s">
        <v>391</v>
      </c>
      <c r="E708" s="331">
        <v>46</v>
      </c>
      <c r="F708" s="331"/>
      <c r="G708" s="333">
        <f t="shared" si="14"/>
        <v>7118.9699999999848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46103</v>
      </c>
      <c r="D709" s="299" t="s">
        <v>392</v>
      </c>
      <c r="E709" s="331">
        <v>24.81</v>
      </c>
      <c r="F709" s="331"/>
      <c r="G709" s="333">
        <f t="shared" si="14"/>
        <v>7164.9699999999848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4</v>
      </c>
      <c r="C710" s="298">
        <v>46103</v>
      </c>
      <c r="D710" s="299" t="s">
        <v>296</v>
      </c>
      <c r="E710" s="331">
        <v>28.77</v>
      </c>
      <c r="F710" s="331"/>
      <c r="G710" s="333">
        <f t="shared" si="14"/>
        <v>7189.7799999999852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46103</v>
      </c>
      <c r="D711" s="299" t="s">
        <v>296</v>
      </c>
      <c r="E711" s="331">
        <v>11.9</v>
      </c>
      <c r="F711" s="331"/>
      <c r="G711" s="333">
        <f t="shared" si="14"/>
        <v>7218.5499999999856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1</v>
      </c>
      <c r="C712" s="298">
        <v>46103</v>
      </c>
      <c r="D712" s="299" t="s">
        <v>300</v>
      </c>
      <c r="E712" s="331">
        <v>42.59</v>
      </c>
      <c r="F712" s="331"/>
      <c r="G712" s="333">
        <f t="shared" si="14"/>
        <v>7230.4499999999853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46103</v>
      </c>
      <c r="D713" s="299" t="s">
        <v>300</v>
      </c>
      <c r="E713" s="331">
        <v>17.579999999999998</v>
      </c>
      <c r="F713" s="331"/>
      <c r="G713" s="333">
        <f t="shared" si="14"/>
        <v>7273.0399999999854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1</v>
      </c>
      <c r="C714" s="298">
        <v>46103</v>
      </c>
      <c r="D714" s="299" t="s">
        <v>300</v>
      </c>
      <c r="E714" s="331">
        <v>11.99</v>
      </c>
      <c r="F714" s="331"/>
      <c r="G714" s="333">
        <f t="shared" si="14"/>
        <v>7290.6199999999853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1</v>
      </c>
      <c r="C715" s="298">
        <v>46103</v>
      </c>
      <c r="D715" s="299" t="s">
        <v>311</v>
      </c>
      <c r="E715" s="331">
        <v>81.31</v>
      </c>
      <c r="F715" s="331"/>
      <c r="G715" s="333">
        <f t="shared" si="14"/>
        <v>7302.6099999999851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1</v>
      </c>
      <c r="C716" s="298">
        <v>46103</v>
      </c>
      <c r="D716" s="299" t="s">
        <v>393</v>
      </c>
      <c r="E716" s="331">
        <v>38.44</v>
      </c>
      <c r="F716" s="331"/>
      <c r="G716" s="333">
        <f t="shared" si="14"/>
        <v>7383.9199999999855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46103</v>
      </c>
      <c r="D717" s="299" t="s">
        <v>394</v>
      </c>
      <c r="E717" s="331">
        <v>35.700000000000003</v>
      </c>
      <c r="F717" s="331"/>
      <c r="G717" s="333">
        <f t="shared" si="14"/>
        <v>7422.3599999999851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6</v>
      </c>
      <c r="C718" s="298">
        <v>46102</v>
      </c>
      <c r="D718" s="299" t="s">
        <v>300</v>
      </c>
      <c r="E718" s="331">
        <v>10.64</v>
      </c>
      <c r="F718" s="331"/>
      <c r="G718" s="333">
        <f t="shared" si="14"/>
        <v>7458.0599999999849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1</v>
      </c>
      <c r="C719" s="298">
        <v>46102</v>
      </c>
      <c r="D719" s="299" t="s">
        <v>300</v>
      </c>
      <c r="E719" s="331">
        <v>28.69</v>
      </c>
      <c r="F719" s="331"/>
      <c r="G719" s="333">
        <f t="shared" si="14"/>
        <v>7468.6999999999853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3</v>
      </c>
      <c r="C720" s="298">
        <v>46102</v>
      </c>
      <c r="D720" s="299" t="s">
        <v>348</v>
      </c>
      <c r="E720" s="331">
        <v>11.59</v>
      </c>
      <c r="F720" s="331"/>
      <c r="G720" s="333">
        <f t="shared" si="14"/>
        <v>7497.3899999999849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291</v>
      </c>
      <c r="B721" s="330">
        <v>41</v>
      </c>
      <c r="C721" s="298">
        <v>46102</v>
      </c>
      <c r="D721" s="299" t="s">
        <v>383</v>
      </c>
      <c r="E721" s="331"/>
      <c r="F721" s="331">
        <v>400</v>
      </c>
      <c r="G721" s="333">
        <f t="shared" si="14"/>
        <v>7508.979999999985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5</v>
      </c>
      <c r="C722" s="298">
        <v>46102</v>
      </c>
      <c r="D722" s="299" t="s">
        <v>395</v>
      </c>
      <c r="E722" s="331">
        <v>170</v>
      </c>
      <c r="F722" s="331"/>
      <c r="G722" s="333">
        <f t="shared" si="14"/>
        <v>7108.979999999985</v>
      </c>
      <c r="H722" s="334" t="s">
        <v>298</v>
      </c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5</v>
      </c>
      <c r="C723" s="298">
        <v>46102</v>
      </c>
      <c r="D723" s="299" t="s">
        <v>354</v>
      </c>
      <c r="E723" s="331">
        <v>70</v>
      </c>
      <c r="F723" s="331"/>
      <c r="G723" s="333">
        <f t="shared" si="14"/>
        <v>7278.979999999985</v>
      </c>
      <c r="H723" s="334" t="s">
        <v>298</v>
      </c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5</v>
      </c>
      <c r="C724" s="298">
        <v>46102</v>
      </c>
      <c r="D724" s="299" t="s">
        <v>396</v>
      </c>
      <c r="E724" s="331">
        <v>40</v>
      </c>
      <c r="F724" s="331"/>
      <c r="G724" s="333">
        <f t="shared" ref="G724:G978" si="15">G725-E724+F724</f>
        <v>7348.979999999985</v>
      </c>
      <c r="H724" s="334" t="s">
        <v>298</v>
      </c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3</v>
      </c>
      <c r="C725" s="298">
        <v>46102</v>
      </c>
      <c r="D725" s="299" t="s">
        <v>348</v>
      </c>
      <c r="E725" s="331">
        <v>25</v>
      </c>
      <c r="F725" s="331"/>
      <c r="G725" s="333">
        <f t="shared" si="15"/>
        <v>7388.979999999985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1</v>
      </c>
      <c r="C726" s="298">
        <v>46102</v>
      </c>
      <c r="D726" s="299" t="s">
        <v>304</v>
      </c>
      <c r="E726" s="331">
        <v>65.19</v>
      </c>
      <c r="F726" s="331"/>
      <c r="G726" s="333">
        <f t="shared" si="15"/>
        <v>7413.979999999985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4</v>
      </c>
      <c r="C727" s="298">
        <v>46102</v>
      </c>
      <c r="D727" s="299" t="s">
        <v>310</v>
      </c>
      <c r="E727" s="331">
        <v>37.450000000000003</v>
      </c>
      <c r="F727" s="331"/>
      <c r="G727" s="333">
        <f t="shared" si="15"/>
        <v>7479.1699999999846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46101</v>
      </c>
      <c r="D728" s="299" t="s">
        <v>356</v>
      </c>
      <c r="E728" s="331">
        <v>65.099999999999994</v>
      </c>
      <c r="F728" s="331"/>
      <c r="G728" s="333">
        <f t="shared" si="15"/>
        <v>7516.6199999999844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22</v>
      </c>
      <c r="C729" s="298">
        <v>46101</v>
      </c>
      <c r="D729" s="299" t="s">
        <v>323</v>
      </c>
      <c r="E729" s="331">
        <v>20.22</v>
      </c>
      <c r="F729" s="331"/>
      <c r="G729" s="333">
        <f t="shared" si="15"/>
        <v>7581.7199999999848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46101</v>
      </c>
      <c r="D730" s="299" t="s">
        <v>433</v>
      </c>
      <c r="E730" s="331">
        <v>-73</v>
      </c>
      <c r="F730" s="331"/>
      <c r="G730" s="333">
        <f t="shared" si="15"/>
        <v>7601.939999999985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46101</v>
      </c>
      <c r="D731" s="299" t="s">
        <v>300</v>
      </c>
      <c r="E731" s="331">
        <v>34.68</v>
      </c>
      <c r="F731" s="331"/>
      <c r="G731" s="333">
        <f t="shared" si="15"/>
        <v>7528.939999999985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46101</v>
      </c>
      <c r="D732" s="299" t="s">
        <v>397</v>
      </c>
      <c r="E732" s="331">
        <v>10.63</v>
      </c>
      <c r="F732" s="331"/>
      <c r="G732" s="333">
        <f t="shared" si="15"/>
        <v>7563.6199999999853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5</v>
      </c>
      <c r="C733" s="298">
        <v>46101</v>
      </c>
      <c r="D733" s="299" t="s">
        <v>398</v>
      </c>
      <c r="E733" s="331">
        <v>106.49</v>
      </c>
      <c r="F733" s="331"/>
      <c r="G733" s="333">
        <f t="shared" si="15"/>
        <v>7574.2499999999854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8</v>
      </c>
      <c r="C734" s="298">
        <v>46100</v>
      </c>
      <c r="D734" s="299" t="s">
        <v>357</v>
      </c>
      <c r="E734" s="331">
        <v>16.739999999999998</v>
      </c>
      <c r="F734" s="331"/>
      <c r="G734" s="333">
        <f t="shared" si="15"/>
        <v>7680.7399999999852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46100</v>
      </c>
      <c r="D735" s="299" t="s">
        <v>399</v>
      </c>
      <c r="E735" s="331">
        <v>108.54</v>
      </c>
      <c r="F735" s="331"/>
      <c r="G735" s="333">
        <f t="shared" si="15"/>
        <v>7697.479999999985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22</v>
      </c>
      <c r="C736" s="298">
        <v>46100</v>
      </c>
      <c r="D736" s="299" t="s">
        <v>835</v>
      </c>
      <c r="E736" s="331">
        <v>12.77</v>
      </c>
      <c r="F736" s="331"/>
      <c r="G736" s="333">
        <f t="shared" si="15"/>
        <v>7806.019999999985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8</v>
      </c>
      <c r="C737" s="298">
        <v>46100</v>
      </c>
      <c r="D737" s="299" t="s">
        <v>334</v>
      </c>
      <c r="E737" s="331">
        <v>28.33</v>
      </c>
      <c r="F737" s="331"/>
      <c r="G737" s="333">
        <f t="shared" si="15"/>
        <v>7818.7899999999854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46100</v>
      </c>
      <c r="D738" s="299" t="s">
        <v>358</v>
      </c>
      <c r="E738" s="331">
        <v>17.45</v>
      </c>
      <c r="F738" s="331"/>
      <c r="G738" s="333">
        <f t="shared" si="15"/>
        <v>7847.1199999999853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22</v>
      </c>
      <c r="C739" s="298">
        <v>46100</v>
      </c>
      <c r="D739" s="299" t="s">
        <v>328</v>
      </c>
      <c r="E739" s="331">
        <v>7.46</v>
      </c>
      <c r="F739" s="331"/>
      <c r="G739" s="333">
        <f t="shared" si="15"/>
        <v>7864.5699999999852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335</v>
      </c>
      <c r="B740" s="330" t="s">
        <v>335</v>
      </c>
      <c r="C740" s="298">
        <v>46100</v>
      </c>
      <c r="D740" s="299" t="s">
        <v>336</v>
      </c>
      <c r="E740" s="331">
        <v>172.29</v>
      </c>
      <c r="F740" s="331"/>
      <c r="G740" s="333">
        <f t="shared" si="15"/>
        <v>7872.0299999999852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15</v>
      </c>
      <c r="C741" s="298">
        <v>46100</v>
      </c>
      <c r="D741" s="299" t="s">
        <v>185</v>
      </c>
      <c r="E741" s="331">
        <v>175.09</v>
      </c>
      <c r="F741" s="331"/>
      <c r="G741" s="333">
        <f t="shared" si="15"/>
        <v>8044.3199999999852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291</v>
      </c>
      <c r="B742" s="330">
        <v>39</v>
      </c>
      <c r="C742" s="298">
        <v>46100</v>
      </c>
      <c r="D742" s="299" t="s">
        <v>292</v>
      </c>
      <c r="E742" s="331"/>
      <c r="F742" s="331">
        <v>2763.78</v>
      </c>
      <c r="G742" s="333">
        <f t="shared" si="15"/>
        <v>8219.4099999999853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46099</v>
      </c>
      <c r="D743" s="299" t="s">
        <v>400</v>
      </c>
      <c r="E743" s="331">
        <v>47.46</v>
      </c>
      <c r="F743" s="331"/>
      <c r="G743" s="333">
        <f t="shared" si="15"/>
        <v>5455.6299999999856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46099</v>
      </c>
      <c r="D744" s="299" t="s">
        <v>400</v>
      </c>
      <c r="E744" s="331">
        <v>15.01</v>
      </c>
      <c r="F744" s="331"/>
      <c r="G744" s="333">
        <f t="shared" si="15"/>
        <v>5503.0899999999856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291</v>
      </c>
      <c r="B745" s="330">
        <v>40</v>
      </c>
      <c r="C745" s="298">
        <v>46099</v>
      </c>
      <c r="D745" s="299" t="s">
        <v>316</v>
      </c>
      <c r="E745" s="331"/>
      <c r="F745" s="331">
        <v>838.67</v>
      </c>
      <c r="G745" s="333">
        <f t="shared" si="15"/>
        <v>5518.0999999999858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46099</v>
      </c>
      <c r="D746" s="299" t="s">
        <v>296</v>
      </c>
      <c r="E746" s="331">
        <v>14.67</v>
      </c>
      <c r="F746" s="331"/>
      <c r="G746" s="333">
        <f t="shared" si="15"/>
        <v>4679.4299999999857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46099</v>
      </c>
      <c r="D747" s="299" t="s">
        <v>296</v>
      </c>
      <c r="E747" s="331">
        <v>40.22</v>
      </c>
      <c r="F747" s="331"/>
      <c r="G747" s="333">
        <f t="shared" si="15"/>
        <v>4694.0999999999858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46099</v>
      </c>
      <c r="D748" s="299" t="s">
        <v>295</v>
      </c>
      <c r="E748" s="331">
        <v>3.49</v>
      </c>
      <c r="F748" s="331"/>
      <c r="G748" s="333">
        <f t="shared" si="15"/>
        <v>4734.3199999999861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294</v>
      </c>
      <c r="B749" s="330">
        <v>22</v>
      </c>
      <c r="C749" s="298">
        <v>46099</v>
      </c>
      <c r="D749" s="299" t="s">
        <v>401</v>
      </c>
      <c r="E749" s="331">
        <v>13.84</v>
      </c>
      <c r="F749" s="331"/>
      <c r="G749" s="333">
        <f t="shared" si="15"/>
        <v>4737.8099999999858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17</v>
      </c>
      <c r="C750" s="298">
        <v>46098</v>
      </c>
      <c r="D750" s="299" t="s">
        <v>188</v>
      </c>
      <c r="E750" s="331">
        <v>42.65</v>
      </c>
      <c r="F750" s="331"/>
      <c r="G750" s="333">
        <f t="shared" si="15"/>
        <v>4751.649999999986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23</v>
      </c>
      <c r="C751" s="298">
        <v>46098</v>
      </c>
      <c r="D751" s="299" t="s">
        <v>402</v>
      </c>
      <c r="E751" s="331">
        <v>529.46</v>
      </c>
      <c r="F751" s="331"/>
      <c r="G751" s="333">
        <f t="shared" si="15"/>
        <v>4794.2999999999856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43</v>
      </c>
      <c r="C752" s="298">
        <v>46098</v>
      </c>
      <c r="D752" s="299" t="s">
        <v>333</v>
      </c>
      <c r="E752" s="331">
        <v>22.35</v>
      </c>
      <c r="F752" s="331"/>
      <c r="G752" s="333">
        <f t="shared" si="15"/>
        <v>5323.7599999999857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42</v>
      </c>
      <c r="C753" s="298">
        <v>46098</v>
      </c>
      <c r="D753" s="299" t="s">
        <v>333</v>
      </c>
      <c r="E753" s="331">
        <v>37.25</v>
      </c>
      <c r="F753" s="331"/>
      <c r="G753" s="333">
        <f t="shared" si="15"/>
        <v>5346.109999999986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8</v>
      </c>
      <c r="C754" s="298">
        <v>46098</v>
      </c>
      <c r="D754" s="299" t="s">
        <v>319</v>
      </c>
      <c r="E754" s="331">
        <v>3.99</v>
      </c>
      <c r="F754" s="331"/>
      <c r="G754" s="333">
        <f t="shared" si="15"/>
        <v>5383.359999999986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46098</v>
      </c>
      <c r="D755" s="299" t="s">
        <v>319</v>
      </c>
      <c r="E755" s="331">
        <v>24.47</v>
      </c>
      <c r="F755" s="331"/>
      <c r="G755" s="333">
        <f t="shared" si="15"/>
        <v>5387.3499999999858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21</v>
      </c>
      <c r="C756" s="298">
        <v>46098</v>
      </c>
      <c r="D756" s="299" t="s">
        <v>194</v>
      </c>
      <c r="E756" s="331">
        <v>75.599999999999994</v>
      </c>
      <c r="F756" s="331"/>
      <c r="G756" s="333">
        <f t="shared" si="15"/>
        <v>5411.8199999999861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5</v>
      </c>
      <c r="C757" s="298">
        <v>46097</v>
      </c>
      <c r="D757" s="299" t="s">
        <v>340</v>
      </c>
      <c r="E757" s="331">
        <v>21.3</v>
      </c>
      <c r="F757" s="331"/>
      <c r="G757" s="333">
        <f t="shared" si="15"/>
        <v>5487.4199999999864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294</v>
      </c>
      <c r="B758" s="330">
        <v>11</v>
      </c>
      <c r="C758" s="298">
        <v>46097</v>
      </c>
      <c r="D758" s="299" t="s">
        <v>178</v>
      </c>
      <c r="E758" s="331">
        <v>267.91000000000003</v>
      </c>
      <c r="F758" s="331"/>
      <c r="G758" s="333">
        <f t="shared" si="15"/>
        <v>5508.7199999999866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287</v>
      </c>
      <c r="B759" s="330" t="s">
        <v>287</v>
      </c>
      <c r="C759" s="298">
        <v>46097</v>
      </c>
      <c r="D759" s="299" t="s">
        <v>403</v>
      </c>
      <c r="E759" s="331"/>
      <c r="F759" s="331">
        <v>80</v>
      </c>
      <c r="G759" s="333">
        <f t="shared" si="15"/>
        <v>5776.6299999999865</v>
      </c>
      <c r="H759" s="334" t="s">
        <v>298</v>
      </c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287</v>
      </c>
      <c r="B760" s="330" t="s">
        <v>287</v>
      </c>
      <c r="C760" s="298">
        <v>46097</v>
      </c>
      <c r="D760" s="299" t="s">
        <v>302</v>
      </c>
      <c r="E760" s="331">
        <v>80</v>
      </c>
      <c r="F760" s="331"/>
      <c r="G760" s="333">
        <f t="shared" si="15"/>
        <v>5696.6299999999865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4</v>
      </c>
      <c r="C761" s="298">
        <v>46097</v>
      </c>
      <c r="D761" s="299" t="s">
        <v>310</v>
      </c>
      <c r="E761" s="331">
        <v>42.47</v>
      </c>
      <c r="F761" s="331"/>
      <c r="G761" s="333">
        <f t="shared" si="15"/>
        <v>5776.6299999999865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46097</v>
      </c>
      <c r="D762" s="299" t="s">
        <v>296</v>
      </c>
      <c r="E762" s="331">
        <v>11.18</v>
      </c>
      <c r="F762" s="331"/>
      <c r="G762" s="333">
        <f t="shared" si="15"/>
        <v>5819.0999999999867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46096</v>
      </c>
      <c r="D763" s="299" t="s">
        <v>404</v>
      </c>
      <c r="E763" s="331">
        <v>38.67</v>
      </c>
      <c r="F763" s="331"/>
      <c r="G763" s="333">
        <f t="shared" si="15"/>
        <v>5830.279999999987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3</v>
      </c>
      <c r="C764" s="298">
        <v>46096</v>
      </c>
      <c r="D764" s="299" t="s">
        <v>348</v>
      </c>
      <c r="E764" s="331">
        <v>7.11</v>
      </c>
      <c r="F764" s="331"/>
      <c r="G764" s="333">
        <f t="shared" si="15"/>
        <v>5868.9499999999871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46096</v>
      </c>
      <c r="D765" s="299" t="s">
        <v>304</v>
      </c>
      <c r="E765" s="331">
        <v>126.64</v>
      </c>
      <c r="F765" s="331"/>
      <c r="G765" s="333">
        <f t="shared" si="15"/>
        <v>5876.0599999999868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46096</v>
      </c>
      <c r="D766" s="299" t="s">
        <v>311</v>
      </c>
      <c r="E766" s="331">
        <v>125.2</v>
      </c>
      <c r="F766" s="331"/>
      <c r="G766" s="333">
        <f t="shared" si="15"/>
        <v>6002.6999999999871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1</v>
      </c>
      <c r="C767" s="298">
        <v>46096</v>
      </c>
      <c r="D767" s="299" t="s">
        <v>306</v>
      </c>
      <c r="E767" s="331">
        <v>37.159999999999997</v>
      </c>
      <c r="F767" s="331"/>
      <c r="G767" s="333">
        <f t="shared" si="15"/>
        <v>6127.8999999999869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16</v>
      </c>
      <c r="C768" s="298">
        <v>46096</v>
      </c>
      <c r="D768" s="299" t="s">
        <v>405</v>
      </c>
      <c r="E768" s="331">
        <v>713.06</v>
      </c>
      <c r="F768" s="331"/>
      <c r="G768" s="333">
        <f t="shared" si="15"/>
        <v>6165.0599999999868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5</v>
      </c>
      <c r="C769" s="298">
        <v>46095</v>
      </c>
      <c r="D769" s="299" t="s">
        <v>406</v>
      </c>
      <c r="E769" s="331">
        <v>24</v>
      </c>
      <c r="F769" s="331"/>
      <c r="G769" s="333">
        <f t="shared" si="15"/>
        <v>6878.1199999999862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3</v>
      </c>
      <c r="C770" s="298">
        <v>46095</v>
      </c>
      <c r="D770" s="299" t="s">
        <v>348</v>
      </c>
      <c r="E770" s="331">
        <v>14.58</v>
      </c>
      <c r="F770" s="331"/>
      <c r="G770" s="333">
        <f t="shared" si="15"/>
        <v>6902.1199999999862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291</v>
      </c>
      <c r="B771" s="330">
        <v>41</v>
      </c>
      <c r="C771" s="298">
        <v>46094</v>
      </c>
      <c r="D771" s="299" t="s">
        <v>407</v>
      </c>
      <c r="E771" s="331"/>
      <c r="F771" s="331">
        <v>300</v>
      </c>
      <c r="G771" s="333">
        <f t="shared" si="15"/>
        <v>6916.6999999999862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46094</v>
      </c>
      <c r="D772" s="299" t="s">
        <v>311</v>
      </c>
      <c r="E772" s="331">
        <v>17.71</v>
      </c>
      <c r="F772" s="331"/>
      <c r="G772" s="333">
        <f t="shared" si="15"/>
        <v>6616.6999999999862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4</v>
      </c>
      <c r="C773" s="298">
        <v>46094</v>
      </c>
      <c r="D773" s="299" t="s">
        <v>296</v>
      </c>
      <c r="E773" s="331">
        <v>31.56</v>
      </c>
      <c r="F773" s="331"/>
      <c r="G773" s="333">
        <f t="shared" si="15"/>
        <v>6634.4099999999862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46094</v>
      </c>
      <c r="D774" s="299" t="s">
        <v>296</v>
      </c>
      <c r="E774" s="331">
        <v>34.79</v>
      </c>
      <c r="F774" s="331"/>
      <c r="G774" s="333">
        <f t="shared" si="15"/>
        <v>6665.9699999999866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46094</v>
      </c>
      <c r="D775" s="299" t="s">
        <v>408</v>
      </c>
      <c r="E775" s="331">
        <v>23.9</v>
      </c>
      <c r="F775" s="331"/>
      <c r="G775" s="333">
        <f t="shared" si="15"/>
        <v>6700.7599999999866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46094</v>
      </c>
      <c r="D776" s="299" t="s">
        <v>348</v>
      </c>
      <c r="E776" s="331">
        <v>7.26</v>
      </c>
      <c r="F776" s="331"/>
      <c r="G776" s="333">
        <f t="shared" si="15"/>
        <v>6724.6599999999862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5</v>
      </c>
      <c r="C777" s="298">
        <v>46094</v>
      </c>
      <c r="D777" s="299" t="s">
        <v>354</v>
      </c>
      <c r="E777" s="331">
        <v>85</v>
      </c>
      <c r="F777" s="331"/>
      <c r="G777" s="333">
        <f t="shared" si="15"/>
        <v>6731.9199999999864</v>
      </c>
      <c r="H777" s="334" t="s">
        <v>298</v>
      </c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8</v>
      </c>
      <c r="C778" s="298">
        <v>46093</v>
      </c>
      <c r="D778" s="299" t="s">
        <v>409</v>
      </c>
      <c r="E778" s="331">
        <v>51.22</v>
      </c>
      <c r="F778" s="331"/>
      <c r="G778" s="333">
        <f t="shared" si="15"/>
        <v>6816.9199999999864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46093</v>
      </c>
      <c r="D779" s="299" t="s">
        <v>410</v>
      </c>
      <c r="E779" s="331">
        <v>57.43</v>
      </c>
      <c r="F779" s="331"/>
      <c r="G779" s="333">
        <f t="shared" si="15"/>
        <v>6868.1399999999867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46093</v>
      </c>
      <c r="D780" s="299" t="s">
        <v>358</v>
      </c>
      <c r="E780" s="331">
        <v>17.45</v>
      </c>
      <c r="F780" s="331"/>
      <c r="G780" s="333">
        <f t="shared" si="15"/>
        <v>6925.569999999987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46093</v>
      </c>
      <c r="D781" s="299" t="s">
        <v>319</v>
      </c>
      <c r="E781" s="331">
        <v>7.92</v>
      </c>
      <c r="F781" s="331"/>
      <c r="G781" s="333">
        <f t="shared" si="15"/>
        <v>6943.0199999999868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291</v>
      </c>
      <c r="B782" s="330">
        <v>38</v>
      </c>
      <c r="C782" s="298">
        <v>46093</v>
      </c>
      <c r="D782" s="299" t="s">
        <v>293</v>
      </c>
      <c r="E782" s="331"/>
      <c r="F782" s="331">
        <v>4726.92</v>
      </c>
      <c r="G782" s="333">
        <f t="shared" si="15"/>
        <v>6950.9399999999869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46093</v>
      </c>
      <c r="D783" s="299" t="s">
        <v>386</v>
      </c>
      <c r="E783" s="331">
        <v>15</v>
      </c>
      <c r="F783" s="331"/>
      <c r="G783" s="333">
        <f t="shared" si="15"/>
        <v>2224.0199999999868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46093</v>
      </c>
      <c r="D784" s="299" t="s">
        <v>411</v>
      </c>
      <c r="E784" s="331">
        <v>12</v>
      </c>
      <c r="F784" s="331"/>
      <c r="G784" s="333">
        <f t="shared" si="15"/>
        <v>2239.0199999999868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19</v>
      </c>
      <c r="C785" s="298">
        <v>46093</v>
      </c>
      <c r="D785" s="299" t="s">
        <v>191</v>
      </c>
      <c r="E785" s="331">
        <v>200</v>
      </c>
      <c r="F785" s="331"/>
      <c r="G785" s="333">
        <f t="shared" si="15"/>
        <v>2251.0199999999868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6</v>
      </c>
      <c r="C786" s="298">
        <v>46092</v>
      </c>
      <c r="D786" s="299" t="s">
        <v>412</v>
      </c>
      <c r="E786" s="331">
        <v>-10.050000000000001</v>
      </c>
      <c r="F786" s="331"/>
      <c r="G786" s="333">
        <f t="shared" si="15"/>
        <v>2451.0199999999868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6</v>
      </c>
      <c r="C787" s="298">
        <v>46092</v>
      </c>
      <c r="D787" s="299" t="s">
        <v>413</v>
      </c>
      <c r="E787" s="331">
        <v>25</v>
      </c>
      <c r="F787" s="331"/>
      <c r="G787" s="333">
        <f t="shared" si="15"/>
        <v>2440.9699999999866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46092</v>
      </c>
      <c r="D788" s="299" t="s">
        <v>301</v>
      </c>
      <c r="E788" s="331">
        <v>-9</v>
      </c>
      <c r="F788" s="331"/>
      <c r="G788" s="333">
        <f t="shared" si="15"/>
        <v>2465.9699999999866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291</v>
      </c>
      <c r="B789" s="330">
        <v>41</v>
      </c>
      <c r="C789" s="298">
        <v>46092</v>
      </c>
      <c r="D789" s="299" t="s">
        <v>407</v>
      </c>
      <c r="E789" s="331"/>
      <c r="F789" s="331">
        <v>500</v>
      </c>
      <c r="G789" s="333">
        <f t="shared" si="15"/>
        <v>2456.9699999999866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46092</v>
      </c>
      <c r="D790" s="299" t="s">
        <v>296</v>
      </c>
      <c r="E790" s="331">
        <v>16.170000000000002</v>
      </c>
      <c r="F790" s="331"/>
      <c r="G790" s="333">
        <f t="shared" si="15"/>
        <v>1956.9699999999864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22</v>
      </c>
      <c r="C791" s="298">
        <v>46092</v>
      </c>
      <c r="D791" s="299" t="s">
        <v>352</v>
      </c>
      <c r="E791" s="331">
        <v>19.16</v>
      </c>
      <c r="F791" s="331"/>
      <c r="G791" s="333">
        <f t="shared" si="15"/>
        <v>1973.1399999999865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335</v>
      </c>
      <c r="B792" s="330" t="s">
        <v>335</v>
      </c>
      <c r="C792" s="298">
        <v>46091</v>
      </c>
      <c r="D792" s="299" t="s">
        <v>447</v>
      </c>
      <c r="E792" s="331">
        <v>47.28</v>
      </c>
      <c r="F792" s="331"/>
      <c r="G792" s="333">
        <f t="shared" si="15"/>
        <v>1992.2999999999865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13</v>
      </c>
      <c r="C793" s="298">
        <v>46091</v>
      </c>
      <c r="D793" s="299" t="s">
        <v>182</v>
      </c>
      <c r="E793" s="331">
        <v>134.93</v>
      </c>
      <c r="F793" s="331"/>
      <c r="G793" s="333">
        <f t="shared" si="15"/>
        <v>2039.5799999999865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46091</v>
      </c>
      <c r="D794" s="299" t="s">
        <v>295</v>
      </c>
      <c r="E794" s="331">
        <v>7.44</v>
      </c>
      <c r="F794" s="331"/>
      <c r="G794" s="333">
        <f t="shared" si="15"/>
        <v>2174.5099999999866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4</v>
      </c>
      <c r="C795" s="298">
        <v>46091</v>
      </c>
      <c r="D795" s="299" t="s">
        <v>295</v>
      </c>
      <c r="E795" s="331">
        <v>29.53</v>
      </c>
      <c r="F795" s="331"/>
      <c r="G795" s="333">
        <f t="shared" si="15"/>
        <v>2181.9499999999866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4</v>
      </c>
      <c r="C796" s="298">
        <v>46091</v>
      </c>
      <c r="D796" s="299" t="s">
        <v>310</v>
      </c>
      <c r="E796" s="331">
        <v>34.119999999999997</v>
      </c>
      <c r="F796" s="331"/>
      <c r="G796" s="333">
        <f t="shared" si="15"/>
        <v>2211.4799999999868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46091</v>
      </c>
      <c r="D797" s="299" t="s">
        <v>414</v>
      </c>
      <c r="E797" s="331">
        <v>18.57</v>
      </c>
      <c r="F797" s="331"/>
      <c r="G797" s="333">
        <f t="shared" si="15"/>
        <v>2245.5999999999867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16</v>
      </c>
      <c r="C798" s="298">
        <v>46091</v>
      </c>
      <c r="D798" s="299" t="s">
        <v>415</v>
      </c>
      <c r="E798" s="331">
        <v>107</v>
      </c>
      <c r="F798" s="331"/>
      <c r="G798" s="333">
        <f t="shared" si="15"/>
        <v>2264.1699999999869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18</v>
      </c>
      <c r="C799" s="298">
        <v>46090</v>
      </c>
      <c r="D799" s="299" t="s">
        <v>361</v>
      </c>
      <c r="E799" s="331">
        <v>400</v>
      </c>
      <c r="F799" s="331"/>
      <c r="G799" s="333">
        <f t="shared" si="15"/>
        <v>2371.1699999999869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46090</v>
      </c>
      <c r="D800" s="299" t="s">
        <v>296</v>
      </c>
      <c r="E800" s="331">
        <v>24.69</v>
      </c>
      <c r="F800" s="331"/>
      <c r="G800" s="333">
        <f t="shared" si="15"/>
        <v>2771.1699999999869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3</v>
      </c>
      <c r="C801" s="298">
        <v>46090</v>
      </c>
      <c r="D801" s="299" t="s">
        <v>416</v>
      </c>
      <c r="E801" s="331">
        <v>4.59</v>
      </c>
      <c r="F801" s="331"/>
      <c r="G801" s="333">
        <f t="shared" si="15"/>
        <v>2795.8599999999869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9</v>
      </c>
      <c r="C802" s="298">
        <v>46090</v>
      </c>
      <c r="D802" s="299" t="s">
        <v>58</v>
      </c>
      <c r="E802" s="331">
        <v>1281.53</v>
      </c>
      <c r="F802" s="331"/>
      <c r="G802" s="333">
        <f t="shared" si="15"/>
        <v>2800.4499999999871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7</v>
      </c>
      <c r="C803" s="298">
        <v>46090</v>
      </c>
      <c r="D803" s="299" t="s">
        <v>338</v>
      </c>
      <c r="E803" s="331">
        <v>40.61</v>
      </c>
      <c r="F803" s="331"/>
      <c r="G803" s="333">
        <f t="shared" si="15"/>
        <v>4081.9799999999873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287</v>
      </c>
      <c r="B804" s="330" t="s">
        <v>287</v>
      </c>
      <c r="C804" s="298">
        <v>46090</v>
      </c>
      <c r="D804" s="299" t="s">
        <v>417</v>
      </c>
      <c r="E804" s="331">
        <v>380</v>
      </c>
      <c r="F804" s="331">
        <v>380</v>
      </c>
      <c r="G804" s="333">
        <f t="shared" si="15"/>
        <v>4122.5899999999874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46090</v>
      </c>
      <c r="D805" s="299" t="s">
        <v>418</v>
      </c>
      <c r="E805" s="331">
        <v>15</v>
      </c>
      <c r="F805" s="331"/>
      <c r="G805" s="333">
        <f t="shared" si="15"/>
        <v>4122.5899999999874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46090</v>
      </c>
      <c r="D806" s="299" t="s">
        <v>386</v>
      </c>
      <c r="E806" s="331">
        <v>15</v>
      </c>
      <c r="F806" s="331"/>
      <c r="G806" s="333">
        <f t="shared" si="15"/>
        <v>4137.5899999999874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6</v>
      </c>
      <c r="C807" s="298">
        <v>46090</v>
      </c>
      <c r="D807" s="299" t="s">
        <v>300</v>
      </c>
      <c r="E807" s="331">
        <v>70.66</v>
      </c>
      <c r="F807" s="331"/>
      <c r="G807" s="333">
        <f t="shared" si="15"/>
        <v>4152.5899999999874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1</v>
      </c>
      <c r="C808" s="298">
        <v>46089</v>
      </c>
      <c r="D808" s="299" t="s">
        <v>311</v>
      </c>
      <c r="E808" s="331">
        <v>109.77</v>
      </c>
      <c r="F808" s="331"/>
      <c r="G808" s="333">
        <f t="shared" si="15"/>
        <v>4223.2499999999873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6</v>
      </c>
      <c r="C809" s="298">
        <v>46089</v>
      </c>
      <c r="D809" s="299" t="s">
        <v>306</v>
      </c>
      <c r="E809" s="331">
        <v>9.3800000000000008</v>
      </c>
      <c r="F809" s="331"/>
      <c r="G809" s="333">
        <f t="shared" si="15"/>
        <v>4333.0199999999877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3</v>
      </c>
      <c r="C810" s="298">
        <v>46089</v>
      </c>
      <c r="D810" s="299" t="s">
        <v>419</v>
      </c>
      <c r="E810" s="331">
        <v>3.85</v>
      </c>
      <c r="F810" s="331"/>
      <c r="G810" s="333">
        <f t="shared" si="15"/>
        <v>4342.3999999999878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46089</v>
      </c>
      <c r="D811" s="299" t="s">
        <v>404</v>
      </c>
      <c r="E811" s="331">
        <v>88.54</v>
      </c>
      <c r="F811" s="331"/>
      <c r="G811" s="333">
        <f t="shared" si="15"/>
        <v>4346.2499999999882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46089</v>
      </c>
      <c r="D812" s="299" t="s">
        <v>358</v>
      </c>
      <c r="E812" s="331">
        <v>8.3800000000000008</v>
      </c>
      <c r="F812" s="331"/>
      <c r="G812" s="333">
        <f t="shared" si="15"/>
        <v>4434.7899999999881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46089</v>
      </c>
      <c r="D813" s="299" t="s">
        <v>301</v>
      </c>
      <c r="E813" s="331">
        <v>39.549999999999997</v>
      </c>
      <c r="F813" s="331"/>
      <c r="G813" s="333">
        <f t="shared" si="15"/>
        <v>4443.1699999999882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4</v>
      </c>
      <c r="C814" s="298">
        <v>46089</v>
      </c>
      <c r="D814" s="299" t="s">
        <v>420</v>
      </c>
      <c r="E814" s="331">
        <v>31.68</v>
      </c>
      <c r="F814" s="331"/>
      <c r="G814" s="333">
        <f t="shared" si="15"/>
        <v>4482.7199999999884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8</v>
      </c>
      <c r="C815" s="298">
        <v>46088</v>
      </c>
      <c r="D815" s="299" t="s">
        <v>308</v>
      </c>
      <c r="E815" s="331">
        <v>24.65</v>
      </c>
      <c r="F815" s="331"/>
      <c r="G815" s="333">
        <f t="shared" si="15"/>
        <v>4514.3999999999887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46088</v>
      </c>
      <c r="D816" s="299" t="s">
        <v>346</v>
      </c>
      <c r="E816" s="331">
        <v>11.04</v>
      </c>
      <c r="F816" s="331"/>
      <c r="G816" s="333">
        <f t="shared" si="15"/>
        <v>4539.0499999999884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46088</v>
      </c>
      <c r="D817" s="299" t="s">
        <v>319</v>
      </c>
      <c r="E817" s="331">
        <v>11.5</v>
      </c>
      <c r="F817" s="331"/>
      <c r="G817" s="333">
        <f t="shared" si="15"/>
        <v>4550.0899999999883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46088</v>
      </c>
      <c r="D818" s="299" t="s">
        <v>296</v>
      </c>
      <c r="E818" s="331">
        <v>12.44</v>
      </c>
      <c r="F818" s="331"/>
      <c r="G818" s="333">
        <f t="shared" si="15"/>
        <v>4561.5899999999883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4</v>
      </c>
      <c r="C819" s="298">
        <v>46088</v>
      </c>
      <c r="D819" s="299" t="s">
        <v>296</v>
      </c>
      <c r="E819" s="331">
        <v>23.62</v>
      </c>
      <c r="F819" s="331"/>
      <c r="G819" s="333">
        <f t="shared" si="15"/>
        <v>4574.0299999999879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46088</v>
      </c>
      <c r="D820" s="299" t="s">
        <v>301</v>
      </c>
      <c r="E820" s="331">
        <v>36.049999999999997</v>
      </c>
      <c r="F820" s="331"/>
      <c r="G820" s="333">
        <f t="shared" si="15"/>
        <v>4597.6499999999878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14</v>
      </c>
      <c r="C821" s="298">
        <v>46087</v>
      </c>
      <c r="D821" s="299" t="s">
        <v>366</v>
      </c>
      <c r="E821" s="331">
        <v>66.67</v>
      </c>
      <c r="F821" s="331"/>
      <c r="G821" s="333">
        <f t="shared" si="15"/>
        <v>4633.699999999988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46087</v>
      </c>
      <c r="D822" s="299" t="s">
        <v>296</v>
      </c>
      <c r="E822" s="331">
        <v>17.850000000000001</v>
      </c>
      <c r="F822" s="331"/>
      <c r="G822" s="333">
        <f t="shared" si="15"/>
        <v>4700.3699999999881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1</v>
      </c>
      <c r="C823" s="298">
        <v>46087</v>
      </c>
      <c r="D823" s="299" t="s">
        <v>304</v>
      </c>
      <c r="E823" s="331">
        <v>112.13</v>
      </c>
      <c r="F823" s="331"/>
      <c r="G823" s="333">
        <f t="shared" si="15"/>
        <v>4718.2199999999884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46087</v>
      </c>
      <c r="D824" s="299" t="s">
        <v>324</v>
      </c>
      <c r="E824" s="331">
        <v>7.31</v>
      </c>
      <c r="F824" s="331"/>
      <c r="G824" s="333">
        <f t="shared" si="15"/>
        <v>4830.3499999999885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291</v>
      </c>
      <c r="B825" s="330">
        <v>39</v>
      </c>
      <c r="C825" s="298">
        <v>46086</v>
      </c>
      <c r="D825" s="299" t="s">
        <v>292</v>
      </c>
      <c r="E825" s="331"/>
      <c r="F825" s="331">
        <v>2763.78</v>
      </c>
      <c r="G825" s="333">
        <f t="shared" si="15"/>
        <v>4837.6599999999889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46086</v>
      </c>
      <c r="D826" s="299" t="s">
        <v>295</v>
      </c>
      <c r="E826" s="331">
        <v>31.52</v>
      </c>
      <c r="F826" s="331"/>
      <c r="G826" s="333">
        <f t="shared" si="15"/>
        <v>2073.8799999999892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46086</v>
      </c>
      <c r="D827" s="299" t="s">
        <v>358</v>
      </c>
      <c r="E827" s="331">
        <v>14.86</v>
      </c>
      <c r="F827" s="331"/>
      <c r="G827" s="333">
        <f t="shared" si="15"/>
        <v>2105.3999999999892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8</v>
      </c>
      <c r="C828" s="298">
        <v>46086</v>
      </c>
      <c r="D828" s="299" t="s">
        <v>409</v>
      </c>
      <c r="E828" s="331">
        <v>44.99</v>
      </c>
      <c r="F828" s="331"/>
      <c r="G828" s="333">
        <f t="shared" si="15"/>
        <v>2120.2599999999893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46085</v>
      </c>
      <c r="D829" s="299" t="s">
        <v>421</v>
      </c>
      <c r="E829" s="331">
        <v>15</v>
      </c>
      <c r="F829" s="331"/>
      <c r="G829" s="333">
        <f t="shared" si="15"/>
        <v>2165.2499999999891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46085</v>
      </c>
      <c r="D830" s="299" t="s">
        <v>296</v>
      </c>
      <c r="E830" s="331">
        <v>10.84</v>
      </c>
      <c r="F830" s="331"/>
      <c r="G830" s="333">
        <f t="shared" si="15"/>
        <v>2180.2499999999891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14</v>
      </c>
      <c r="C831" s="298">
        <v>46085</v>
      </c>
      <c r="D831" s="299" t="s">
        <v>367</v>
      </c>
      <c r="E831" s="331">
        <v>68.739999999999995</v>
      </c>
      <c r="F831" s="331"/>
      <c r="G831" s="333">
        <f t="shared" si="15"/>
        <v>2191.0899999999892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4</v>
      </c>
      <c r="C832" s="298">
        <v>46085</v>
      </c>
      <c r="D832" s="299" t="s">
        <v>310</v>
      </c>
      <c r="E832" s="331">
        <v>30.67</v>
      </c>
      <c r="F832" s="331"/>
      <c r="G832" s="333">
        <f t="shared" si="15"/>
        <v>2259.829999999989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17</v>
      </c>
      <c r="C833" s="298">
        <v>46085</v>
      </c>
      <c r="D833" s="299" t="s">
        <v>370</v>
      </c>
      <c r="E833" s="331">
        <v>99</v>
      </c>
      <c r="F833" s="331"/>
      <c r="G833" s="333">
        <f t="shared" si="15"/>
        <v>2290.4999999999891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21</v>
      </c>
      <c r="C834" s="298">
        <v>46084</v>
      </c>
      <c r="D834" s="299" t="s">
        <v>194</v>
      </c>
      <c r="E834" s="331">
        <v>40.72</v>
      </c>
      <c r="F834" s="331"/>
      <c r="G834" s="333">
        <f t="shared" si="15"/>
        <v>2389.4999999999891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284</v>
      </c>
      <c r="B835" s="330">
        <v>36</v>
      </c>
      <c r="C835" s="298">
        <v>46084</v>
      </c>
      <c r="D835" s="299" t="s">
        <v>374</v>
      </c>
      <c r="E835" s="331">
        <v>50</v>
      </c>
      <c r="F835" s="331"/>
      <c r="G835" s="333">
        <f t="shared" si="15"/>
        <v>2430.2199999999889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46084</v>
      </c>
      <c r="D836" s="299" t="s">
        <v>296</v>
      </c>
      <c r="E836" s="331">
        <v>14.67</v>
      </c>
      <c r="F836" s="331"/>
      <c r="G836" s="333">
        <f t="shared" si="15"/>
        <v>2480.2199999999889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4</v>
      </c>
      <c r="C837" s="298">
        <v>46084</v>
      </c>
      <c r="D837" s="299" t="s">
        <v>296</v>
      </c>
      <c r="E837" s="331">
        <v>27.42</v>
      </c>
      <c r="F837" s="331"/>
      <c r="G837" s="333">
        <f t="shared" si="15"/>
        <v>2494.889999999989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46084</v>
      </c>
      <c r="D838" s="299" t="s">
        <v>422</v>
      </c>
      <c r="E838" s="331">
        <v>106.27</v>
      </c>
      <c r="F838" s="331"/>
      <c r="G838" s="333">
        <f t="shared" si="15"/>
        <v>2522.309999999989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46084</v>
      </c>
      <c r="D839" s="299" t="s">
        <v>422</v>
      </c>
      <c r="E839" s="331">
        <v>-107</v>
      </c>
      <c r="F839" s="331"/>
      <c r="G839" s="333">
        <f t="shared" si="15"/>
        <v>2628.579999999989</v>
      </c>
      <c r="H839" s="334" t="s">
        <v>298</v>
      </c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46083</v>
      </c>
      <c r="D840" s="299" t="s">
        <v>301</v>
      </c>
      <c r="E840" s="331">
        <v>20</v>
      </c>
      <c r="F840" s="331"/>
      <c r="G840" s="333">
        <f t="shared" si="15"/>
        <v>2521.579999999989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287</v>
      </c>
      <c r="B841" s="330" t="s">
        <v>287</v>
      </c>
      <c r="C841" s="298">
        <v>46083</v>
      </c>
      <c r="D841" s="299" t="s">
        <v>288</v>
      </c>
      <c r="E841" s="331">
        <v>185.64</v>
      </c>
      <c r="F841" s="331">
        <v>185.64</v>
      </c>
      <c r="G841" s="333">
        <f t="shared" si="15"/>
        <v>2541.579999999989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46083</v>
      </c>
      <c r="D842" s="299" t="s">
        <v>424</v>
      </c>
      <c r="E842" s="331">
        <v>70.12</v>
      </c>
      <c r="F842" s="331"/>
      <c r="G842" s="333">
        <f t="shared" si="15"/>
        <v>2541.579999999989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294</v>
      </c>
      <c r="B843" s="330">
        <v>17</v>
      </c>
      <c r="C843" s="298">
        <v>46083</v>
      </c>
      <c r="D843" s="299" t="s">
        <v>188</v>
      </c>
      <c r="E843" s="331">
        <v>41.44</v>
      </c>
      <c r="F843" s="331"/>
      <c r="G843" s="333">
        <f t="shared" si="15"/>
        <v>2611.6999999999889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8</v>
      </c>
      <c r="C844" s="298">
        <v>46083</v>
      </c>
      <c r="D844" s="299" t="s">
        <v>296</v>
      </c>
      <c r="E844" s="331">
        <v>8.7200000000000006</v>
      </c>
      <c r="F844" s="331"/>
      <c r="G844" s="333">
        <f t="shared" si="15"/>
        <v>2653.139999999989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294</v>
      </c>
      <c r="B845" s="330">
        <v>22</v>
      </c>
      <c r="C845" s="298">
        <v>46082</v>
      </c>
      <c r="D845" s="299" t="s">
        <v>375</v>
      </c>
      <c r="E845" s="331">
        <v>6.37</v>
      </c>
      <c r="F845" s="331"/>
      <c r="G845" s="333">
        <f t="shared" si="15"/>
        <v>2661.8599999999888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46082</v>
      </c>
      <c r="D846" s="299" t="s">
        <v>296</v>
      </c>
      <c r="E846" s="331">
        <v>9.8699999999999992</v>
      </c>
      <c r="F846" s="331"/>
      <c r="G846" s="333">
        <f t="shared" si="15"/>
        <v>2668.2299999999886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1</v>
      </c>
      <c r="C847" s="298">
        <v>46082</v>
      </c>
      <c r="D847" s="299" t="s">
        <v>311</v>
      </c>
      <c r="E847" s="331">
        <v>119.55</v>
      </c>
      <c r="F847" s="331"/>
      <c r="G847" s="333">
        <f t="shared" si="15"/>
        <v>2678.0999999999885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3</v>
      </c>
      <c r="C848" s="298">
        <v>46082</v>
      </c>
      <c r="D848" s="299" t="s">
        <v>348</v>
      </c>
      <c r="E848" s="331">
        <v>25</v>
      </c>
      <c r="F848" s="331"/>
      <c r="G848" s="333">
        <f t="shared" si="15"/>
        <v>2797.6499999999887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1</v>
      </c>
      <c r="C849" s="298">
        <v>46082</v>
      </c>
      <c r="D849" s="299" t="s">
        <v>304</v>
      </c>
      <c r="E849" s="331">
        <v>119.17</v>
      </c>
      <c r="F849" s="331"/>
      <c r="G849" s="333">
        <f t="shared" si="15"/>
        <v>2822.6499999999887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284</v>
      </c>
      <c r="B850" s="330">
        <v>37</v>
      </c>
      <c r="C850" s="298">
        <v>46081</v>
      </c>
      <c r="D850" s="299" t="s">
        <v>425</v>
      </c>
      <c r="E850" s="331">
        <v>3764.91</v>
      </c>
      <c r="F850" s="331"/>
      <c r="G850" s="333">
        <f t="shared" si="15"/>
        <v>2941.8199999999888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25</v>
      </c>
      <c r="C851" s="298">
        <v>46081</v>
      </c>
      <c r="D851" s="298" t="s">
        <v>204</v>
      </c>
      <c r="E851" s="331">
        <v>350</v>
      </c>
      <c r="F851" s="331"/>
      <c r="G851" s="333">
        <f t="shared" si="15"/>
        <v>6706.7299999999886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26</v>
      </c>
      <c r="C852" s="298">
        <v>46081</v>
      </c>
      <c r="D852" s="298" t="s">
        <v>205</v>
      </c>
      <c r="E852" s="331">
        <v>320</v>
      </c>
      <c r="F852" s="331"/>
      <c r="G852" s="333">
        <f t="shared" si="15"/>
        <v>7056.7299999999886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286</v>
      </c>
      <c r="B853" s="330">
        <v>27</v>
      </c>
      <c r="C853" s="298">
        <v>46081</v>
      </c>
      <c r="D853" s="298" t="s">
        <v>206</v>
      </c>
      <c r="E853" s="331">
        <v>25</v>
      </c>
      <c r="F853" s="331"/>
      <c r="G853" s="333">
        <f t="shared" si="15"/>
        <v>7376.7299999999886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286</v>
      </c>
      <c r="B854" s="330">
        <v>28</v>
      </c>
      <c r="C854" s="298">
        <v>46081</v>
      </c>
      <c r="D854" s="298" t="s">
        <v>207</v>
      </c>
      <c r="E854" s="331">
        <v>25</v>
      </c>
      <c r="F854" s="331"/>
      <c r="G854" s="333">
        <f t="shared" si="15"/>
        <v>7401.7299999999886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286</v>
      </c>
      <c r="B855" s="330">
        <v>29</v>
      </c>
      <c r="C855" s="298">
        <v>46081</v>
      </c>
      <c r="D855" s="298" t="s">
        <v>208</v>
      </c>
      <c r="E855" s="331">
        <v>45</v>
      </c>
      <c r="F855" s="331"/>
      <c r="G855" s="333">
        <f t="shared" si="15"/>
        <v>7426.7299999999886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286</v>
      </c>
      <c r="B856" s="330">
        <v>30</v>
      </c>
      <c r="C856" s="298">
        <v>46081</v>
      </c>
      <c r="D856" s="298" t="s">
        <v>209</v>
      </c>
      <c r="E856" s="331">
        <v>400</v>
      </c>
      <c r="F856" s="331"/>
      <c r="G856" s="333">
        <f t="shared" si="15"/>
        <v>7471.7299999999886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286</v>
      </c>
      <c r="B857" s="330">
        <v>31</v>
      </c>
      <c r="C857" s="298">
        <v>46081</v>
      </c>
      <c r="D857" s="298" t="s">
        <v>210</v>
      </c>
      <c r="E857" s="331">
        <v>375</v>
      </c>
      <c r="F857" s="331"/>
      <c r="G857" s="333">
        <f t="shared" si="15"/>
        <v>7871.7299999999886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286</v>
      </c>
      <c r="B858" s="330">
        <v>32</v>
      </c>
      <c r="C858" s="298">
        <v>46081</v>
      </c>
      <c r="D858" s="298" t="s">
        <v>211</v>
      </c>
      <c r="E858" s="331">
        <v>100</v>
      </c>
      <c r="F858" s="331"/>
      <c r="G858" s="333">
        <f t="shared" si="15"/>
        <v>8246.7299999999886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286</v>
      </c>
      <c r="B859" s="330">
        <v>33</v>
      </c>
      <c r="C859" s="298">
        <v>46081</v>
      </c>
      <c r="D859" s="298" t="s">
        <v>212</v>
      </c>
      <c r="E859" s="331">
        <v>85</v>
      </c>
      <c r="F859" s="331"/>
      <c r="G859" s="333">
        <f t="shared" si="15"/>
        <v>8346.7299999999886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286</v>
      </c>
      <c r="B860" s="330">
        <v>34</v>
      </c>
      <c r="C860" s="298">
        <v>46081</v>
      </c>
      <c r="D860" s="298" t="s">
        <v>213</v>
      </c>
      <c r="E860" s="331">
        <v>230</v>
      </c>
      <c r="F860" s="331"/>
      <c r="G860" s="333">
        <f t="shared" si="15"/>
        <v>8431.7299999999886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286</v>
      </c>
      <c r="B861" s="330">
        <v>35</v>
      </c>
      <c r="C861" s="298">
        <v>46081</v>
      </c>
      <c r="D861" s="298" t="s">
        <v>214</v>
      </c>
      <c r="E861" s="331">
        <v>45</v>
      </c>
      <c r="F861" s="331"/>
      <c r="G861" s="333">
        <f t="shared" si="15"/>
        <v>8661.7299999999886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42</v>
      </c>
      <c r="C862" s="298">
        <v>46081</v>
      </c>
      <c r="D862" s="298" t="s">
        <v>200</v>
      </c>
      <c r="E862" s="331">
        <v>51.19</v>
      </c>
      <c r="F862" s="331"/>
      <c r="G862" s="333">
        <f t="shared" si="15"/>
        <v>8706.7299999999886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43</v>
      </c>
      <c r="C863" s="298">
        <v>46081</v>
      </c>
      <c r="D863" s="298" t="s">
        <v>201</v>
      </c>
      <c r="E863" s="331">
        <v>37.17</v>
      </c>
      <c r="F863" s="331"/>
      <c r="G863" s="333">
        <f t="shared" si="15"/>
        <v>8757.9199999999892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10</v>
      </c>
      <c r="C864" s="298">
        <v>46081</v>
      </c>
      <c r="D864" s="298" t="s">
        <v>176</v>
      </c>
      <c r="E864" s="331">
        <v>17.899999999999999</v>
      </c>
      <c r="F864" s="331"/>
      <c r="G864" s="333">
        <f t="shared" si="15"/>
        <v>8795.0899999999892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46080</v>
      </c>
      <c r="D865" s="298" t="s">
        <v>358</v>
      </c>
      <c r="E865" s="331">
        <v>11.17</v>
      </c>
      <c r="F865" s="331"/>
      <c r="G865" s="333">
        <f t="shared" si="15"/>
        <v>8812.9899999999889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46080</v>
      </c>
      <c r="D866" s="299" t="s">
        <v>426</v>
      </c>
      <c r="E866" s="331">
        <v>25</v>
      </c>
      <c r="F866" s="331"/>
      <c r="G866" s="333">
        <f t="shared" si="15"/>
        <v>8824.1599999999889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46080</v>
      </c>
      <c r="D867" s="299" t="s">
        <v>358</v>
      </c>
      <c r="E867" s="331">
        <v>22.84</v>
      </c>
      <c r="F867" s="331"/>
      <c r="G867" s="333">
        <f t="shared" si="15"/>
        <v>8849.1599999999889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46080</v>
      </c>
      <c r="D868" s="299" t="s">
        <v>427</v>
      </c>
      <c r="E868" s="331">
        <v>-88</v>
      </c>
      <c r="F868" s="331"/>
      <c r="G868" s="333">
        <f t="shared" si="15"/>
        <v>8871.9999999999891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291</v>
      </c>
      <c r="B869" s="330">
        <v>38</v>
      </c>
      <c r="C869" s="298">
        <v>46080</v>
      </c>
      <c r="D869" s="299" t="s">
        <v>293</v>
      </c>
      <c r="E869" s="331"/>
      <c r="F869" s="331">
        <v>4278.1499999999996</v>
      </c>
      <c r="G869" s="333">
        <f t="shared" si="15"/>
        <v>8783.9999999999891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46080</v>
      </c>
      <c r="D870" s="299" t="s">
        <v>428</v>
      </c>
      <c r="E870" s="331">
        <v>25.93</v>
      </c>
      <c r="F870" s="331"/>
      <c r="G870" s="333">
        <f t="shared" si="15"/>
        <v>4505.8499999999904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4</v>
      </c>
      <c r="C871" s="298">
        <v>46079</v>
      </c>
      <c r="D871" s="299" t="s">
        <v>310</v>
      </c>
      <c r="E871" s="331">
        <v>29.84</v>
      </c>
      <c r="F871" s="331"/>
      <c r="G871" s="333">
        <f t="shared" si="15"/>
        <v>4531.7799999999907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5</v>
      </c>
      <c r="C872" s="298">
        <v>46079</v>
      </c>
      <c r="D872" s="299" t="s">
        <v>429</v>
      </c>
      <c r="E872" s="331">
        <v>103.25</v>
      </c>
      <c r="F872" s="331"/>
      <c r="G872" s="333">
        <f t="shared" si="15"/>
        <v>4561.6199999999908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46079</v>
      </c>
      <c r="D873" s="299" t="s">
        <v>357</v>
      </c>
      <c r="E873" s="331">
        <v>26.02</v>
      </c>
      <c r="F873" s="331"/>
      <c r="G873" s="333">
        <f t="shared" si="15"/>
        <v>4664.8699999999908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24</v>
      </c>
      <c r="C874" s="298">
        <v>46079</v>
      </c>
      <c r="D874" s="299" t="s">
        <v>860</v>
      </c>
      <c r="E874" s="331">
        <v>84.83</v>
      </c>
      <c r="F874" s="331"/>
      <c r="G874" s="333">
        <f t="shared" si="15"/>
        <v>4690.8899999999912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46079</v>
      </c>
      <c r="D875" s="299" t="s">
        <v>296</v>
      </c>
      <c r="E875" s="331">
        <v>17.87</v>
      </c>
      <c r="F875" s="331"/>
      <c r="G875" s="333">
        <f t="shared" si="15"/>
        <v>4775.7199999999912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5</v>
      </c>
      <c r="C876" s="298">
        <v>46079</v>
      </c>
      <c r="D876" s="299" t="s">
        <v>430</v>
      </c>
      <c r="E876" s="331">
        <v>123.64</v>
      </c>
      <c r="F876" s="331"/>
      <c r="G876" s="333">
        <f t="shared" si="15"/>
        <v>4793.5899999999911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8</v>
      </c>
      <c r="C877" s="298">
        <v>46078</v>
      </c>
      <c r="D877" s="299" t="s">
        <v>319</v>
      </c>
      <c r="E877" s="331">
        <v>18.5</v>
      </c>
      <c r="F877" s="331"/>
      <c r="G877" s="333">
        <f t="shared" si="15"/>
        <v>4917.2299999999914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4</v>
      </c>
      <c r="C878" s="298">
        <v>46078</v>
      </c>
      <c r="D878" s="299" t="s">
        <v>296</v>
      </c>
      <c r="E878" s="331">
        <v>50.96</v>
      </c>
      <c r="F878" s="331"/>
      <c r="G878" s="333">
        <f t="shared" si="15"/>
        <v>4935.7299999999914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8</v>
      </c>
      <c r="C879" s="298">
        <v>46078</v>
      </c>
      <c r="D879" s="299" t="s">
        <v>296</v>
      </c>
      <c r="E879" s="331">
        <v>11.28</v>
      </c>
      <c r="F879" s="331"/>
      <c r="G879" s="333">
        <f t="shared" si="15"/>
        <v>4986.6899999999914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294</v>
      </c>
      <c r="B880" s="330">
        <v>12</v>
      </c>
      <c r="C880" s="298">
        <v>46078</v>
      </c>
      <c r="D880" s="299" t="s">
        <v>314</v>
      </c>
      <c r="E880" s="331">
        <v>204.47</v>
      </c>
      <c r="F880" s="331"/>
      <c r="G880" s="333">
        <f t="shared" si="15"/>
        <v>4997.9699999999912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46078</v>
      </c>
      <c r="D881" s="299" t="s">
        <v>308</v>
      </c>
      <c r="E881" s="331">
        <v>47.99</v>
      </c>
      <c r="F881" s="331"/>
      <c r="G881" s="333">
        <f t="shared" si="15"/>
        <v>5202.4399999999914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1</v>
      </c>
      <c r="C882" s="298">
        <v>46078</v>
      </c>
      <c r="D882" s="299" t="s">
        <v>304</v>
      </c>
      <c r="E882" s="331">
        <v>19.09</v>
      </c>
      <c r="F882" s="331"/>
      <c r="G882" s="333">
        <f t="shared" si="15"/>
        <v>5250.4299999999912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23</v>
      </c>
      <c r="C883" s="298">
        <v>46076</v>
      </c>
      <c r="D883" s="299" t="s">
        <v>67</v>
      </c>
      <c r="E883" s="331">
        <v>650.88</v>
      </c>
      <c r="F883" s="331"/>
      <c r="G883" s="333">
        <f t="shared" si="15"/>
        <v>5269.5199999999913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6</v>
      </c>
      <c r="C884" s="298">
        <v>46076</v>
      </c>
      <c r="D884" s="299" t="s">
        <v>351</v>
      </c>
      <c r="E884" s="331">
        <v>35</v>
      </c>
      <c r="F884" s="331"/>
      <c r="G884" s="333">
        <f t="shared" si="15"/>
        <v>5920.3999999999915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1</v>
      </c>
      <c r="C885" s="298">
        <v>46076</v>
      </c>
      <c r="D885" s="299" t="s">
        <v>306</v>
      </c>
      <c r="E885" s="331">
        <v>128.97999999999999</v>
      </c>
      <c r="F885" s="331"/>
      <c r="G885" s="333">
        <f t="shared" si="15"/>
        <v>5955.3999999999915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1</v>
      </c>
      <c r="C886" s="298">
        <v>46076</v>
      </c>
      <c r="D886" s="299" t="s">
        <v>320</v>
      </c>
      <c r="E886" s="331">
        <v>52.55</v>
      </c>
      <c r="F886" s="331"/>
      <c r="G886" s="333">
        <f t="shared" si="15"/>
        <v>6084.379999999991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3</v>
      </c>
      <c r="C887" s="298">
        <v>46075</v>
      </c>
      <c r="D887" s="299" t="s">
        <v>348</v>
      </c>
      <c r="E887" s="331">
        <v>13.76</v>
      </c>
      <c r="F887" s="331"/>
      <c r="G887" s="333">
        <f t="shared" si="15"/>
        <v>6136.9299999999912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1</v>
      </c>
      <c r="C888" s="298">
        <v>46075</v>
      </c>
      <c r="D888" s="299" t="s">
        <v>311</v>
      </c>
      <c r="E888" s="331">
        <v>187.64</v>
      </c>
      <c r="F888" s="331"/>
      <c r="G888" s="333">
        <f t="shared" si="15"/>
        <v>6150.6899999999914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1</v>
      </c>
      <c r="C889" s="298">
        <v>46074</v>
      </c>
      <c r="D889" s="299" t="s">
        <v>393</v>
      </c>
      <c r="E889" s="331">
        <v>75.78</v>
      </c>
      <c r="F889" s="331"/>
      <c r="G889" s="333">
        <f t="shared" si="15"/>
        <v>6338.3299999999917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46074</v>
      </c>
      <c r="D890" s="299" t="s">
        <v>392</v>
      </c>
      <c r="E890" s="331">
        <v>27.41</v>
      </c>
      <c r="F890" s="331"/>
      <c r="G890" s="333">
        <f t="shared" si="15"/>
        <v>6414.1099999999915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4</v>
      </c>
      <c r="C891" s="298">
        <v>46074</v>
      </c>
      <c r="D891" s="299" t="s">
        <v>431</v>
      </c>
      <c r="E891" s="331">
        <v>32.049999999999997</v>
      </c>
      <c r="F891" s="331"/>
      <c r="G891" s="333">
        <f t="shared" si="15"/>
        <v>6441.5199999999913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46074</v>
      </c>
      <c r="D892" s="299" t="s">
        <v>358</v>
      </c>
      <c r="E892" s="331">
        <v>9.4700000000000006</v>
      </c>
      <c r="F892" s="331"/>
      <c r="G892" s="333">
        <f t="shared" si="15"/>
        <v>6473.5699999999915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46073</v>
      </c>
      <c r="D893" s="299" t="s">
        <v>296</v>
      </c>
      <c r="E893" s="331">
        <v>14.47</v>
      </c>
      <c r="F893" s="331"/>
      <c r="G893" s="333">
        <f t="shared" si="15"/>
        <v>6483.0399999999918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3</v>
      </c>
      <c r="C894" s="298">
        <v>46073</v>
      </c>
      <c r="D894" s="299" t="s">
        <v>355</v>
      </c>
      <c r="E894" s="331">
        <v>11.97</v>
      </c>
      <c r="F894" s="331"/>
      <c r="G894" s="333">
        <f t="shared" si="15"/>
        <v>6497.509999999992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4</v>
      </c>
      <c r="C895" s="298">
        <v>46073</v>
      </c>
      <c r="D895" s="299" t="s">
        <v>355</v>
      </c>
      <c r="E895" s="331">
        <v>59.88</v>
      </c>
      <c r="F895" s="331"/>
      <c r="G895" s="333">
        <f t="shared" si="15"/>
        <v>6509.4799999999923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46073</v>
      </c>
      <c r="D896" s="299" t="s">
        <v>418</v>
      </c>
      <c r="E896" s="331">
        <v>19.57</v>
      </c>
      <c r="F896" s="331"/>
      <c r="G896" s="333">
        <f t="shared" si="15"/>
        <v>6569.3599999999924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22</v>
      </c>
      <c r="C897" s="298">
        <v>46073</v>
      </c>
      <c r="D897" s="299" t="s">
        <v>323</v>
      </c>
      <c r="E897" s="331">
        <v>20.22</v>
      </c>
      <c r="F897" s="331"/>
      <c r="G897" s="333">
        <f t="shared" si="15"/>
        <v>6588.9299999999921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46073</v>
      </c>
      <c r="D898" s="299" t="s">
        <v>358</v>
      </c>
      <c r="E898" s="331">
        <v>5.3</v>
      </c>
      <c r="F898" s="331"/>
      <c r="G898" s="333">
        <f t="shared" si="15"/>
        <v>6609.1499999999924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3</v>
      </c>
      <c r="C899" s="298">
        <v>46073</v>
      </c>
      <c r="D899" s="299" t="s">
        <v>324</v>
      </c>
      <c r="E899" s="331">
        <v>8.1300000000000008</v>
      </c>
      <c r="F899" s="331"/>
      <c r="G899" s="333">
        <f t="shared" si="15"/>
        <v>6614.4499999999925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4</v>
      </c>
      <c r="C900" s="298">
        <v>46073</v>
      </c>
      <c r="D900" s="299" t="s">
        <v>310</v>
      </c>
      <c r="E900" s="331">
        <v>32.43</v>
      </c>
      <c r="F900" s="331"/>
      <c r="G900" s="333">
        <f t="shared" si="15"/>
        <v>6622.5799999999927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8</v>
      </c>
      <c r="C901" s="298">
        <v>46073</v>
      </c>
      <c r="D901" s="299" t="s">
        <v>432</v>
      </c>
      <c r="E901" s="331">
        <v>98.65</v>
      </c>
      <c r="F901" s="331"/>
      <c r="G901" s="333">
        <f t="shared" si="15"/>
        <v>6655.0099999999929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6</v>
      </c>
      <c r="C902" s="298">
        <v>46072</v>
      </c>
      <c r="D902" s="299" t="s">
        <v>300</v>
      </c>
      <c r="E902" s="331">
        <v>30.87</v>
      </c>
      <c r="F902" s="331"/>
      <c r="G902" s="333">
        <f t="shared" si="15"/>
        <v>6753.6599999999926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46072</v>
      </c>
      <c r="D903" s="299" t="s">
        <v>300</v>
      </c>
      <c r="E903" s="331">
        <v>15.96</v>
      </c>
      <c r="F903" s="331"/>
      <c r="G903" s="333">
        <f t="shared" si="15"/>
        <v>6784.5299999999925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46072</v>
      </c>
      <c r="D904" s="299" t="s">
        <v>296</v>
      </c>
      <c r="E904" s="331">
        <v>17.36</v>
      </c>
      <c r="F904" s="331"/>
      <c r="G904" s="333">
        <f t="shared" si="15"/>
        <v>6800.4899999999925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22</v>
      </c>
      <c r="C905" s="298">
        <v>46072</v>
      </c>
      <c r="D905" s="299" t="s">
        <v>328</v>
      </c>
      <c r="E905" s="331">
        <v>7.46</v>
      </c>
      <c r="F905" s="331"/>
      <c r="G905" s="333">
        <f t="shared" si="15"/>
        <v>6817.8499999999922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291</v>
      </c>
      <c r="B906" s="330">
        <v>39</v>
      </c>
      <c r="C906" s="298">
        <v>46072</v>
      </c>
      <c r="D906" s="299" t="s">
        <v>292</v>
      </c>
      <c r="E906" s="331"/>
      <c r="F906" s="331">
        <v>2763.77</v>
      </c>
      <c r="G906" s="333">
        <f t="shared" si="15"/>
        <v>6825.3099999999922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335</v>
      </c>
      <c r="B907" s="330" t="s">
        <v>335</v>
      </c>
      <c r="C907" s="298">
        <v>46071</v>
      </c>
      <c r="D907" s="299" t="s">
        <v>336</v>
      </c>
      <c r="E907" s="331">
        <v>182.55</v>
      </c>
      <c r="F907" s="331"/>
      <c r="G907" s="333">
        <f t="shared" si="15"/>
        <v>4061.5399999999927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15</v>
      </c>
      <c r="C908" s="298">
        <v>46071</v>
      </c>
      <c r="D908" s="299" t="s">
        <v>185</v>
      </c>
      <c r="E908" s="331">
        <v>188.16</v>
      </c>
      <c r="F908" s="331"/>
      <c r="G908" s="333">
        <f t="shared" si="15"/>
        <v>4244.0899999999929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291</v>
      </c>
      <c r="B909" s="330">
        <v>40</v>
      </c>
      <c r="C909" s="298">
        <v>46071</v>
      </c>
      <c r="D909" s="299" t="s">
        <v>316</v>
      </c>
      <c r="E909" s="331"/>
      <c r="F909" s="331">
        <v>1281.58</v>
      </c>
      <c r="G909" s="333">
        <f t="shared" si="15"/>
        <v>4432.2499999999927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46071</v>
      </c>
      <c r="D910" s="299" t="s">
        <v>433</v>
      </c>
      <c r="E910" s="331">
        <v>-146</v>
      </c>
      <c r="F910" s="331"/>
      <c r="G910" s="333">
        <f t="shared" si="15"/>
        <v>3150.6699999999933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46071</v>
      </c>
      <c r="D911" s="299" t="s">
        <v>434</v>
      </c>
      <c r="E911" s="331">
        <v>-13</v>
      </c>
      <c r="F911" s="331"/>
      <c r="G911" s="333">
        <f t="shared" si="15"/>
        <v>3004.6699999999933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335</v>
      </c>
      <c r="B912" s="330" t="s">
        <v>335</v>
      </c>
      <c r="C912" s="298">
        <v>46071</v>
      </c>
      <c r="D912" s="299" t="s">
        <v>460</v>
      </c>
      <c r="E912" s="331"/>
      <c r="F912" s="331">
        <v>191</v>
      </c>
      <c r="G912" s="333">
        <f t="shared" si="15"/>
        <v>2991.6699999999933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6</v>
      </c>
      <c r="C913" s="298">
        <v>46071</v>
      </c>
      <c r="D913" s="299" t="s">
        <v>300</v>
      </c>
      <c r="E913" s="331">
        <v>43.63</v>
      </c>
      <c r="F913" s="331"/>
      <c r="G913" s="333">
        <f t="shared" si="15"/>
        <v>2800.6699999999933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46071</v>
      </c>
      <c r="D914" s="299" t="s">
        <v>300</v>
      </c>
      <c r="E914" s="331">
        <v>10.64</v>
      </c>
      <c r="F914" s="331"/>
      <c r="G914" s="333">
        <f t="shared" si="15"/>
        <v>2844.2999999999934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46071</v>
      </c>
      <c r="D915" s="299" t="s">
        <v>296</v>
      </c>
      <c r="E915" s="331">
        <v>14.87</v>
      </c>
      <c r="F915" s="331"/>
      <c r="G915" s="333">
        <f t="shared" si="15"/>
        <v>2854.9399999999932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46071</v>
      </c>
      <c r="D916" s="299" t="s">
        <v>295</v>
      </c>
      <c r="E916" s="331">
        <v>12.99</v>
      </c>
      <c r="F916" s="331"/>
      <c r="G916" s="333">
        <f t="shared" si="15"/>
        <v>2869.8099999999931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4</v>
      </c>
      <c r="C917" s="298">
        <v>46071</v>
      </c>
      <c r="D917" s="299" t="s">
        <v>295</v>
      </c>
      <c r="E917" s="331">
        <v>29.47</v>
      </c>
      <c r="F917" s="331"/>
      <c r="G917" s="333">
        <f t="shared" si="15"/>
        <v>2882.7999999999929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22</v>
      </c>
      <c r="C918" s="298">
        <v>46071</v>
      </c>
      <c r="D918" s="299" t="s">
        <v>401</v>
      </c>
      <c r="E918" s="331">
        <v>13.84</v>
      </c>
      <c r="F918" s="331"/>
      <c r="G918" s="333">
        <f t="shared" si="15"/>
        <v>2912.2699999999927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46071</v>
      </c>
      <c r="D919" s="299" t="s">
        <v>435</v>
      </c>
      <c r="E919" s="331">
        <v>64.569999999999993</v>
      </c>
      <c r="F919" s="331"/>
      <c r="G919" s="333">
        <f t="shared" si="15"/>
        <v>2926.1099999999929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21</v>
      </c>
      <c r="C920" s="298">
        <v>46070</v>
      </c>
      <c r="D920" s="299" t="s">
        <v>194</v>
      </c>
      <c r="E920" s="331">
        <v>81</v>
      </c>
      <c r="F920" s="331"/>
      <c r="G920" s="333">
        <f t="shared" si="15"/>
        <v>2990.679999999993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46070</v>
      </c>
      <c r="D921" s="299" t="s">
        <v>384</v>
      </c>
      <c r="E921" s="331">
        <v>81.41</v>
      </c>
      <c r="F921" s="331"/>
      <c r="G921" s="333">
        <f t="shared" si="15"/>
        <v>3071.679999999993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6</v>
      </c>
      <c r="C922" s="298">
        <v>46070</v>
      </c>
      <c r="D922" s="299" t="s">
        <v>300</v>
      </c>
      <c r="E922" s="331">
        <v>113.74</v>
      </c>
      <c r="F922" s="331"/>
      <c r="G922" s="333">
        <f t="shared" si="15"/>
        <v>3153.0899999999929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43</v>
      </c>
      <c r="C923" s="298">
        <v>46070</v>
      </c>
      <c r="D923" s="299" t="s">
        <v>333</v>
      </c>
      <c r="E923" s="331">
        <v>29.8</v>
      </c>
      <c r="F923" s="331"/>
      <c r="G923" s="333">
        <f t="shared" si="15"/>
        <v>3266.8299999999927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294</v>
      </c>
      <c r="B924" s="330">
        <v>42</v>
      </c>
      <c r="C924" s="298">
        <v>46070</v>
      </c>
      <c r="D924" s="299" t="s">
        <v>333</v>
      </c>
      <c r="E924" s="331">
        <v>37.25</v>
      </c>
      <c r="F924" s="331"/>
      <c r="G924" s="333">
        <f t="shared" si="15"/>
        <v>3296.6299999999928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46070</v>
      </c>
      <c r="D925" s="299" t="s">
        <v>424</v>
      </c>
      <c r="E925" s="331">
        <v>7.97</v>
      </c>
      <c r="F925" s="331"/>
      <c r="G925" s="333">
        <f t="shared" si="15"/>
        <v>3333.8799999999928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17</v>
      </c>
      <c r="C926" s="298">
        <v>46070</v>
      </c>
      <c r="D926" s="299" t="s">
        <v>188</v>
      </c>
      <c r="E926" s="331">
        <v>42.65</v>
      </c>
      <c r="F926" s="331"/>
      <c r="G926" s="333">
        <f t="shared" si="15"/>
        <v>3341.8499999999926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46070</v>
      </c>
      <c r="D927" s="299" t="s">
        <v>436</v>
      </c>
      <c r="E927" s="331">
        <v>40</v>
      </c>
      <c r="F927" s="331"/>
      <c r="G927" s="333">
        <f t="shared" si="15"/>
        <v>3384.4999999999927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11</v>
      </c>
      <c r="C928" s="298">
        <v>46070</v>
      </c>
      <c r="D928" s="299" t="s">
        <v>178</v>
      </c>
      <c r="E928" s="331">
        <v>480.91</v>
      </c>
      <c r="F928" s="331"/>
      <c r="G928" s="333">
        <f t="shared" si="15"/>
        <v>3424.4999999999927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23</v>
      </c>
      <c r="C929" s="298">
        <v>46070</v>
      </c>
      <c r="D929" s="299" t="s">
        <v>63</v>
      </c>
      <c r="E929" s="331">
        <v>529.46</v>
      </c>
      <c r="F929" s="331"/>
      <c r="G929" s="333">
        <f t="shared" si="15"/>
        <v>3905.4099999999926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46069</v>
      </c>
      <c r="D930" s="299" t="s">
        <v>324</v>
      </c>
      <c r="E930" s="331">
        <v>16.079999999999998</v>
      </c>
      <c r="F930" s="331"/>
      <c r="G930" s="333">
        <f t="shared" si="15"/>
        <v>4434.8699999999926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46069</v>
      </c>
      <c r="D931" s="299" t="s">
        <v>300</v>
      </c>
      <c r="E931" s="331">
        <v>21.17</v>
      </c>
      <c r="F931" s="331"/>
      <c r="G931" s="333">
        <f t="shared" si="15"/>
        <v>4450.9499999999925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6</v>
      </c>
      <c r="C932" s="298">
        <v>46069</v>
      </c>
      <c r="D932" s="299" t="s">
        <v>300</v>
      </c>
      <c r="E932" s="331">
        <v>17.03</v>
      </c>
      <c r="F932" s="331"/>
      <c r="G932" s="333">
        <f t="shared" si="15"/>
        <v>4472.1199999999926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46069</v>
      </c>
      <c r="D933" s="299" t="s">
        <v>296</v>
      </c>
      <c r="E933" s="331">
        <v>18.309999999999999</v>
      </c>
      <c r="F933" s="331"/>
      <c r="G933" s="333">
        <f t="shared" si="15"/>
        <v>4489.1499999999924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46069</v>
      </c>
      <c r="D934" s="299" t="s">
        <v>301</v>
      </c>
      <c r="E934" s="331">
        <v>19.3</v>
      </c>
      <c r="F934" s="331"/>
      <c r="G934" s="333">
        <f t="shared" si="15"/>
        <v>4507.4599999999928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46069</v>
      </c>
      <c r="D935" s="299" t="s">
        <v>397</v>
      </c>
      <c r="E935" s="331">
        <v>24.67</v>
      </c>
      <c r="F935" s="331"/>
      <c r="G935" s="333">
        <f t="shared" si="15"/>
        <v>4526.7599999999929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287</v>
      </c>
      <c r="B936" s="330" t="s">
        <v>287</v>
      </c>
      <c r="C936" s="298">
        <v>46069</v>
      </c>
      <c r="D936" s="299" t="s">
        <v>397</v>
      </c>
      <c r="E936" s="331">
        <v>152.41999999999999</v>
      </c>
      <c r="F936" s="331">
        <v>152.41999999999999</v>
      </c>
      <c r="G936" s="333">
        <f t="shared" si="15"/>
        <v>4551.429999999993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46068</v>
      </c>
      <c r="D937" s="299" t="s">
        <v>437</v>
      </c>
      <c r="E937" s="331">
        <v>233.83</v>
      </c>
      <c r="F937" s="331"/>
      <c r="G937" s="333">
        <f t="shared" si="15"/>
        <v>4551.429999999993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46068</v>
      </c>
      <c r="D938" s="299" t="s">
        <v>326</v>
      </c>
      <c r="E938" s="331">
        <v>50.87</v>
      </c>
      <c r="F938" s="331"/>
      <c r="G938" s="333">
        <f t="shared" si="15"/>
        <v>4785.2599999999929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46068</v>
      </c>
      <c r="D939" s="299" t="s">
        <v>438</v>
      </c>
      <c r="E939" s="331">
        <v>16</v>
      </c>
      <c r="F939" s="331"/>
      <c r="G939" s="333">
        <f t="shared" si="15"/>
        <v>4836.1299999999928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46068</v>
      </c>
      <c r="D940" s="299" t="s">
        <v>353</v>
      </c>
      <c r="E940" s="331">
        <v>30</v>
      </c>
      <c r="F940" s="331"/>
      <c r="G940" s="333">
        <f t="shared" si="15"/>
        <v>4852.1299999999928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46068</v>
      </c>
      <c r="D941" s="299" t="s">
        <v>306</v>
      </c>
      <c r="E941" s="331">
        <v>76</v>
      </c>
      <c r="F941" s="331"/>
      <c r="G941" s="333">
        <f t="shared" si="15"/>
        <v>4882.1299999999928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3</v>
      </c>
      <c r="C942" s="298">
        <v>46068</v>
      </c>
      <c r="D942" s="299" t="s">
        <v>348</v>
      </c>
      <c r="E942" s="331">
        <v>3.59</v>
      </c>
      <c r="F942" s="331"/>
      <c r="G942" s="333">
        <f t="shared" si="15"/>
        <v>4958.1299999999928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6</v>
      </c>
      <c r="C943" s="298">
        <v>46068</v>
      </c>
      <c r="D943" s="299" t="s">
        <v>439</v>
      </c>
      <c r="E943" s="331">
        <v>70</v>
      </c>
      <c r="F943" s="331"/>
      <c r="G943" s="333">
        <f t="shared" si="15"/>
        <v>4961.719999999993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46068</v>
      </c>
      <c r="D944" s="299" t="s">
        <v>440</v>
      </c>
      <c r="E944" s="331">
        <v>175</v>
      </c>
      <c r="F944" s="331"/>
      <c r="G944" s="333">
        <f t="shared" si="15"/>
        <v>5031.719999999993</v>
      </c>
      <c r="H944" s="334" t="s">
        <v>298</v>
      </c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8</v>
      </c>
      <c r="C945" s="298">
        <v>46067</v>
      </c>
      <c r="D945" s="299" t="s">
        <v>319</v>
      </c>
      <c r="E945" s="331">
        <v>13.09</v>
      </c>
      <c r="F945" s="331"/>
      <c r="G945" s="333">
        <f t="shared" si="15"/>
        <v>5206.719999999993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3</v>
      </c>
      <c r="C946" s="298">
        <v>46067</v>
      </c>
      <c r="D946" s="299" t="s">
        <v>296</v>
      </c>
      <c r="E946" s="331">
        <v>7.56</v>
      </c>
      <c r="F946" s="331"/>
      <c r="G946" s="333">
        <f t="shared" si="15"/>
        <v>5219.8099999999931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46067</v>
      </c>
      <c r="D947" s="299" t="s">
        <v>296</v>
      </c>
      <c r="E947" s="331">
        <v>32.409999999999997</v>
      </c>
      <c r="F947" s="331"/>
      <c r="G947" s="333">
        <f t="shared" si="15"/>
        <v>5227.3699999999935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5</v>
      </c>
      <c r="C948" s="298">
        <v>46067</v>
      </c>
      <c r="D948" s="299" t="s">
        <v>441</v>
      </c>
      <c r="E948" s="331">
        <v>400</v>
      </c>
      <c r="F948" s="331"/>
      <c r="G948" s="333">
        <f t="shared" si="15"/>
        <v>5259.7799999999934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46066</v>
      </c>
      <c r="D949" s="299" t="s">
        <v>319</v>
      </c>
      <c r="E949" s="331">
        <v>41.51</v>
      </c>
      <c r="F949" s="331"/>
      <c r="G949" s="333">
        <f t="shared" si="15"/>
        <v>5659.7799999999934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4</v>
      </c>
      <c r="C950" s="298">
        <v>46066</v>
      </c>
      <c r="D950" s="299" t="s">
        <v>296</v>
      </c>
      <c r="E950" s="331">
        <v>21.55</v>
      </c>
      <c r="F950" s="331"/>
      <c r="G950" s="333">
        <f t="shared" si="15"/>
        <v>5701.2899999999936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46066</v>
      </c>
      <c r="D951" s="299" t="s">
        <v>358</v>
      </c>
      <c r="E951" s="331">
        <v>12.45</v>
      </c>
      <c r="F951" s="331"/>
      <c r="G951" s="333">
        <f t="shared" si="15"/>
        <v>5722.8399999999938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287</v>
      </c>
      <c r="B952" s="330" t="s">
        <v>287</v>
      </c>
      <c r="C952" s="298">
        <v>46066</v>
      </c>
      <c r="D952" s="299" t="s">
        <v>397</v>
      </c>
      <c r="E952" s="331">
        <v>91.38</v>
      </c>
      <c r="F952" s="331">
        <v>91.38</v>
      </c>
      <c r="G952" s="333">
        <f t="shared" si="15"/>
        <v>5735.2899999999936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1</v>
      </c>
      <c r="C953" s="298">
        <v>46066</v>
      </c>
      <c r="D953" s="299" t="s">
        <v>311</v>
      </c>
      <c r="E953" s="331">
        <v>16.48</v>
      </c>
      <c r="F953" s="331"/>
      <c r="G953" s="333">
        <f t="shared" si="15"/>
        <v>5735.2899999999936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1</v>
      </c>
      <c r="C954" s="298">
        <v>46066</v>
      </c>
      <c r="D954" s="299" t="s">
        <v>428</v>
      </c>
      <c r="E954" s="331">
        <v>12.76</v>
      </c>
      <c r="F954" s="331"/>
      <c r="G954" s="333">
        <f t="shared" si="15"/>
        <v>5751.7699999999932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4</v>
      </c>
      <c r="C955" s="298">
        <v>46066</v>
      </c>
      <c r="D955" s="299" t="s">
        <v>329</v>
      </c>
      <c r="E955" s="331">
        <v>37.9</v>
      </c>
      <c r="F955" s="331"/>
      <c r="G955" s="333">
        <f t="shared" si="15"/>
        <v>5764.5299999999934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291</v>
      </c>
      <c r="B956" s="330">
        <v>40</v>
      </c>
      <c r="C956" s="298">
        <v>46066</v>
      </c>
      <c r="D956" s="299" t="s">
        <v>316</v>
      </c>
      <c r="E956" s="331"/>
      <c r="F956" s="331">
        <v>427.18</v>
      </c>
      <c r="G956" s="333">
        <f t="shared" si="15"/>
        <v>5802.429999999993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291</v>
      </c>
      <c r="B957" s="330">
        <v>38</v>
      </c>
      <c r="C957" s="298">
        <v>46066</v>
      </c>
      <c r="D957" s="299" t="s">
        <v>293</v>
      </c>
      <c r="E957" s="331"/>
      <c r="F957" s="331">
        <v>4278.16</v>
      </c>
      <c r="G957" s="333">
        <f t="shared" si="15"/>
        <v>5375.2499999999927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8</v>
      </c>
      <c r="C958" s="298">
        <v>46065</v>
      </c>
      <c r="D958" s="299" t="s">
        <v>357</v>
      </c>
      <c r="E958" s="331">
        <v>111.36</v>
      </c>
      <c r="F958" s="331"/>
      <c r="G958" s="333">
        <f t="shared" si="15"/>
        <v>1097.0899999999931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46065</v>
      </c>
      <c r="D959" s="299" t="s">
        <v>442</v>
      </c>
      <c r="E959" s="331">
        <v>16</v>
      </c>
      <c r="F959" s="331"/>
      <c r="G959" s="333">
        <f t="shared" si="15"/>
        <v>1208.449999999993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6</v>
      </c>
      <c r="C960" s="298">
        <v>46065</v>
      </c>
      <c r="D960" s="299" t="s">
        <v>300</v>
      </c>
      <c r="E960" s="331">
        <v>29.81</v>
      </c>
      <c r="F960" s="331"/>
      <c r="G960" s="333">
        <f t="shared" si="15"/>
        <v>1224.449999999993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19</v>
      </c>
      <c r="C961" s="298">
        <v>46065</v>
      </c>
      <c r="D961" s="299" t="s">
        <v>191</v>
      </c>
      <c r="E961" s="331">
        <v>200</v>
      </c>
      <c r="F961" s="331"/>
      <c r="G961" s="333">
        <f t="shared" si="15"/>
        <v>1254.2599999999929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46065</v>
      </c>
      <c r="D962" s="299" t="s">
        <v>296</v>
      </c>
      <c r="E962" s="331">
        <v>7.56</v>
      </c>
      <c r="F962" s="331"/>
      <c r="G962" s="333">
        <f t="shared" si="15"/>
        <v>1454.2599999999929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46065</v>
      </c>
      <c r="D963" s="299" t="s">
        <v>296</v>
      </c>
      <c r="E963" s="331">
        <v>65.78</v>
      </c>
      <c r="F963" s="331"/>
      <c r="G963" s="333">
        <f t="shared" si="15"/>
        <v>1461.8199999999929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3</v>
      </c>
      <c r="C964" s="298">
        <v>46065</v>
      </c>
      <c r="D964" s="299" t="s">
        <v>296</v>
      </c>
      <c r="E964" s="331">
        <v>3.93</v>
      </c>
      <c r="F964" s="331"/>
      <c r="G964" s="333">
        <f t="shared" si="15"/>
        <v>1527.5999999999929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7</v>
      </c>
      <c r="C965" s="298">
        <v>46065</v>
      </c>
      <c r="D965" s="299" t="s">
        <v>443</v>
      </c>
      <c r="E965" s="331">
        <v>564.83000000000004</v>
      </c>
      <c r="F965" s="331"/>
      <c r="G965" s="333">
        <f t="shared" si="15"/>
        <v>1531.5299999999929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7</v>
      </c>
      <c r="C966" s="298">
        <v>46065</v>
      </c>
      <c r="D966" s="299" t="s">
        <v>444</v>
      </c>
      <c r="E966" s="331">
        <v>70.180000000000007</v>
      </c>
      <c r="F966" s="331"/>
      <c r="G966" s="333">
        <f t="shared" si="15"/>
        <v>2096.3599999999929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46065</v>
      </c>
      <c r="D967" s="299" t="s">
        <v>445</v>
      </c>
      <c r="E967" s="331">
        <v>2.66</v>
      </c>
      <c r="F967" s="331"/>
      <c r="G967" s="333">
        <f t="shared" si="15"/>
        <v>2166.5399999999927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5</v>
      </c>
      <c r="C968" s="298">
        <v>46064</v>
      </c>
      <c r="D968" s="299" t="s">
        <v>429</v>
      </c>
      <c r="E968" s="331">
        <v>103.25</v>
      </c>
      <c r="F968" s="331"/>
      <c r="G968" s="333">
        <f t="shared" si="15"/>
        <v>2169.1999999999925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4</v>
      </c>
      <c r="C969" s="298">
        <v>46064</v>
      </c>
      <c r="D969" s="299" t="s">
        <v>363</v>
      </c>
      <c r="E969" s="331">
        <v>30.39</v>
      </c>
      <c r="F969" s="331"/>
      <c r="G969" s="333">
        <f t="shared" si="15"/>
        <v>2272.4499999999925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46064</v>
      </c>
      <c r="D970" s="299" t="s">
        <v>296</v>
      </c>
      <c r="E970" s="331">
        <v>9.92</v>
      </c>
      <c r="F970" s="331"/>
      <c r="G970" s="333">
        <f t="shared" si="15"/>
        <v>2302.8399999999924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3</v>
      </c>
      <c r="C971" s="298">
        <v>46064</v>
      </c>
      <c r="D971" s="299" t="s">
        <v>295</v>
      </c>
      <c r="E971" s="331">
        <v>3.49</v>
      </c>
      <c r="F971" s="331"/>
      <c r="G971" s="333">
        <f t="shared" si="15"/>
        <v>2312.7599999999925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22</v>
      </c>
      <c r="C972" s="298">
        <v>46064</v>
      </c>
      <c r="D972" s="299" t="s">
        <v>352</v>
      </c>
      <c r="E972" s="331">
        <v>19.16</v>
      </c>
      <c r="F972" s="331"/>
      <c r="G972" s="333">
        <f t="shared" si="15"/>
        <v>2316.2499999999923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46063</v>
      </c>
      <c r="D973" s="299" t="s">
        <v>412</v>
      </c>
      <c r="E973" s="331">
        <v>-8</v>
      </c>
      <c r="F973" s="331"/>
      <c r="G973" s="333">
        <f t="shared" si="15"/>
        <v>2335.4099999999921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46063</v>
      </c>
      <c r="D974" s="299" t="s">
        <v>446</v>
      </c>
      <c r="E974" s="331">
        <v>-0.04</v>
      </c>
      <c r="F974" s="331"/>
      <c r="G974" s="333">
        <f t="shared" si="15"/>
        <v>2327.4099999999921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335</v>
      </c>
      <c r="B975" s="330" t="s">
        <v>335</v>
      </c>
      <c r="C975" s="298">
        <v>46063</v>
      </c>
      <c r="D975" s="299" t="s">
        <v>447</v>
      </c>
      <c r="E975" s="331">
        <v>65.78</v>
      </c>
      <c r="F975" s="331"/>
      <c r="G975" s="333">
        <f t="shared" si="15"/>
        <v>2327.3699999999922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13</v>
      </c>
      <c r="C976" s="298">
        <v>46063</v>
      </c>
      <c r="D976" s="299" t="s">
        <v>182</v>
      </c>
      <c r="E976" s="331">
        <v>159.35</v>
      </c>
      <c r="F976" s="331"/>
      <c r="G976" s="333">
        <f t="shared" si="15"/>
        <v>2393.1499999999924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46063</v>
      </c>
      <c r="D977" s="299" t="s">
        <v>296</v>
      </c>
      <c r="E977" s="331">
        <v>16.29</v>
      </c>
      <c r="F977" s="331"/>
      <c r="G977" s="333">
        <f t="shared" si="15"/>
        <v>2552.4999999999923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1</v>
      </c>
      <c r="C978" s="298">
        <v>46063</v>
      </c>
      <c r="D978" s="299" t="s">
        <v>311</v>
      </c>
      <c r="E978" s="331">
        <v>19.329999999999998</v>
      </c>
      <c r="F978" s="331"/>
      <c r="G978" s="333">
        <f t="shared" si="15"/>
        <v>2568.7899999999922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3</v>
      </c>
      <c r="C979" s="298">
        <v>46062</v>
      </c>
      <c r="D979" s="299" t="s">
        <v>448</v>
      </c>
      <c r="E979" s="331">
        <v>8.61</v>
      </c>
      <c r="F979" s="331"/>
      <c r="G979" s="333">
        <f t="shared" ref="G979:G1224" si="16">G980-E979+F979</f>
        <v>2588.1199999999922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46062</v>
      </c>
      <c r="D980" s="299" t="s">
        <v>296</v>
      </c>
      <c r="E980" s="331">
        <v>13.41</v>
      </c>
      <c r="F980" s="331"/>
      <c r="G980" s="333">
        <f t="shared" si="16"/>
        <v>2596.7299999999923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18</v>
      </c>
      <c r="C981" s="298">
        <v>46062</v>
      </c>
      <c r="D981" s="299" t="s">
        <v>361</v>
      </c>
      <c r="E981" s="331">
        <v>400</v>
      </c>
      <c r="F981" s="331"/>
      <c r="G981" s="333">
        <f t="shared" si="16"/>
        <v>2610.1399999999921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9</v>
      </c>
      <c r="C982" s="298">
        <v>46062</v>
      </c>
      <c r="D982" s="299" t="s">
        <v>58</v>
      </c>
      <c r="E982" s="331">
        <v>1281.53</v>
      </c>
      <c r="F982" s="331"/>
      <c r="G982" s="333">
        <f t="shared" si="16"/>
        <v>3010.1399999999921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5</v>
      </c>
      <c r="C983" s="298">
        <v>46062</v>
      </c>
      <c r="D983" s="299" t="s">
        <v>449</v>
      </c>
      <c r="E983" s="331">
        <v>50</v>
      </c>
      <c r="F983" s="331"/>
      <c r="G983" s="333">
        <f t="shared" si="16"/>
        <v>4291.6699999999919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46062</v>
      </c>
      <c r="D984" s="299" t="s">
        <v>450</v>
      </c>
      <c r="E984" s="331">
        <v>12.1</v>
      </c>
      <c r="F984" s="331"/>
      <c r="G984" s="333">
        <f t="shared" si="16"/>
        <v>4341.6699999999919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1</v>
      </c>
      <c r="C985" s="298">
        <v>46061</v>
      </c>
      <c r="D985" s="299" t="s">
        <v>306</v>
      </c>
      <c r="E985" s="331">
        <v>72.099999999999994</v>
      </c>
      <c r="F985" s="331"/>
      <c r="G985" s="333">
        <f t="shared" si="16"/>
        <v>4353.7699999999923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8</v>
      </c>
      <c r="C986" s="298">
        <v>46061</v>
      </c>
      <c r="D986" s="299" t="s">
        <v>319</v>
      </c>
      <c r="E986" s="331">
        <v>30.25</v>
      </c>
      <c r="F986" s="331"/>
      <c r="G986" s="333">
        <f t="shared" si="16"/>
        <v>4425.8699999999926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3</v>
      </c>
      <c r="C987" s="298">
        <v>46061</v>
      </c>
      <c r="D987" s="299" t="s">
        <v>296</v>
      </c>
      <c r="E987" s="331">
        <v>3.72</v>
      </c>
      <c r="F987" s="331"/>
      <c r="G987" s="333">
        <f t="shared" si="16"/>
        <v>4456.1199999999926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4</v>
      </c>
      <c r="C988" s="298">
        <v>46061</v>
      </c>
      <c r="D988" s="299" t="s">
        <v>296</v>
      </c>
      <c r="E988" s="331">
        <v>41.6</v>
      </c>
      <c r="F988" s="331"/>
      <c r="G988" s="333">
        <f t="shared" si="16"/>
        <v>4459.8399999999929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3</v>
      </c>
      <c r="C989" s="298">
        <v>46061</v>
      </c>
      <c r="D989" s="299" t="s">
        <v>451</v>
      </c>
      <c r="E989" s="331">
        <v>1</v>
      </c>
      <c r="F989" s="331"/>
      <c r="G989" s="333">
        <f t="shared" si="16"/>
        <v>4501.4399999999932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46061</v>
      </c>
      <c r="D990" s="299" t="s">
        <v>358</v>
      </c>
      <c r="E990" s="331">
        <v>10.17</v>
      </c>
      <c r="F990" s="331"/>
      <c r="G990" s="333">
        <f t="shared" si="16"/>
        <v>4502.4399999999932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287</v>
      </c>
      <c r="B991" s="330" t="s">
        <v>287</v>
      </c>
      <c r="C991" s="298">
        <v>46060</v>
      </c>
      <c r="D991" s="299" t="s">
        <v>452</v>
      </c>
      <c r="E991" s="331">
        <v>367.77</v>
      </c>
      <c r="F991" s="331">
        <v>367.77</v>
      </c>
      <c r="G991" s="333">
        <f t="shared" si="16"/>
        <v>4512.6099999999933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4</v>
      </c>
      <c r="C992" s="298">
        <v>46060</v>
      </c>
      <c r="D992" s="299" t="s">
        <v>310</v>
      </c>
      <c r="E992" s="331">
        <v>32.36</v>
      </c>
      <c r="F992" s="331"/>
      <c r="G992" s="333">
        <f t="shared" si="16"/>
        <v>4512.6099999999933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6</v>
      </c>
      <c r="C993" s="298">
        <v>46060</v>
      </c>
      <c r="D993" s="299" t="s">
        <v>453</v>
      </c>
      <c r="E993" s="331">
        <v>41.39</v>
      </c>
      <c r="F993" s="331"/>
      <c r="G993" s="333">
        <f t="shared" si="16"/>
        <v>4544.969999999993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1</v>
      </c>
      <c r="C994" s="298">
        <v>46060</v>
      </c>
      <c r="D994" s="299" t="s">
        <v>445</v>
      </c>
      <c r="E994" s="331">
        <v>35.770000000000003</v>
      </c>
      <c r="F994" s="331"/>
      <c r="G994" s="333">
        <f t="shared" si="16"/>
        <v>4586.3599999999933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3</v>
      </c>
      <c r="C995" s="298">
        <v>46060</v>
      </c>
      <c r="D995" s="299" t="s">
        <v>348</v>
      </c>
      <c r="E995" s="331">
        <v>25</v>
      </c>
      <c r="F995" s="331"/>
      <c r="G995" s="333">
        <f t="shared" si="16"/>
        <v>4622.1299999999937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8</v>
      </c>
      <c r="C996" s="298">
        <v>46060</v>
      </c>
      <c r="D996" s="299" t="s">
        <v>296</v>
      </c>
      <c r="E996" s="331">
        <v>6.69</v>
      </c>
      <c r="F996" s="331"/>
      <c r="G996" s="333">
        <f t="shared" si="16"/>
        <v>4647.1299999999937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4</v>
      </c>
      <c r="C997" s="298">
        <v>46060</v>
      </c>
      <c r="D997" s="299" t="s">
        <v>296</v>
      </c>
      <c r="E997" s="331">
        <v>47.85</v>
      </c>
      <c r="F997" s="331"/>
      <c r="G997" s="333">
        <f t="shared" si="16"/>
        <v>4653.8199999999933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46059</v>
      </c>
      <c r="D998" s="299" t="s">
        <v>301</v>
      </c>
      <c r="E998" s="331">
        <v>20</v>
      </c>
      <c r="F998" s="331"/>
      <c r="G998" s="333">
        <f t="shared" si="16"/>
        <v>4701.6699999999937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291</v>
      </c>
      <c r="B999" s="330">
        <v>40</v>
      </c>
      <c r="C999" s="298">
        <v>46059</v>
      </c>
      <c r="D999" s="299" t="s">
        <v>316</v>
      </c>
      <c r="E999" s="331"/>
      <c r="F999" s="331">
        <v>822.99</v>
      </c>
      <c r="G999" s="333">
        <f t="shared" si="16"/>
        <v>4721.6699999999937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14</v>
      </c>
      <c r="C1000" s="298">
        <v>46059</v>
      </c>
      <c r="D1000" s="299" t="s">
        <v>366</v>
      </c>
      <c r="E1000" s="331">
        <v>66.67</v>
      </c>
      <c r="F1000" s="331"/>
      <c r="G1000" s="333">
        <f t="shared" si="16"/>
        <v>3898.6799999999935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46059</v>
      </c>
      <c r="D1001" s="299" t="s">
        <v>296</v>
      </c>
      <c r="E1001" s="331">
        <v>9.35</v>
      </c>
      <c r="F1001" s="331"/>
      <c r="G1001" s="333">
        <f t="shared" si="16"/>
        <v>3965.3499999999935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4</v>
      </c>
      <c r="C1002" s="298">
        <v>46059</v>
      </c>
      <c r="D1002" s="299" t="s">
        <v>296</v>
      </c>
      <c r="E1002" s="331">
        <v>45.81</v>
      </c>
      <c r="F1002" s="331"/>
      <c r="G1002" s="333">
        <f t="shared" si="16"/>
        <v>3974.6999999999935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46059</v>
      </c>
      <c r="D1003" s="299" t="s">
        <v>353</v>
      </c>
      <c r="E1003" s="331">
        <v>22.98</v>
      </c>
      <c r="F1003" s="331"/>
      <c r="G1003" s="333">
        <f t="shared" si="16"/>
        <v>4020.5099999999934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46059</v>
      </c>
      <c r="D1004" s="299" t="s">
        <v>301</v>
      </c>
      <c r="E1004" s="331">
        <v>46.5</v>
      </c>
      <c r="F1004" s="331"/>
      <c r="G1004" s="333">
        <f t="shared" si="16"/>
        <v>4043.4899999999934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46059</v>
      </c>
      <c r="D1005" s="299" t="s">
        <v>358</v>
      </c>
      <c r="E1005" s="331">
        <v>10.17</v>
      </c>
      <c r="F1005" s="331"/>
      <c r="G1005" s="333">
        <f t="shared" si="16"/>
        <v>4089.9899999999934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46059</v>
      </c>
      <c r="D1006" s="299" t="s">
        <v>435</v>
      </c>
      <c r="E1006" s="331">
        <v>81.2</v>
      </c>
      <c r="F1006" s="331"/>
      <c r="G1006" s="333">
        <f t="shared" si="16"/>
        <v>4100.1599999999935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46058</v>
      </c>
      <c r="D1007" s="299" t="s">
        <v>301</v>
      </c>
      <c r="E1007" s="331">
        <v>21</v>
      </c>
      <c r="F1007" s="331"/>
      <c r="G1007" s="333">
        <f t="shared" si="16"/>
        <v>4181.3599999999933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291</v>
      </c>
      <c r="B1008" s="330">
        <v>39</v>
      </c>
      <c r="C1008" s="298">
        <v>46058</v>
      </c>
      <c r="D1008" s="299" t="s">
        <v>292</v>
      </c>
      <c r="E1008" s="331"/>
      <c r="F1008" s="331">
        <v>2763.79</v>
      </c>
      <c r="G1008" s="333">
        <f t="shared" si="16"/>
        <v>4202.3599999999933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8</v>
      </c>
      <c r="C1009" s="298">
        <v>46058</v>
      </c>
      <c r="D1009" s="299" t="s">
        <v>357</v>
      </c>
      <c r="E1009" s="331">
        <v>95.35</v>
      </c>
      <c r="F1009" s="331"/>
      <c r="G1009" s="333">
        <f t="shared" si="16"/>
        <v>1438.5699999999933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46058</v>
      </c>
      <c r="D1010" s="299" t="s">
        <v>353</v>
      </c>
      <c r="E1010" s="331">
        <v>14.99</v>
      </c>
      <c r="F1010" s="331"/>
      <c r="G1010" s="333">
        <f t="shared" si="16"/>
        <v>1533.9199999999933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287</v>
      </c>
      <c r="B1011" s="330" t="s">
        <v>287</v>
      </c>
      <c r="C1011" s="298">
        <v>46058</v>
      </c>
      <c r="D1011" s="299" t="s">
        <v>452</v>
      </c>
      <c r="E1011" s="331">
        <v>77.569999999999993</v>
      </c>
      <c r="F1011" s="331">
        <v>77.569999999999993</v>
      </c>
      <c r="G1011" s="333">
        <f t="shared" si="16"/>
        <v>1548.9099999999933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6</v>
      </c>
      <c r="C1012" s="298">
        <v>46057</v>
      </c>
      <c r="D1012" s="299" t="s">
        <v>344</v>
      </c>
      <c r="E1012" s="331">
        <v>50</v>
      </c>
      <c r="F1012" s="331"/>
      <c r="G1012" s="333">
        <f t="shared" si="16"/>
        <v>1548.9099999999933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1</v>
      </c>
      <c r="C1013" s="298">
        <v>46057</v>
      </c>
      <c r="D1013" s="299" t="s">
        <v>306</v>
      </c>
      <c r="E1013" s="331">
        <v>62.03</v>
      </c>
      <c r="F1013" s="331"/>
      <c r="G1013" s="333">
        <f t="shared" si="16"/>
        <v>1598.9099999999933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46057</v>
      </c>
      <c r="D1014" s="299" t="s">
        <v>296</v>
      </c>
      <c r="E1014" s="331">
        <v>14.91</v>
      </c>
      <c r="F1014" s="331"/>
      <c r="G1014" s="333">
        <f t="shared" si="16"/>
        <v>1660.9399999999932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4</v>
      </c>
      <c r="C1015" s="298">
        <v>46057</v>
      </c>
      <c r="D1015" s="299" t="s">
        <v>310</v>
      </c>
      <c r="E1015" s="331">
        <v>63.38</v>
      </c>
      <c r="F1015" s="331"/>
      <c r="G1015" s="333">
        <f t="shared" si="16"/>
        <v>1675.8499999999933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287</v>
      </c>
      <c r="B1016" s="330" t="s">
        <v>287</v>
      </c>
      <c r="C1016" s="298">
        <v>46057</v>
      </c>
      <c r="D1016" s="299" t="s">
        <v>454</v>
      </c>
      <c r="E1016" s="331">
        <v>192.78</v>
      </c>
      <c r="F1016" s="331">
        <v>192.78</v>
      </c>
      <c r="G1016" s="333">
        <f t="shared" si="16"/>
        <v>1739.2299999999934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14</v>
      </c>
      <c r="C1017" s="298">
        <v>46057</v>
      </c>
      <c r="D1017" s="299" t="s">
        <v>367</v>
      </c>
      <c r="E1017" s="331">
        <v>68.739999999999995</v>
      </c>
      <c r="F1017" s="331"/>
      <c r="G1017" s="333">
        <f t="shared" si="16"/>
        <v>1739.2299999999934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6</v>
      </c>
      <c r="C1018" s="298">
        <v>46057</v>
      </c>
      <c r="D1018" s="299" t="s">
        <v>300</v>
      </c>
      <c r="E1018" s="331">
        <v>-42.58</v>
      </c>
      <c r="F1018" s="331"/>
      <c r="G1018" s="333">
        <f t="shared" si="16"/>
        <v>1807.9699999999934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1</v>
      </c>
      <c r="C1019" s="298">
        <v>46057</v>
      </c>
      <c r="D1019" s="299" t="s">
        <v>371</v>
      </c>
      <c r="E1019" s="331">
        <v>31.36</v>
      </c>
      <c r="F1019" s="331"/>
      <c r="G1019" s="333">
        <f t="shared" si="16"/>
        <v>1765.3899999999935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17</v>
      </c>
      <c r="C1020" s="298">
        <v>46057</v>
      </c>
      <c r="D1020" s="299" t="s">
        <v>370</v>
      </c>
      <c r="E1020" s="331">
        <v>99</v>
      </c>
      <c r="F1020" s="331"/>
      <c r="G1020" s="333">
        <f t="shared" si="16"/>
        <v>1796.7499999999934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284</v>
      </c>
      <c r="B1021" s="330">
        <v>36</v>
      </c>
      <c r="C1021" s="298">
        <v>46056</v>
      </c>
      <c r="D1021" s="299" t="s">
        <v>374</v>
      </c>
      <c r="E1021" s="331">
        <v>50</v>
      </c>
      <c r="F1021" s="331"/>
      <c r="G1021" s="333">
        <f t="shared" si="16"/>
        <v>1895.7499999999934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8</v>
      </c>
      <c r="C1022" s="298">
        <v>46056</v>
      </c>
      <c r="D1022" s="299" t="s">
        <v>319</v>
      </c>
      <c r="E1022" s="331">
        <v>7.92</v>
      </c>
      <c r="F1022" s="331"/>
      <c r="G1022" s="333">
        <f t="shared" si="16"/>
        <v>1945.7499999999934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24</v>
      </c>
      <c r="C1023" s="298">
        <v>46056</v>
      </c>
      <c r="D1023" s="299" t="s">
        <v>860</v>
      </c>
      <c r="E1023" s="331">
        <v>83.58</v>
      </c>
      <c r="F1023" s="331"/>
      <c r="G1023" s="333">
        <f t="shared" si="16"/>
        <v>1953.6699999999935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4</v>
      </c>
      <c r="C1024" s="298">
        <v>46056</v>
      </c>
      <c r="D1024" s="299" t="s">
        <v>455</v>
      </c>
      <c r="E1024" s="331">
        <v>28.64</v>
      </c>
      <c r="F1024" s="331"/>
      <c r="G1024" s="333">
        <f t="shared" si="16"/>
        <v>2037.2499999999934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46056</v>
      </c>
      <c r="D1025" s="299" t="s">
        <v>358</v>
      </c>
      <c r="E1025" s="331">
        <v>9.4700000000000006</v>
      </c>
      <c r="F1025" s="331"/>
      <c r="G1025" s="333">
        <f t="shared" si="16"/>
        <v>2065.8899999999935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6</v>
      </c>
      <c r="C1026" s="298">
        <v>46055</v>
      </c>
      <c r="D1026" s="299" t="s">
        <v>456</v>
      </c>
      <c r="E1026" s="331">
        <v>20</v>
      </c>
      <c r="F1026" s="331"/>
      <c r="G1026" s="333">
        <f t="shared" si="16"/>
        <v>2075.3599999999933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294</v>
      </c>
      <c r="B1027" s="330">
        <v>17</v>
      </c>
      <c r="C1027" s="298">
        <v>46055</v>
      </c>
      <c r="D1027" s="299" t="s">
        <v>188</v>
      </c>
      <c r="E1027" s="331">
        <v>41.54</v>
      </c>
      <c r="F1027" s="331"/>
      <c r="G1027" s="333">
        <f t="shared" si="16"/>
        <v>2095.3599999999933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46055</v>
      </c>
      <c r="D1028" s="299" t="s">
        <v>296</v>
      </c>
      <c r="E1028" s="331">
        <v>9.92</v>
      </c>
      <c r="F1028" s="331"/>
      <c r="G1028" s="333">
        <f t="shared" si="16"/>
        <v>2136.8999999999933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8</v>
      </c>
      <c r="C1029" s="298">
        <v>46055</v>
      </c>
      <c r="D1029" s="299" t="s">
        <v>457</v>
      </c>
      <c r="E1029" s="331">
        <v>155.38</v>
      </c>
      <c r="F1029" s="331"/>
      <c r="G1029" s="333">
        <f t="shared" si="16"/>
        <v>2146.8199999999933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21</v>
      </c>
      <c r="C1030" s="298">
        <v>46055</v>
      </c>
      <c r="D1030" s="299" t="s">
        <v>194</v>
      </c>
      <c r="E1030" s="331">
        <v>27.35</v>
      </c>
      <c r="F1030" s="331"/>
      <c r="G1030" s="333">
        <f t="shared" si="16"/>
        <v>2302.1999999999935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6</v>
      </c>
      <c r="C1031" s="298">
        <v>46054</v>
      </c>
      <c r="D1031" s="299" t="s">
        <v>300</v>
      </c>
      <c r="E1031" s="331">
        <v>59.37</v>
      </c>
      <c r="F1031" s="331"/>
      <c r="G1031" s="333">
        <f t="shared" si="16"/>
        <v>2329.5499999999934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22</v>
      </c>
      <c r="C1032" s="298">
        <v>46054</v>
      </c>
      <c r="D1032" s="299" t="s">
        <v>375</v>
      </c>
      <c r="E1032" s="331">
        <v>6.37</v>
      </c>
      <c r="F1032" s="331"/>
      <c r="G1032" s="333">
        <f t="shared" si="16"/>
        <v>2388.9199999999933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46054</v>
      </c>
      <c r="D1033" s="299" t="s">
        <v>458</v>
      </c>
      <c r="E1033" s="331">
        <v>44.65</v>
      </c>
      <c r="F1033" s="331"/>
      <c r="G1033" s="333">
        <f t="shared" si="16"/>
        <v>2395.2899999999931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7</v>
      </c>
      <c r="C1034" s="298">
        <v>46054</v>
      </c>
      <c r="D1034" s="299" t="s">
        <v>338</v>
      </c>
      <c r="E1034" s="331">
        <v>35.17</v>
      </c>
      <c r="F1034" s="331"/>
      <c r="G1034" s="333">
        <f t="shared" si="16"/>
        <v>2439.9399999999932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4</v>
      </c>
      <c r="C1035" s="298">
        <v>46054</v>
      </c>
      <c r="D1035" s="299" t="s">
        <v>310</v>
      </c>
      <c r="E1035" s="331">
        <v>28.48</v>
      </c>
      <c r="F1035" s="331"/>
      <c r="G1035" s="333">
        <f t="shared" si="16"/>
        <v>2475.1099999999933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1</v>
      </c>
      <c r="C1036" s="298">
        <v>46054</v>
      </c>
      <c r="D1036" s="299" t="s">
        <v>311</v>
      </c>
      <c r="E1036" s="331">
        <v>125.07</v>
      </c>
      <c r="F1036" s="331"/>
      <c r="G1036" s="333">
        <f t="shared" si="16"/>
        <v>2503.5899999999933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46054</v>
      </c>
      <c r="D1037" s="299" t="s">
        <v>458</v>
      </c>
      <c r="E1037" s="331">
        <v>100</v>
      </c>
      <c r="F1037" s="331"/>
      <c r="G1037" s="333">
        <f t="shared" si="16"/>
        <v>2628.6599999999935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1</v>
      </c>
      <c r="C1038" s="298">
        <v>46054</v>
      </c>
      <c r="D1038" s="299" t="s">
        <v>329</v>
      </c>
      <c r="E1038" s="331">
        <v>194.96</v>
      </c>
      <c r="F1038" s="331"/>
      <c r="G1038" s="333">
        <f t="shared" si="16"/>
        <v>2728.6599999999935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46054</v>
      </c>
      <c r="D1039" s="299" t="s">
        <v>410</v>
      </c>
      <c r="E1039" s="331">
        <v>75.53</v>
      </c>
      <c r="F1039" s="331"/>
      <c r="G1039" s="333">
        <f t="shared" si="16"/>
        <v>2923.6199999999935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284</v>
      </c>
      <c r="B1040" s="330">
        <v>37</v>
      </c>
      <c r="C1040" s="298">
        <v>46053</v>
      </c>
      <c r="D1040" s="299" t="s">
        <v>459</v>
      </c>
      <c r="E1040" s="331">
        <v>3194.64</v>
      </c>
      <c r="F1040" s="331"/>
      <c r="G1040" s="333">
        <f t="shared" si="16"/>
        <v>2999.1499999999937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286</v>
      </c>
      <c r="B1041" s="330">
        <v>25</v>
      </c>
      <c r="C1041" s="298">
        <v>46053</v>
      </c>
      <c r="D1041" s="298" t="s">
        <v>204</v>
      </c>
      <c r="E1041" s="331">
        <v>350</v>
      </c>
      <c r="F1041" s="331"/>
      <c r="G1041" s="333">
        <f t="shared" si="16"/>
        <v>6193.7899999999936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286</v>
      </c>
      <c r="B1042" s="330">
        <v>26</v>
      </c>
      <c r="C1042" s="298">
        <v>46053</v>
      </c>
      <c r="D1042" s="298" t="s">
        <v>205</v>
      </c>
      <c r="E1042" s="331">
        <v>320</v>
      </c>
      <c r="F1042" s="331"/>
      <c r="G1042" s="333">
        <f t="shared" si="16"/>
        <v>6543.7899999999936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286</v>
      </c>
      <c r="B1043" s="330">
        <v>27</v>
      </c>
      <c r="C1043" s="298">
        <v>46053</v>
      </c>
      <c r="D1043" s="298" t="s">
        <v>206</v>
      </c>
      <c r="E1043" s="331">
        <v>25</v>
      </c>
      <c r="F1043" s="331"/>
      <c r="G1043" s="333">
        <f t="shared" si="16"/>
        <v>6863.7899999999936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286</v>
      </c>
      <c r="B1044" s="330">
        <v>28</v>
      </c>
      <c r="C1044" s="298">
        <v>46053</v>
      </c>
      <c r="D1044" s="298" t="s">
        <v>207</v>
      </c>
      <c r="E1044" s="331">
        <v>25</v>
      </c>
      <c r="F1044" s="331"/>
      <c r="G1044" s="333">
        <f t="shared" si="16"/>
        <v>6888.7899999999936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286</v>
      </c>
      <c r="B1045" s="330">
        <v>29</v>
      </c>
      <c r="C1045" s="298">
        <v>46053</v>
      </c>
      <c r="D1045" s="298" t="s">
        <v>208</v>
      </c>
      <c r="E1045" s="331">
        <v>45</v>
      </c>
      <c r="F1045" s="331"/>
      <c r="G1045" s="333">
        <f t="shared" si="16"/>
        <v>6913.7899999999936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286</v>
      </c>
      <c r="B1046" s="330">
        <v>30</v>
      </c>
      <c r="C1046" s="298">
        <v>46053</v>
      </c>
      <c r="D1046" s="298" t="s">
        <v>209</v>
      </c>
      <c r="E1046" s="331">
        <v>400</v>
      </c>
      <c r="F1046" s="331"/>
      <c r="G1046" s="333">
        <f t="shared" si="16"/>
        <v>6958.7899999999936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286</v>
      </c>
      <c r="B1047" s="330">
        <v>31</v>
      </c>
      <c r="C1047" s="298">
        <v>46053</v>
      </c>
      <c r="D1047" s="298" t="s">
        <v>210</v>
      </c>
      <c r="E1047" s="331">
        <v>375</v>
      </c>
      <c r="F1047" s="331"/>
      <c r="G1047" s="333">
        <f t="shared" si="16"/>
        <v>7358.7899999999936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286</v>
      </c>
      <c r="B1048" s="330">
        <v>32</v>
      </c>
      <c r="C1048" s="298">
        <v>46053</v>
      </c>
      <c r="D1048" s="298" t="s">
        <v>211</v>
      </c>
      <c r="E1048" s="331">
        <v>100</v>
      </c>
      <c r="F1048" s="331"/>
      <c r="G1048" s="333">
        <f t="shared" si="16"/>
        <v>7733.7899999999936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286</v>
      </c>
      <c r="B1049" s="330">
        <v>33</v>
      </c>
      <c r="C1049" s="298">
        <v>46053</v>
      </c>
      <c r="D1049" s="298" t="s">
        <v>212</v>
      </c>
      <c r="E1049" s="331">
        <v>85</v>
      </c>
      <c r="F1049" s="331"/>
      <c r="G1049" s="333">
        <f t="shared" si="16"/>
        <v>7833.7899999999936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286</v>
      </c>
      <c r="B1050" s="330">
        <v>34</v>
      </c>
      <c r="C1050" s="298">
        <v>46053</v>
      </c>
      <c r="D1050" s="298" t="s">
        <v>213</v>
      </c>
      <c r="E1050" s="331">
        <v>230</v>
      </c>
      <c r="F1050" s="331"/>
      <c r="G1050" s="333">
        <f t="shared" si="16"/>
        <v>7918.7899999999936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286</v>
      </c>
      <c r="B1051" s="330">
        <v>35</v>
      </c>
      <c r="C1051" s="298">
        <v>46053</v>
      </c>
      <c r="D1051" s="298" t="s">
        <v>214</v>
      </c>
      <c r="E1051" s="331">
        <v>45</v>
      </c>
      <c r="F1051" s="331"/>
      <c r="G1051" s="333">
        <f t="shared" si="16"/>
        <v>8148.7899999999936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8</v>
      </c>
      <c r="C1052" s="298">
        <v>46053</v>
      </c>
      <c r="D1052" s="298" t="s">
        <v>319</v>
      </c>
      <c r="E1052" s="331">
        <v>31.03</v>
      </c>
      <c r="F1052" s="331"/>
      <c r="G1052" s="333">
        <f t="shared" si="16"/>
        <v>8193.7899999999936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10</v>
      </c>
      <c r="C1053" s="298">
        <v>46053</v>
      </c>
      <c r="D1053" s="298" t="s">
        <v>176</v>
      </c>
      <c r="E1053" s="331">
        <v>17.899999999999999</v>
      </c>
      <c r="F1053" s="331"/>
      <c r="G1053" s="333">
        <f t="shared" si="16"/>
        <v>8224.8199999999943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3</v>
      </c>
      <c r="C1054" s="298">
        <v>46053</v>
      </c>
      <c r="D1054" s="298" t="s">
        <v>348</v>
      </c>
      <c r="E1054" s="331">
        <v>18.84</v>
      </c>
      <c r="F1054" s="331"/>
      <c r="G1054" s="333">
        <f t="shared" si="16"/>
        <v>8242.7199999999939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8</v>
      </c>
      <c r="C1055" s="298">
        <v>46053</v>
      </c>
      <c r="D1055" s="298" t="s">
        <v>319</v>
      </c>
      <c r="E1055" s="331">
        <v>25.54</v>
      </c>
      <c r="F1055" s="331"/>
      <c r="G1055" s="333">
        <f t="shared" si="16"/>
        <v>8261.559999999994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8</v>
      </c>
      <c r="C1056" s="298">
        <v>46053</v>
      </c>
      <c r="D1056" s="298" t="s">
        <v>308</v>
      </c>
      <c r="E1056" s="331">
        <v>52.59</v>
      </c>
      <c r="F1056" s="331"/>
      <c r="G1056" s="333">
        <f t="shared" si="16"/>
        <v>8287.0999999999949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335</v>
      </c>
      <c r="B1057" s="330" t="s">
        <v>335</v>
      </c>
      <c r="C1057" s="298">
        <v>46052</v>
      </c>
      <c r="D1057" s="299" t="s">
        <v>460</v>
      </c>
      <c r="E1057" s="331"/>
      <c r="F1057" s="331">
        <v>422</v>
      </c>
      <c r="G1057" s="333">
        <f t="shared" si="16"/>
        <v>8339.6899999999951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5</v>
      </c>
      <c r="C1058" s="298">
        <v>46052</v>
      </c>
      <c r="D1058" s="299" t="s">
        <v>864</v>
      </c>
      <c r="E1058" s="331">
        <v>200</v>
      </c>
      <c r="F1058" s="331"/>
      <c r="G1058" s="333">
        <f t="shared" si="16"/>
        <v>7917.6899999999951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46052</v>
      </c>
      <c r="D1059" s="299" t="s">
        <v>296</v>
      </c>
      <c r="E1059" s="331">
        <v>8.52</v>
      </c>
      <c r="F1059" s="331"/>
      <c r="G1059" s="333">
        <f t="shared" si="16"/>
        <v>8117.6899999999951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287</v>
      </c>
      <c r="B1060" s="330" t="s">
        <v>287</v>
      </c>
      <c r="C1060" s="298">
        <v>46052</v>
      </c>
      <c r="D1060" s="299" t="s">
        <v>461</v>
      </c>
      <c r="E1060" s="331">
        <v>831.92</v>
      </c>
      <c r="F1060" s="331">
        <v>831.92</v>
      </c>
      <c r="G1060" s="333">
        <f t="shared" si="16"/>
        <v>8126.2099999999955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5</v>
      </c>
      <c r="C1061" s="298">
        <v>46052</v>
      </c>
      <c r="D1061" s="299" t="s">
        <v>441</v>
      </c>
      <c r="E1061" s="331">
        <v>200</v>
      </c>
      <c r="F1061" s="331"/>
      <c r="G1061" s="333">
        <f t="shared" si="16"/>
        <v>8126.2099999999955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46052</v>
      </c>
      <c r="D1062" s="299" t="s">
        <v>324</v>
      </c>
      <c r="E1062" s="331">
        <v>11.04</v>
      </c>
      <c r="F1062" s="331"/>
      <c r="G1062" s="333">
        <f t="shared" si="16"/>
        <v>8326.2099999999955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291</v>
      </c>
      <c r="B1063" s="330">
        <v>38</v>
      </c>
      <c r="C1063" s="298">
        <v>46051</v>
      </c>
      <c r="D1063" s="299" t="s">
        <v>293</v>
      </c>
      <c r="E1063" s="331"/>
      <c r="F1063" s="331">
        <v>4365.6499999999996</v>
      </c>
      <c r="G1063" s="333">
        <f t="shared" si="16"/>
        <v>8337.2499999999964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46051</v>
      </c>
      <c r="D1064" s="299" t="s">
        <v>296</v>
      </c>
      <c r="E1064" s="331">
        <v>18.28</v>
      </c>
      <c r="F1064" s="331"/>
      <c r="G1064" s="333">
        <f t="shared" si="16"/>
        <v>3971.5999999999976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4</v>
      </c>
      <c r="C1065" s="298">
        <v>46051</v>
      </c>
      <c r="D1065" s="299" t="s">
        <v>295</v>
      </c>
      <c r="E1065" s="331">
        <v>57.06</v>
      </c>
      <c r="F1065" s="331"/>
      <c r="G1065" s="333">
        <f t="shared" si="16"/>
        <v>3989.8799999999978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287</v>
      </c>
      <c r="B1066" s="330" t="s">
        <v>287</v>
      </c>
      <c r="C1066" s="298">
        <v>46051</v>
      </c>
      <c r="D1066" s="299" t="s">
        <v>462</v>
      </c>
      <c r="E1066" s="331">
        <v>89.42</v>
      </c>
      <c r="F1066" s="331">
        <v>89.42</v>
      </c>
      <c r="G1066" s="333">
        <f t="shared" si="16"/>
        <v>4046.9399999999978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8</v>
      </c>
      <c r="C1067" s="298">
        <v>46051</v>
      </c>
      <c r="D1067" s="299" t="s">
        <v>463</v>
      </c>
      <c r="E1067" s="331">
        <v>59</v>
      </c>
      <c r="F1067" s="331"/>
      <c r="G1067" s="333">
        <f t="shared" si="16"/>
        <v>4046.9399999999978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46051</v>
      </c>
      <c r="D1068" s="299" t="s">
        <v>371</v>
      </c>
      <c r="E1068" s="331">
        <v>19.899999999999999</v>
      </c>
      <c r="F1068" s="331"/>
      <c r="G1068" s="333">
        <f t="shared" si="16"/>
        <v>4105.9399999999978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2</v>
      </c>
      <c r="C1069" s="298">
        <v>46050</v>
      </c>
      <c r="D1069" s="299" t="s">
        <v>353</v>
      </c>
      <c r="E1069" s="331">
        <v>14.99</v>
      </c>
      <c r="F1069" s="331"/>
      <c r="G1069" s="333">
        <f t="shared" si="16"/>
        <v>4125.8399999999974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6</v>
      </c>
      <c r="C1070" s="298">
        <v>46050</v>
      </c>
      <c r="D1070" s="299" t="s">
        <v>464</v>
      </c>
      <c r="E1070" s="331">
        <v>25</v>
      </c>
      <c r="F1070" s="331"/>
      <c r="G1070" s="333">
        <f t="shared" si="16"/>
        <v>4140.8299999999972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3</v>
      </c>
      <c r="C1071" s="298">
        <v>46050</v>
      </c>
      <c r="D1071" s="299" t="s">
        <v>865</v>
      </c>
      <c r="E1071" s="331">
        <v>6</v>
      </c>
      <c r="F1071" s="331"/>
      <c r="G1071" s="333">
        <f t="shared" si="16"/>
        <v>4165.8299999999972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46050</v>
      </c>
      <c r="D1072" s="299" t="s">
        <v>866</v>
      </c>
      <c r="E1072" s="331">
        <v>15</v>
      </c>
      <c r="F1072" s="331"/>
      <c r="G1072" s="333">
        <f t="shared" si="16"/>
        <v>4171.8299999999972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2</v>
      </c>
      <c r="C1073" s="298">
        <v>46050</v>
      </c>
      <c r="D1073" s="299" t="s">
        <v>296</v>
      </c>
      <c r="E1073" s="331">
        <v>12.71</v>
      </c>
      <c r="F1073" s="331"/>
      <c r="G1073" s="333">
        <f t="shared" si="16"/>
        <v>4186.8299999999972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287</v>
      </c>
      <c r="B1074" s="330" t="s">
        <v>287</v>
      </c>
      <c r="C1074" s="298">
        <v>46050</v>
      </c>
      <c r="D1074" s="299" t="s">
        <v>452</v>
      </c>
      <c r="E1074" s="331">
        <v>1475.9</v>
      </c>
      <c r="F1074" s="331">
        <v>1475.9</v>
      </c>
      <c r="G1074" s="333">
        <f t="shared" si="16"/>
        <v>4199.5399999999972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8</v>
      </c>
      <c r="C1075" s="298">
        <v>46050</v>
      </c>
      <c r="D1075" s="299" t="s">
        <v>319</v>
      </c>
      <c r="E1075" s="331">
        <v>28.52</v>
      </c>
      <c r="F1075" s="331"/>
      <c r="G1075" s="333">
        <f t="shared" si="16"/>
        <v>4199.5399999999972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46050</v>
      </c>
      <c r="D1076" s="299" t="s">
        <v>465</v>
      </c>
      <c r="E1076" s="331">
        <v>66.94</v>
      </c>
      <c r="F1076" s="331"/>
      <c r="G1076" s="333">
        <f t="shared" si="16"/>
        <v>4228.0599999999977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8</v>
      </c>
      <c r="C1077" s="298">
        <v>46049</v>
      </c>
      <c r="D1077" s="299" t="s">
        <v>308</v>
      </c>
      <c r="E1077" s="331">
        <v>47.99</v>
      </c>
      <c r="F1077" s="331"/>
      <c r="G1077" s="333">
        <f t="shared" si="16"/>
        <v>4294.9999999999973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287</v>
      </c>
      <c r="B1078" s="330" t="s">
        <v>287</v>
      </c>
      <c r="C1078" s="298">
        <v>46048</v>
      </c>
      <c r="D1078" s="299" t="s">
        <v>466</v>
      </c>
      <c r="E1078" s="331"/>
      <c r="F1078" s="331">
        <v>425</v>
      </c>
      <c r="G1078" s="333">
        <f t="shared" si="16"/>
        <v>4342.9899999999971</v>
      </c>
      <c r="H1078" s="334" t="s">
        <v>298</v>
      </c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287</v>
      </c>
      <c r="B1079" s="330" t="s">
        <v>287</v>
      </c>
      <c r="C1079" s="298">
        <v>46048</v>
      </c>
      <c r="D1079" s="299" t="s">
        <v>466</v>
      </c>
      <c r="E1079" s="331">
        <v>425</v>
      </c>
      <c r="F1079" s="331"/>
      <c r="G1079" s="333">
        <f t="shared" si="16"/>
        <v>3917.9899999999971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46048</v>
      </c>
      <c r="D1080" s="299" t="s">
        <v>467</v>
      </c>
      <c r="E1080" s="331">
        <v>20.12</v>
      </c>
      <c r="F1080" s="331"/>
      <c r="G1080" s="333">
        <f t="shared" si="16"/>
        <v>4342.9899999999971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17</v>
      </c>
      <c r="C1081" s="298">
        <v>46048</v>
      </c>
      <c r="D1081" s="299" t="s">
        <v>468</v>
      </c>
      <c r="E1081" s="331">
        <v>42.68</v>
      </c>
      <c r="F1081" s="331"/>
      <c r="G1081" s="333">
        <f t="shared" si="16"/>
        <v>4363.1099999999969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46048</v>
      </c>
      <c r="D1082" s="299" t="s">
        <v>397</v>
      </c>
      <c r="E1082" s="331">
        <v>47.9</v>
      </c>
      <c r="F1082" s="331"/>
      <c r="G1082" s="333">
        <f t="shared" si="16"/>
        <v>4405.7899999999972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1</v>
      </c>
      <c r="C1083" s="298">
        <v>46047</v>
      </c>
      <c r="D1083" s="299" t="s">
        <v>457</v>
      </c>
      <c r="E1083" s="331">
        <v>105.79</v>
      </c>
      <c r="F1083" s="331"/>
      <c r="G1083" s="333">
        <f t="shared" si="16"/>
        <v>4453.6899999999969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294</v>
      </c>
      <c r="B1084" s="330">
        <v>12</v>
      </c>
      <c r="C1084" s="298">
        <v>46047</v>
      </c>
      <c r="D1084" s="299" t="s">
        <v>314</v>
      </c>
      <c r="E1084" s="331">
        <v>204.83</v>
      </c>
      <c r="F1084" s="331"/>
      <c r="G1084" s="333">
        <f t="shared" si="16"/>
        <v>4559.4799999999968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3</v>
      </c>
      <c r="C1085" s="298">
        <v>46047</v>
      </c>
      <c r="D1085" s="299" t="s">
        <v>348</v>
      </c>
      <c r="E1085" s="331">
        <v>8.51</v>
      </c>
      <c r="F1085" s="331"/>
      <c r="G1085" s="333">
        <f t="shared" si="16"/>
        <v>4764.3099999999968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4</v>
      </c>
      <c r="C1086" s="298">
        <v>46046</v>
      </c>
      <c r="D1086" s="299" t="s">
        <v>296</v>
      </c>
      <c r="E1086" s="331">
        <v>92.96</v>
      </c>
      <c r="F1086" s="331"/>
      <c r="G1086" s="333">
        <f t="shared" si="16"/>
        <v>4772.819999999997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4</v>
      </c>
      <c r="C1087" s="298">
        <v>46046</v>
      </c>
      <c r="D1087" s="299" t="s">
        <v>334</v>
      </c>
      <c r="E1087" s="331">
        <v>30.77</v>
      </c>
      <c r="F1087" s="331"/>
      <c r="G1087" s="333">
        <f t="shared" si="16"/>
        <v>4865.779999999997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46046</v>
      </c>
      <c r="D1088" s="299" t="s">
        <v>358</v>
      </c>
      <c r="E1088" s="331">
        <v>9.4700000000000006</v>
      </c>
      <c r="F1088" s="331"/>
      <c r="G1088" s="333">
        <f t="shared" si="16"/>
        <v>4896.5499999999975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6</v>
      </c>
      <c r="C1089" s="298">
        <v>46046</v>
      </c>
      <c r="D1089" s="299" t="s">
        <v>397</v>
      </c>
      <c r="E1089" s="331">
        <v>53.59</v>
      </c>
      <c r="F1089" s="331"/>
      <c r="G1089" s="333">
        <f t="shared" si="16"/>
        <v>4906.0199999999977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1</v>
      </c>
      <c r="C1090" s="298">
        <v>46046</v>
      </c>
      <c r="D1090" s="299" t="s">
        <v>311</v>
      </c>
      <c r="E1090" s="331">
        <v>61.64</v>
      </c>
      <c r="F1090" s="331"/>
      <c r="G1090" s="333">
        <f t="shared" si="16"/>
        <v>4959.6099999999979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1</v>
      </c>
      <c r="C1091" s="298">
        <v>46045</v>
      </c>
      <c r="D1091" s="299" t="s">
        <v>304</v>
      </c>
      <c r="E1091" s="331">
        <v>23.17</v>
      </c>
      <c r="F1091" s="331"/>
      <c r="G1091" s="333">
        <f t="shared" si="16"/>
        <v>5021.2499999999982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4</v>
      </c>
      <c r="C1092" s="298">
        <v>46045</v>
      </c>
      <c r="D1092" s="299" t="s">
        <v>296</v>
      </c>
      <c r="E1092" s="331">
        <v>62.77</v>
      </c>
      <c r="F1092" s="331"/>
      <c r="G1092" s="333">
        <f t="shared" si="16"/>
        <v>5044.4199999999983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6</v>
      </c>
      <c r="C1093" s="298">
        <v>46045</v>
      </c>
      <c r="D1093" s="299" t="s">
        <v>469</v>
      </c>
      <c r="E1093" s="331">
        <v>105.51</v>
      </c>
      <c r="F1093" s="331"/>
      <c r="G1093" s="333">
        <f t="shared" si="16"/>
        <v>5107.1899999999987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3</v>
      </c>
      <c r="C1094" s="298">
        <v>46045</v>
      </c>
      <c r="D1094" s="299" t="s">
        <v>334</v>
      </c>
      <c r="E1094" s="331">
        <v>9.9499999999999993</v>
      </c>
      <c r="F1094" s="331"/>
      <c r="G1094" s="333">
        <f t="shared" si="16"/>
        <v>5212.6999999999989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46045</v>
      </c>
      <c r="D1095" s="299" t="s">
        <v>358</v>
      </c>
      <c r="E1095" s="331">
        <v>10.17</v>
      </c>
      <c r="F1095" s="331"/>
      <c r="G1095" s="333">
        <f t="shared" si="16"/>
        <v>5222.6499999999987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46045</v>
      </c>
      <c r="D1096" s="299" t="s">
        <v>301</v>
      </c>
      <c r="E1096" s="331">
        <v>32.200000000000003</v>
      </c>
      <c r="F1096" s="331"/>
      <c r="G1096" s="333">
        <f t="shared" si="16"/>
        <v>5232.8199999999988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294</v>
      </c>
      <c r="B1097" s="330">
        <v>22</v>
      </c>
      <c r="C1097" s="298">
        <v>46045</v>
      </c>
      <c r="D1097" s="299" t="s">
        <v>862</v>
      </c>
      <c r="E1097" s="331">
        <v>5.31</v>
      </c>
      <c r="F1097" s="331"/>
      <c r="G1097" s="333">
        <f t="shared" si="16"/>
        <v>5265.0199999999986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8</v>
      </c>
      <c r="C1098" s="298">
        <v>46044</v>
      </c>
      <c r="D1098" s="299" t="s">
        <v>435</v>
      </c>
      <c r="E1098" s="331">
        <v>73.95</v>
      </c>
      <c r="F1098" s="331"/>
      <c r="G1098" s="333">
        <f t="shared" si="16"/>
        <v>5270.329999999999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46044</v>
      </c>
      <c r="D1099" s="299" t="s">
        <v>470</v>
      </c>
      <c r="E1099" s="331">
        <v>28.68</v>
      </c>
      <c r="F1099" s="331"/>
      <c r="G1099" s="333">
        <f t="shared" si="16"/>
        <v>5344.2799999999988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8</v>
      </c>
      <c r="C1100" s="298">
        <v>46044</v>
      </c>
      <c r="D1100" s="299" t="s">
        <v>357</v>
      </c>
      <c r="E1100" s="331">
        <v>57.38</v>
      </c>
      <c r="F1100" s="331"/>
      <c r="G1100" s="333">
        <f t="shared" si="16"/>
        <v>5372.9599999999991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46044</v>
      </c>
      <c r="D1101" s="299" t="s">
        <v>358</v>
      </c>
      <c r="E1101" s="331">
        <v>9.4700000000000006</v>
      </c>
      <c r="F1101" s="331"/>
      <c r="G1101" s="333">
        <f t="shared" si="16"/>
        <v>5430.3399999999992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46044</v>
      </c>
      <c r="D1102" s="299" t="s">
        <v>358</v>
      </c>
      <c r="E1102" s="331">
        <v>7.18</v>
      </c>
      <c r="F1102" s="331"/>
      <c r="G1102" s="333">
        <f t="shared" si="16"/>
        <v>5439.8099999999995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287</v>
      </c>
      <c r="B1103" s="330" t="s">
        <v>287</v>
      </c>
      <c r="C1103" s="298">
        <v>46044</v>
      </c>
      <c r="D1103" s="299" t="s">
        <v>315</v>
      </c>
      <c r="E1103" s="331">
        <v>126.24</v>
      </c>
      <c r="F1103" s="331">
        <v>126.24</v>
      </c>
      <c r="G1103" s="333">
        <f t="shared" si="16"/>
        <v>5446.99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8</v>
      </c>
      <c r="C1104" s="298">
        <v>46043</v>
      </c>
      <c r="D1104" s="299" t="s">
        <v>471</v>
      </c>
      <c r="E1104" s="331">
        <v>17</v>
      </c>
      <c r="F1104" s="331"/>
      <c r="G1104" s="333">
        <f t="shared" si="16"/>
        <v>5446.99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1</v>
      </c>
      <c r="C1105" s="298">
        <v>46043</v>
      </c>
      <c r="D1105" s="299" t="s">
        <v>329</v>
      </c>
      <c r="E1105" s="331">
        <v>24.75</v>
      </c>
      <c r="F1105" s="331"/>
      <c r="G1105" s="333">
        <f t="shared" si="16"/>
        <v>5463.99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291</v>
      </c>
      <c r="B1106" s="330">
        <v>39</v>
      </c>
      <c r="C1106" s="298">
        <v>46043</v>
      </c>
      <c r="D1106" s="299" t="s">
        <v>292</v>
      </c>
      <c r="E1106" s="331"/>
      <c r="F1106" s="331">
        <v>3378.82</v>
      </c>
      <c r="G1106" s="333">
        <f t="shared" si="16"/>
        <v>5488.74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23</v>
      </c>
      <c r="C1107" s="298">
        <v>46043</v>
      </c>
      <c r="D1107" s="299" t="s">
        <v>67</v>
      </c>
      <c r="E1107" s="331">
        <v>650.88</v>
      </c>
      <c r="F1107" s="331"/>
      <c r="G1107" s="333">
        <f t="shared" si="16"/>
        <v>2109.9199999999992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287</v>
      </c>
      <c r="B1108" s="330" t="s">
        <v>287</v>
      </c>
      <c r="C1108" s="298">
        <v>46043</v>
      </c>
      <c r="D1108" s="299" t="s">
        <v>472</v>
      </c>
      <c r="E1108" s="331">
        <v>100</v>
      </c>
      <c r="F1108" s="331">
        <v>100</v>
      </c>
      <c r="G1108" s="333">
        <f t="shared" si="16"/>
        <v>2760.7999999999993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46043</v>
      </c>
      <c r="D1109" s="299" t="s">
        <v>301</v>
      </c>
      <c r="E1109" s="331">
        <v>20</v>
      </c>
      <c r="F1109" s="331"/>
      <c r="G1109" s="333">
        <f t="shared" si="16"/>
        <v>2760.7999999999993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8</v>
      </c>
      <c r="C1110" s="298">
        <v>46043</v>
      </c>
      <c r="D1110" s="299" t="s">
        <v>295</v>
      </c>
      <c r="E1110" s="331">
        <v>6.38</v>
      </c>
      <c r="F1110" s="331"/>
      <c r="G1110" s="333">
        <f t="shared" si="16"/>
        <v>2780.7999999999993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46043</v>
      </c>
      <c r="D1111" s="299" t="s">
        <v>295</v>
      </c>
      <c r="E1111" s="331">
        <v>17.29</v>
      </c>
      <c r="F1111" s="331"/>
      <c r="G1111" s="333">
        <f t="shared" si="16"/>
        <v>2787.1799999999994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46043</v>
      </c>
      <c r="D1112" s="299" t="s">
        <v>358</v>
      </c>
      <c r="E1112" s="331">
        <v>14.86</v>
      </c>
      <c r="F1112" s="331"/>
      <c r="G1112" s="333">
        <f t="shared" si="16"/>
        <v>2804.4699999999993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46042</v>
      </c>
      <c r="D1113" s="299" t="s">
        <v>371</v>
      </c>
      <c r="E1113" s="331">
        <v>13.4</v>
      </c>
      <c r="F1113" s="331"/>
      <c r="G1113" s="333">
        <f t="shared" si="16"/>
        <v>2819.3299999999995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46042</v>
      </c>
      <c r="D1114" s="299" t="s">
        <v>371</v>
      </c>
      <c r="E1114" s="331">
        <v>5.97</v>
      </c>
      <c r="F1114" s="331"/>
      <c r="G1114" s="333">
        <f t="shared" si="16"/>
        <v>2832.7299999999996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294</v>
      </c>
      <c r="B1115" s="330">
        <v>22</v>
      </c>
      <c r="C1115" s="298">
        <v>46042</v>
      </c>
      <c r="D1115" s="299" t="s">
        <v>323</v>
      </c>
      <c r="E1115" s="331">
        <v>18.09</v>
      </c>
      <c r="F1115" s="331"/>
      <c r="G1115" s="333">
        <f t="shared" si="16"/>
        <v>2838.6999999999994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17</v>
      </c>
      <c r="C1116" s="298">
        <v>46042</v>
      </c>
      <c r="D1116" s="299" t="s">
        <v>188</v>
      </c>
      <c r="E1116" s="331">
        <v>42.65</v>
      </c>
      <c r="F1116" s="331"/>
      <c r="G1116" s="333">
        <f t="shared" si="16"/>
        <v>2856.7899999999995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335</v>
      </c>
      <c r="B1117" s="330" t="s">
        <v>335</v>
      </c>
      <c r="C1117" s="298">
        <v>46042</v>
      </c>
      <c r="D1117" s="299" t="s">
        <v>336</v>
      </c>
      <c r="E1117" s="331">
        <v>130.51</v>
      </c>
      <c r="F1117" s="331"/>
      <c r="G1117" s="333">
        <f t="shared" si="16"/>
        <v>2899.4399999999996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15</v>
      </c>
      <c r="C1118" s="298">
        <v>46042</v>
      </c>
      <c r="D1118" s="299" t="s">
        <v>185</v>
      </c>
      <c r="E1118" s="331">
        <v>132.4</v>
      </c>
      <c r="F1118" s="331"/>
      <c r="G1118" s="333">
        <f t="shared" si="16"/>
        <v>3029.9499999999994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23</v>
      </c>
      <c r="C1119" s="298">
        <v>46042</v>
      </c>
      <c r="D1119" s="299" t="s">
        <v>63</v>
      </c>
      <c r="E1119" s="331">
        <v>529.46</v>
      </c>
      <c r="F1119" s="331"/>
      <c r="G1119" s="333">
        <f t="shared" si="16"/>
        <v>3162.3499999999995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46042</v>
      </c>
      <c r="D1120" s="299" t="s">
        <v>300</v>
      </c>
      <c r="E1120" s="331">
        <v>51.63</v>
      </c>
      <c r="F1120" s="331"/>
      <c r="G1120" s="333">
        <f t="shared" si="16"/>
        <v>3691.8099999999995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46042</v>
      </c>
      <c r="D1121" s="299" t="s">
        <v>296</v>
      </c>
      <c r="E1121" s="331">
        <v>11.17</v>
      </c>
      <c r="F1121" s="331"/>
      <c r="G1121" s="333">
        <f t="shared" si="16"/>
        <v>3743.4399999999996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46042</v>
      </c>
      <c r="D1122" s="299" t="s">
        <v>296</v>
      </c>
      <c r="E1122" s="331">
        <v>57.37</v>
      </c>
      <c r="F1122" s="331"/>
      <c r="G1122" s="333">
        <f t="shared" si="16"/>
        <v>3754.6099999999997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22</v>
      </c>
      <c r="C1123" s="298">
        <v>46042</v>
      </c>
      <c r="D1123" s="299" t="s">
        <v>328</v>
      </c>
      <c r="E1123" s="331">
        <v>7.46</v>
      </c>
      <c r="F1123" s="331"/>
      <c r="G1123" s="333">
        <f t="shared" si="16"/>
        <v>3811.9799999999996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4</v>
      </c>
      <c r="C1124" s="298">
        <v>46042</v>
      </c>
      <c r="D1124" s="299" t="s">
        <v>310</v>
      </c>
      <c r="E1124" s="331">
        <v>28.91</v>
      </c>
      <c r="F1124" s="331"/>
      <c r="G1124" s="333">
        <f t="shared" si="16"/>
        <v>3819.4399999999996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6</v>
      </c>
      <c r="C1125" s="298">
        <v>46040</v>
      </c>
      <c r="D1125" s="299" t="s">
        <v>300</v>
      </c>
      <c r="E1125" s="331">
        <v>31.35</v>
      </c>
      <c r="F1125" s="331"/>
      <c r="G1125" s="333">
        <f t="shared" si="16"/>
        <v>3848.3499999999995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46040</v>
      </c>
      <c r="D1126" s="299" t="s">
        <v>473</v>
      </c>
      <c r="E1126" s="331">
        <v>124.75</v>
      </c>
      <c r="F1126" s="331"/>
      <c r="G1126" s="333">
        <f t="shared" si="16"/>
        <v>3879.6999999999994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3</v>
      </c>
      <c r="C1127" s="298">
        <v>46040</v>
      </c>
      <c r="D1127" s="299" t="s">
        <v>320</v>
      </c>
      <c r="E1127" s="331">
        <v>11.3</v>
      </c>
      <c r="F1127" s="331"/>
      <c r="G1127" s="333">
        <f t="shared" si="16"/>
        <v>4004.4499999999994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22</v>
      </c>
      <c r="C1128" s="298">
        <v>46040</v>
      </c>
      <c r="D1128" s="299" t="s">
        <v>401</v>
      </c>
      <c r="E1128" s="331">
        <v>13.84</v>
      </c>
      <c r="F1128" s="331"/>
      <c r="G1128" s="333">
        <f t="shared" si="16"/>
        <v>4015.7499999999995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1</v>
      </c>
      <c r="C1129" s="298">
        <v>46040</v>
      </c>
      <c r="D1129" s="299" t="s">
        <v>306</v>
      </c>
      <c r="E1129" s="331">
        <v>92.06</v>
      </c>
      <c r="F1129" s="331"/>
      <c r="G1129" s="333">
        <f t="shared" si="16"/>
        <v>4029.5899999999997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7</v>
      </c>
      <c r="C1130" s="298">
        <v>46040</v>
      </c>
      <c r="D1130" s="299" t="s">
        <v>338</v>
      </c>
      <c r="E1130" s="331">
        <v>78.47</v>
      </c>
      <c r="F1130" s="331"/>
      <c r="G1130" s="333">
        <f t="shared" si="16"/>
        <v>4121.6499999999996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1</v>
      </c>
      <c r="C1131" s="298">
        <v>46040</v>
      </c>
      <c r="D1131" s="299" t="s">
        <v>393</v>
      </c>
      <c r="E1131" s="331">
        <v>28.22</v>
      </c>
      <c r="F1131" s="331"/>
      <c r="G1131" s="333">
        <f t="shared" si="16"/>
        <v>4200.12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46040</v>
      </c>
      <c r="D1132" s="299" t="s">
        <v>392</v>
      </c>
      <c r="E1132" s="331">
        <v>32.729999999999997</v>
      </c>
      <c r="F1132" s="331"/>
      <c r="G1132" s="333">
        <f t="shared" si="16"/>
        <v>4228.34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42</v>
      </c>
      <c r="C1133" s="298">
        <v>46039</v>
      </c>
      <c r="D1133" s="299" t="s">
        <v>333</v>
      </c>
      <c r="E1133" s="331">
        <v>29.8</v>
      </c>
      <c r="F1133" s="331"/>
      <c r="G1133" s="333">
        <f t="shared" si="16"/>
        <v>4261.07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43</v>
      </c>
      <c r="C1134" s="298">
        <v>46039</v>
      </c>
      <c r="D1134" s="299" t="s">
        <v>333</v>
      </c>
      <c r="E1134" s="331">
        <v>22.35</v>
      </c>
      <c r="F1134" s="331"/>
      <c r="G1134" s="333">
        <f t="shared" si="16"/>
        <v>4290.87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46039</v>
      </c>
      <c r="D1135" s="299" t="s">
        <v>319</v>
      </c>
      <c r="E1135" s="331">
        <v>36.92</v>
      </c>
      <c r="F1135" s="331"/>
      <c r="G1135" s="333">
        <f t="shared" si="16"/>
        <v>4313.22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1</v>
      </c>
      <c r="C1136" s="298">
        <v>46039</v>
      </c>
      <c r="D1136" s="299" t="s">
        <v>311</v>
      </c>
      <c r="E1136" s="331">
        <v>117.89</v>
      </c>
      <c r="F1136" s="331"/>
      <c r="G1136" s="333">
        <f t="shared" si="16"/>
        <v>4350.1400000000003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1</v>
      </c>
      <c r="C1137" s="298">
        <v>46039</v>
      </c>
      <c r="D1137" s="299" t="s">
        <v>329</v>
      </c>
      <c r="E1137" s="331">
        <v>196.36</v>
      </c>
      <c r="F1137" s="331"/>
      <c r="G1137" s="333">
        <f t="shared" si="16"/>
        <v>4468.0300000000007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21</v>
      </c>
      <c r="C1138" s="298">
        <v>46039</v>
      </c>
      <c r="D1138" s="299" t="s">
        <v>194</v>
      </c>
      <c r="E1138" s="331">
        <v>70.2</v>
      </c>
      <c r="F1138" s="331"/>
      <c r="G1138" s="333">
        <f t="shared" si="16"/>
        <v>4664.3900000000003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46038</v>
      </c>
      <c r="D1139" s="299" t="s">
        <v>324</v>
      </c>
      <c r="E1139" s="331">
        <v>13.14</v>
      </c>
      <c r="F1139" s="331"/>
      <c r="G1139" s="333">
        <f t="shared" si="16"/>
        <v>4734.59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46038</v>
      </c>
      <c r="D1140" s="299" t="s">
        <v>296</v>
      </c>
      <c r="E1140" s="331">
        <v>18.489999999999998</v>
      </c>
      <c r="F1140" s="331"/>
      <c r="G1140" s="333">
        <f t="shared" si="16"/>
        <v>4747.7300000000005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291</v>
      </c>
      <c r="B1141" s="330">
        <v>41</v>
      </c>
      <c r="C1141" s="298">
        <v>46038</v>
      </c>
      <c r="D1141" s="299" t="s">
        <v>474</v>
      </c>
      <c r="E1141" s="331"/>
      <c r="F1141" s="331">
        <v>800</v>
      </c>
      <c r="G1141" s="333">
        <f t="shared" si="16"/>
        <v>4766.22</v>
      </c>
      <c r="H1141" s="334" t="s">
        <v>298</v>
      </c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294</v>
      </c>
      <c r="B1142" s="330">
        <v>18</v>
      </c>
      <c r="C1142" s="298">
        <v>46038</v>
      </c>
      <c r="D1142" s="299" t="s">
        <v>361</v>
      </c>
      <c r="E1142" s="331">
        <v>400</v>
      </c>
      <c r="F1142" s="331"/>
      <c r="G1142" s="333">
        <f t="shared" si="16"/>
        <v>3966.2200000000003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294</v>
      </c>
      <c r="B1143" s="330">
        <v>19</v>
      </c>
      <c r="C1143" s="298">
        <v>46038</v>
      </c>
      <c r="D1143" s="299" t="s">
        <v>191</v>
      </c>
      <c r="E1143" s="331">
        <v>200</v>
      </c>
      <c r="F1143" s="331"/>
      <c r="G1143" s="333">
        <f t="shared" si="16"/>
        <v>4366.22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294</v>
      </c>
      <c r="B1144" s="330">
        <v>11</v>
      </c>
      <c r="C1144" s="298">
        <v>46038</v>
      </c>
      <c r="D1144" s="299" t="s">
        <v>178</v>
      </c>
      <c r="E1144" s="331">
        <v>267.95999999999998</v>
      </c>
      <c r="F1144" s="331"/>
      <c r="G1144" s="333">
        <f t="shared" si="16"/>
        <v>4566.22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8</v>
      </c>
      <c r="C1145" s="298">
        <v>46037</v>
      </c>
      <c r="D1145" s="299" t="s">
        <v>357</v>
      </c>
      <c r="E1145" s="331">
        <v>59.95</v>
      </c>
      <c r="F1145" s="331"/>
      <c r="G1145" s="333">
        <f t="shared" si="16"/>
        <v>4834.18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46037</v>
      </c>
      <c r="D1146" s="299" t="s">
        <v>357</v>
      </c>
      <c r="E1146" s="331">
        <v>59.96</v>
      </c>
      <c r="F1146" s="331"/>
      <c r="G1146" s="333">
        <f t="shared" si="16"/>
        <v>4894.13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8</v>
      </c>
      <c r="C1147" s="298">
        <v>46037</v>
      </c>
      <c r="D1147" s="299" t="s">
        <v>319</v>
      </c>
      <c r="E1147" s="331">
        <v>12.43</v>
      </c>
      <c r="F1147" s="331"/>
      <c r="G1147" s="333">
        <f t="shared" si="16"/>
        <v>4954.09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46037</v>
      </c>
      <c r="D1148" s="299" t="s">
        <v>296</v>
      </c>
      <c r="E1148" s="331">
        <v>11.07</v>
      </c>
      <c r="F1148" s="331"/>
      <c r="G1148" s="333">
        <f t="shared" si="16"/>
        <v>4966.5200000000004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4</v>
      </c>
      <c r="C1149" s="298">
        <v>46037</v>
      </c>
      <c r="D1149" s="299" t="s">
        <v>296</v>
      </c>
      <c r="E1149" s="331">
        <v>52.3</v>
      </c>
      <c r="F1149" s="331"/>
      <c r="G1149" s="333">
        <f t="shared" si="16"/>
        <v>4977.59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46037</v>
      </c>
      <c r="D1150" s="299" t="s">
        <v>436</v>
      </c>
      <c r="E1150" s="331">
        <v>50</v>
      </c>
      <c r="F1150" s="331"/>
      <c r="G1150" s="333">
        <f t="shared" si="16"/>
        <v>5029.8900000000003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291</v>
      </c>
      <c r="B1151" s="330">
        <v>38</v>
      </c>
      <c r="C1151" s="298">
        <v>46037</v>
      </c>
      <c r="D1151" s="299" t="s">
        <v>293</v>
      </c>
      <c r="E1151" s="331"/>
      <c r="F1151" s="331">
        <v>4365.67</v>
      </c>
      <c r="G1151" s="333">
        <f t="shared" si="16"/>
        <v>5079.8900000000003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4</v>
      </c>
      <c r="C1152" s="298">
        <v>46036</v>
      </c>
      <c r="D1152" s="299" t="s">
        <v>295</v>
      </c>
      <c r="E1152" s="331">
        <v>30.91</v>
      </c>
      <c r="F1152" s="331"/>
      <c r="G1152" s="333">
        <f t="shared" si="16"/>
        <v>714.22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3</v>
      </c>
      <c r="C1153" s="298">
        <v>46036</v>
      </c>
      <c r="D1153" s="299" t="s">
        <v>348</v>
      </c>
      <c r="E1153" s="331">
        <v>8.67</v>
      </c>
      <c r="F1153" s="331"/>
      <c r="G1153" s="333">
        <f t="shared" si="16"/>
        <v>745.13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46035</v>
      </c>
      <c r="D1154" s="299" t="s">
        <v>351</v>
      </c>
      <c r="E1154" s="331">
        <v>25.01</v>
      </c>
      <c r="F1154" s="331"/>
      <c r="G1154" s="333">
        <f t="shared" si="16"/>
        <v>753.8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6</v>
      </c>
      <c r="C1155" s="298">
        <v>46035</v>
      </c>
      <c r="D1155" s="299" t="s">
        <v>412</v>
      </c>
      <c r="E1155" s="331">
        <v>-5.9</v>
      </c>
      <c r="F1155" s="331"/>
      <c r="G1155" s="333">
        <f t="shared" si="16"/>
        <v>778.81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6</v>
      </c>
      <c r="C1156" s="298">
        <v>46035</v>
      </c>
      <c r="D1156" s="299" t="s">
        <v>446</v>
      </c>
      <c r="E1156" s="331">
        <v>-0.03</v>
      </c>
      <c r="F1156" s="331"/>
      <c r="G1156" s="333">
        <f t="shared" si="16"/>
        <v>772.91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43</v>
      </c>
      <c r="C1157" s="298">
        <v>46035</v>
      </c>
      <c r="D1157" s="299" t="s">
        <v>201</v>
      </c>
      <c r="E1157" s="331">
        <v>44.18</v>
      </c>
      <c r="F1157" s="331"/>
      <c r="G1157" s="333">
        <f t="shared" si="16"/>
        <v>772.88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42</v>
      </c>
      <c r="C1158" s="298">
        <v>46035</v>
      </c>
      <c r="D1158" s="299" t="s">
        <v>200</v>
      </c>
      <c r="E1158" s="331">
        <v>51.19</v>
      </c>
      <c r="F1158" s="331"/>
      <c r="G1158" s="333">
        <f t="shared" si="16"/>
        <v>817.06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4</v>
      </c>
      <c r="C1159" s="298">
        <v>46035</v>
      </c>
      <c r="D1159" s="299" t="s">
        <v>295</v>
      </c>
      <c r="E1159" s="331">
        <v>28.15</v>
      </c>
      <c r="F1159" s="331"/>
      <c r="G1159" s="333">
        <f t="shared" si="16"/>
        <v>868.25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3</v>
      </c>
      <c r="C1160" s="298">
        <v>46035</v>
      </c>
      <c r="D1160" s="299" t="s">
        <v>296</v>
      </c>
      <c r="E1160" s="331">
        <v>20.85</v>
      </c>
      <c r="F1160" s="331"/>
      <c r="G1160" s="333">
        <f t="shared" si="16"/>
        <v>896.4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1</v>
      </c>
      <c r="C1161" s="298">
        <v>46034</v>
      </c>
      <c r="D1161" s="299" t="s">
        <v>306</v>
      </c>
      <c r="E1161" s="331">
        <v>145.81</v>
      </c>
      <c r="F1161" s="331"/>
      <c r="G1161" s="333">
        <f t="shared" si="16"/>
        <v>917.25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46034</v>
      </c>
      <c r="D1162" s="299" t="s">
        <v>424</v>
      </c>
      <c r="E1162" s="331">
        <v>25.22</v>
      </c>
      <c r="F1162" s="331"/>
      <c r="G1162" s="333">
        <f t="shared" si="16"/>
        <v>1063.06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46033</v>
      </c>
      <c r="D1163" s="299" t="s">
        <v>326</v>
      </c>
      <c r="E1163" s="331">
        <v>49.38</v>
      </c>
      <c r="F1163" s="331"/>
      <c r="G1163" s="333">
        <f t="shared" si="16"/>
        <v>1088.28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22</v>
      </c>
      <c r="C1164" s="298">
        <v>46033</v>
      </c>
      <c r="D1164" s="299" t="s">
        <v>352</v>
      </c>
      <c r="E1164" s="331">
        <v>19.16</v>
      </c>
      <c r="F1164" s="331"/>
      <c r="G1164" s="333">
        <f t="shared" si="16"/>
        <v>1137.6600000000001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46033</v>
      </c>
      <c r="D1165" s="299" t="s">
        <v>312</v>
      </c>
      <c r="E1165" s="331">
        <v>39.86</v>
      </c>
      <c r="F1165" s="331"/>
      <c r="G1165" s="333">
        <f t="shared" si="16"/>
        <v>1156.8200000000002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7</v>
      </c>
      <c r="C1166" s="298">
        <v>46033</v>
      </c>
      <c r="D1166" s="299" t="s">
        <v>444</v>
      </c>
      <c r="E1166" s="331">
        <v>165.05</v>
      </c>
      <c r="F1166" s="331"/>
      <c r="G1166" s="333">
        <f t="shared" si="16"/>
        <v>1196.68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24</v>
      </c>
      <c r="C1167" s="298">
        <v>46032</v>
      </c>
      <c r="D1167" s="299" t="s">
        <v>860</v>
      </c>
      <c r="E1167" s="331">
        <v>83.42</v>
      </c>
      <c r="F1167" s="331"/>
      <c r="G1167" s="333">
        <f t="shared" si="16"/>
        <v>1361.73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4</v>
      </c>
      <c r="C1168" s="298">
        <v>46032</v>
      </c>
      <c r="D1168" s="299" t="s">
        <v>296</v>
      </c>
      <c r="E1168" s="331">
        <v>30.4</v>
      </c>
      <c r="F1168" s="331"/>
      <c r="G1168" s="333">
        <f t="shared" si="16"/>
        <v>1445.15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46032</v>
      </c>
      <c r="D1169" s="299" t="s">
        <v>296</v>
      </c>
      <c r="E1169" s="331">
        <v>13.83</v>
      </c>
      <c r="F1169" s="331"/>
      <c r="G1169" s="333">
        <f t="shared" si="16"/>
        <v>1475.5500000000002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46032</v>
      </c>
      <c r="D1170" s="299" t="s">
        <v>473</v>
      </c>
      <c r="E1170" s="331">
        <v>100</v>
      </c>
      <c r="F1170" s="331"/>
      <c r="G1170" s="333">
        <f t="shared" si="16"/>
        <v>1489.38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1</v>
      </c>
      <c r="C1171" s="298">
        <v>46032</v>
      </c>
      <c r="D1171" s="299" t="s">
        <v>304</v>
      </c>
      <c r="E1171" s="331">
        <v>55.68</v>
      </c>
      <c r="F1171" s="331"/>
      <c r="G1171" s="333">
        <f t="shared" si="16"/>
        <v>1589.38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46031</v>
      </c>
      <c r="D1172" s="299" t="s">
        <v>358</v>
      </c>
      <c r="E1172" s="331">
        <v>9.4700000000000006</v>
      </c>
      <c r="F1172" s="331"/>
      <c r="G1172" s="333">
        <f t="shared" si="16"/>
        <v>1645.0600000000002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5</v>
      </c>
      <c r="C1173" s="298">
        <v>46031</v>
      </c>
      <c r="D1173" s="299" t="s">
        <v>475</v>
      </c>
      <c r="E1173" s="331">
        <v>50</v>
      </c>
      <c r="F1173" s="331"/>
      <c r="G1173" s="333">
        <f t="shared" si="16"/>
        <v>1654.5300000000002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8</v>
      </c>
      <c r="C1174" s="298">
        <v>46030</v>
      </c>
      <c r="D1174" s="299" t="s">
        <v>476</v>
      </c>
      <c r="E1174" s="331">
        <v>32.619999999999997</v>
      </c>
      <c r="F1174" s="331"/>
      <c r="G1174" s="333">
        <f t="shared" si="16"/>
        <v>1704.5300000000002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291</v>
      </c>
      <c r="B1175" s="330">
        <v>39</v>
      </c>
      <c r="C1175" s="298">
        <v>46030</v>
      </c>
      <c r="D1175" s="299" t="s">
        <v>292</v>
      </c>
      <c r="E1175" s="331"/>
      <c r="F1175" s="331">
        <v>2729.22</v>
      </c>
      <c r="G1175" s="333">
        <f t="shared" si="16"/>
        <v>1737.15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46030</v>
      </c>
      <c r="D1176" s="299" t="s">
        <v>296</v>
      </c>
      <c r="E1176" s="331">
        <v>6.37</v>
      </c>
      <c r="F1176" s="331"/>
      <c r="G1176" s="333">
        <f t="shared" si="16"/>
        <v>-992.06999999999971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46030</v>
      </c>
      <c r="D1177" s="299" t="s">
        <v>296</v>
      </c>
      <c r="E1177" s="331">
        <v>32.119999999999997</v>
      </c>
      <c r="F1177" s="331"/>
      <c r="G1177" s="333">
        <f t="shared" si="16"/>
        <v>-985.6999999999997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46030</v>
      </c>
      <c r="D1178" s="299" t="s">
        <v>358</v>
      </c>
      <c r="E1178" s="331">
        <v>9.4700000000000006</v>
      </c>
      <c r="F1178" s="331"/>
      <c r="G1178" s="333">
        <f t="shared" si="16"/>
        <v>-953.5799999999997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46030</v>
      </c>
      <c r="D1179" s="299" t="s">
        <v>386</v>
      </c>
      <c r="E1179" s="331">
        <v>21.18</v>
      </c>
      <c r="F1179" s="331"/>
      <c r="G1179" s="333">
        <f t="shared" si="16"/>
        <v>-944.10999999999967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335</v>
      </c>
      <c r="B1180" s="330" t="s">
        <v>335</v>
      </c>
      <c r="C1180" s="298">
        <v>46029</v>
      </c>
      <c r="D1180" s="299" t="s">
        <v>447</v>
      </c>
      <c r="E1180" s="331">
        <v>52.66</v>
      </c>
      <c r="F1180" s="331"/>
      <c r="G1180" s="333">
        <f t="shared" si="16"/>
        <v>-922.92999999999972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13</v>
      </c>
      <c r="C1181" s="298">
        <v>46029</v>
      </c>
      <c r="D1181" s="299" t="s">
        <v>182</v>
      </c>
      <c r="E1181" s="331">
        <v>167.42</v>
      </c>
      <c r="F1181" s="331"/>
      <c r="G1181" s="333">
        <f t="shared" si="16"/>
        <v>-870.26999999999975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4</v>
      </c>
      <c r="C1182" s="298">
        <v>46029</v>
      </c>
      <c r="D1182" s="299" t="s">
        <v>296</v>
      </c>
      <c r="E1182" s="331">
        <v>30.81</v>
      </c>
      <c r="F1182" s="331"/>
      <c r="G1182" s="333">
        <f t="shared" si="16"/>
        <v>-702.8499999999998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46029</v>
      </c>
      <c r="D1183" s="299" t="s">
        <v>358</v>
      </c>
      <c r="E1183" s="331">
        <v>9.4700000000000006</v>
      </c>
      <c r="F1183" s="331"/>
      <c r="G1183" s="333">
        <f t="shared" si="16"/>
        <v>-672.03999999999985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22</v>
      </c>
      <c r="C1184" s="298">
        <v>46029</v>
      </c>
      <c r="D1184" s="299" t="s">
        <v>477</v>
      </c>
      <c r="E1184" s="331">
        <v>148.04</v>
      </c>
      <c r="F1184" s="331"/>
      <c r="G1184" s="333">
        <f t="shared" si="16"/>
        <v>-662.56999999999982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294</v>
      </c>
      <c r="B1185" s="330">
        <v>14</v>
      </c>
      <c r="C1185" s="298">
        <v>46028</v>
      </c>
      <c r="D1185" s="299" t="s">
        <v>366</v>
      </c>
      <c r="E1185" s="331">
        <v>66.67</v>
      </c>
      <c r="F1185" s="331"/>
      <c r="G1185" s="333">
        <f t="shared" si="16"/>
        <v>-514.52999999999986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3</v>
      </c>
      <c r="C1186" s="298">
        <v>46028</v>
      </c>
      <c r="D1186" s="299" t="s">
        <v>296</v>
      </c>
      <c r="E1186" s="331">
        <v>5.7</v>
      </c>
      <c r="F1186" s="331"/>
      <c r="G1186" s="333">
        <f t="shared" si="16"/>
        <v>-447.8599999999999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21</v>
      </c>
      <c r="C1187" s="298">
        <v>46028</v>
      </c>
      <c r="D1187" s="299" t="s">
        <v>194</v>
      </c>
      <c r="E1187" s="331">
        <v>30.59</v>
      </c>
      <c r="F1187" s="331"/>
      <c r="G1187" s="333">
        <f t="shared" si="16"/>
        <v>-442.15999999999991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17</v>
      </c>
      <c r="C1188" s="298">
        <v>46027</v>
      </c>
      <c r="D1188" s="299" t="s">
        <v>370</v>
      </c>
      <c r="E1188" s="331">
        <v>133.91999999999999</v>
      </c>
      <c r="F1188" s="331"/>
      <c r="G1188" s="333">
        <f t="shared" si="16"/>
        <v>-411.56999999999994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17</v>
      </c>
      <c r="C1189" s="298">
        <v>46027</v>
      </c>
      <c r="D1189" s="299" t="s">
        <v>370</v>
      </c>
      <c r="E1189" s="331">
        <v>62</v>
      </c>
      <c r="F1189" s="331"/>
      <c r="G1189" s="333">
        <f t="shared" si="16"/>
        <v>-277.64999999999992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46027</v>
      </c>
      <c r="D1190" s="299" t="s">
        <v>300</v>
      </c>
      <c r="E1190" s="331">
        <v>10.64</v>
      </c>
      <c r="F1190" s="331"/>
      <c r="G1190" s="333">
        <f t="shared" si="16"/>
        <v>-215.64999999999992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8</v>
      </c>
      <c r="C1191" s="298">
        <v>46027</v>
      </c>
      <c r="D1191" s="299" t="s">
        <v>319</v>
      </c>
      <c r="E1191" s="331">
        <v>17.440000000000001</v>
      </c>
      <c r="F1191" s="331"/>
      <c r="G1191" s="333">
        <f t="shared" si="16"/>
        <v>-205.00999999999991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1</v>
      </c>
      <c r="C1192" s="298">
        <v>46027</v>
      </c>
      <c r="D1192" s="299" t="s">
        <v>306</v>
      </c>
      <c r="E1192" s="331">
        <v>216.19</v>
      </c>
      <c r="F1192" s="331"/>
      <c r="G1192" s="333">
        <f t="shared" si="16"/>
        <v>-187.56999999999991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46027</v>
      </c>
      <c r="D1193" s="299" t="s">
        <v>478</v>
      </c>
      <c r="E1193" s="331">
        <v>70</v>
      </c>
      <c r="F1193" s="331"/>
      <c r="G1193" s="333">
        <f t="shared" si="16"/>
        <v>28.62000000000009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46027</v>
      </c>
      <c r="D1194" s="299" t="s">
        <v>358</v>
      </c>
      <c r="E1194" s="331">
        <v>14.05</v>
      </c>
      <c r="F1194" s="331"/>
      <c r="G1194" s="333">
        <f t="shared" si="16"/>
        <v>98.62000000000009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14</v>
      </c>
      <c r="C1195" s="298">
        <v>46027</v>
      </c>
      <c r="D1195" s="299" t="s">
        <v>367</v>
      </c>
      <c r="E1195" s="331">
        <v>68.739999999999995</v>
      </c>
      <c r="F1195" s="331"/>
      <c r="G1195" s="333">
        <f t="shared" si="16"/>
        <v>112.67000000000009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6</v>
      </c>
      <c r="C1196" s="298">
        <v>46027</v>
      </c>
      <c r="D1196" s="299" t="s">
        <v>479</v>
      </c>
      <c r="E1196" s="331">
        <v>120</v>
      </c>
      <c r="F1196" s="331"/>
      <c r="G1196" s="333">
        <f t="shared" si="16"/>
        <v>181.41000000000008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294</v>
      </c>
      <c r="B1197" s="330">
        <v>9</v>
      </c>
      <c r="C1197" s="298">
        <v>46027</v>
      </c>
      <c r="D1197" s="299" t="s">
        <v>58</v>
      </c>
      <c r="E1197" s="331">
        <v>1281.53</v>
      </c>
      <c r="F1197" s="331"/>
      <c r="G1197" s="333">
        <f t="shared" si="16"/>
        <v>301.41000000000008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7</v>
      </c>
      <c r="C1198" s="298">
        <v>46026</v>
      </c>
      <c r="D1198" s="299" t="s">
        <v>338</v>
      </c>
      <c r="E1198" s="331">
        <v>18.260000000000002</v>
      </c>
      <c r="F1198" s="331"/>
      <c r="G1198" s="333">
        <f t="shared" si="16"/>
        <v>1582.94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287</v>
      </c>
      <c r="B1199" s="330" t="s">
        <v>287</v>
      </c>
      <c r="C1199" s="298">
        <v>46026</v>
      </c>
      <c r="D1199" s="299" t="s">
        <v>300</v>
      </c>
      <c r="E1199" s="331">
        <v>114.91</v>
      </c>
      <c r="F1199" s="331">
        <v>114.91</v>
      </c>
      <c r="G1199" s="333">
        <f t="shared" si="16"/>
        <v>1601.2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5</v>
      </c>
      <c r="C1200" s="298">
        <v>46026</v>
      </c>
      <c r="D1200" s="299" t="s">
        <v>480</v>
      </c>
      <c r="E1200" s="331">
        <v>42.43</v>
      </c>
      <c r="F1200" s="331"/>
      <c r="G1200" s="333">
        <f t="shared" si="16"/>
        <v>1601.2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7</v>
      </c>
      <c r="C1201" s="298">
        <v>46026</v>
      </c>
      <c r="D1201" s="299" t="s">
        <v>300</v>
      </c>
      <c r="E1201" s="331">
        <v>42.59</v>
      </c>
      <c r="F1201" s="331"/>
      <c r="G1201" s="333">
        <f t="shared" si="16"/>
        <v>1643.63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3</v>
      </c>
      <c r="C1202" s="298">
        <v>46025</v>
      </c>
      <c r="D1202" s="299" t="s">
        <v>348</v>
      </c>
      <c r="E1202" s="331">
        <v>14.57</v>
      </c>
      <c r="F1202" s="331"/>
      <c r="G1202" s="333">
        <f t="shared" si="16"/>
        <v>1686.22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46025</v>
      </c>
      <c r="D1203" s="299" t="s">
        <v>481</v>
      </c>
      <c r="E1203" s="331">
        <v>41.05</v>
      </c>
      <c r="F1203" s="331"/>
      <c r="G1203" s="333">
        <f t="shared" si="16"/>
        <v>1700.79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4</v>
      </c>
      <c r="C1204" s="298">
        <v>46025</v>
      </c>
      <c r="D1204" s="299" t="s">
        <v>310</v>
      </c>
      <c r="E1204" s="331">
        <v>26.88</v>
      </c>
      <c r="F1204" s="331"/>
      <c r="G1204" s="333">
        <f t="shared" si="16"/>
        <v>1741.84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46025</v>
      </c>
      <c r="D1205" s="299" t="s">
        <v>308</v>
      </c>
      <c r="E1205" s="331">
        <v>130.08000000000001</v>
      </c>
      <c r="F1205" s="331"/>
      <c r="G1205" s="333">
        <f t="shared" si="16"/>
        <v>1768.72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7</v>
      </c>
      <c r="C1206" s="298">
        <v>46025</v>
      </c>
      <c r="D1206" s="299" t="s">
        <v>482</v>
      </c>
      <c r="E1206" s="331">
        <v>222.49</v>
      </c>
      <c r="F1206" s="331"/>
      <c r="G1206" s="333">
        <f t="shared" si="16"/>
        <v>1898.8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7</v>
      </c>
      <c r="C1207" s="298">
        <v>46025</v>
      </c>
      <c r="D1207" s="299" t="s">
        <v>482</v>
      </c>
      <c r="E1207" s="331">
        <v>99.18</v>
      </c>
      <c r="F1207" s="331"/>
      <c r="G1207" s="333">
        <f t="shared" si="16"/>
        <v>2121.29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5</v>
      </c>
      <c r="C1208" s="298">
        <v>46024</v>
      </c>
      <c r="D1208" s="299" t="s">
        <v>483</v>
      </c>
      <c r="E1208" s="331">
        <v>35</v>
      </c>
      <c r="F1208" s="331"/>
      <c r="G1208" s="333">
        <f t="shared" si="16"/>
        <v>2220.4699999999998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3</v>
      </c>
      <c r="C1209" s="298">
        <v>46024</v>
      </c>
      <c r="D1209" s="299" t="s">
        <v>296</v>
      </c>
      <c r="E1209" s="331">
        <v>15.11</v>
      </c>
      <c r="F1209" s="331"/>
      <c r="G1209" s="333">
        <f t="shared" si="16"/>
        <v>2255.4699999999998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5</v>
      </c>
      <c r="C1210" s="298">
        <v>46024</v>
      </c>
      <c r="D1210" s="299" t="s">
        <v>484</v>
      </c>
      <c r="E1210" s="331">
        <v>29.67</v>
      </c>
      <c r="F1210" s="331"/>
      <c r="G1210" s="333">
        <f t="shared" si="16"/>
        <v>2270.58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287</v>
      </c>
      <c r="B1211" s="330" t="s">
        <v>287</v>
      </c>
      <c r="C1211" s="298">
        <v>46024</v>
      </c>
      <c r="D1211" s="299" t="s">
        <v>397</v>
      </c>
      <c r="E1211" s="331">
        <v>70.56</v>
      </c>
      <c r="F1211" s="331">
        <v>70.56</v>
      </c>
      <c r="G1211" s="333">
        <f t="shared" si="16"/>
        <v>2300.25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287</v>
      </c>
      <c r="B1212" s="330" t="s">
        <v>287</v>
      </c>
      <c r="C1212" s="298">
        <v>46024</v>
      </c>
      <c r="D1212" s="299" t="s">
        <v>485</v>
      </c>
      <c r="E1212" s="331">
        <v>113.94</v>
      </c>
      <c r="F1212" s="331">
        <v>113.94</v>
      </c>
      <c r="G1212" s="333">
        <f t="shared" si="16"/>
        <v>2300.25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46024</v>
      </c>
      <c r="D1213" s="299" t="s">
        <v>371</v>
      </c>
      <c r="E1213" s="331">
        <v>11.9</v>
      </c>
      <c r="F1213" s="331"/>
      <c r="G1213" s="333">
        <f t="shared" si="16"/>
        <v>2300.25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46024</v>
      </c>
      <c r="D1214" s="299" t="s">
        <v>408</v>
      </c>
      <c r="E1214" s="331">
        <v>23.9</v>
      </c>
      <c r="F1214" s="331"/>
      <c r="G1214" s="333">
        <f t="shared" si="16"/>
        <v>2312.15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5</v>
      </c>
      <c r="C1215" s="298">
        <v>46024</v>
      </c>
      <c r="D1215" s="299" t="s">
        <v>486</v>
      </c>
      <c r="E1215" s="331">
        <v>160</v>
      </c>
      <c r="F1215" s="331"/>
      <c r="G1215" s="333">
        <f t="shared" si="16"/>
        <v>2336.0500000000002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284</v>
      </c>
      <c r="B1216" s="330">
        <v>36</v>
      </c>
      <c r="C1216" s="298">
        <v>46024</v>
      </c>
      <c r="D1216" s="299" t="s">
        <v>374</v>
      </c>
      <c r="E1216" s="331">
        <v>50</v>
      </c>
      <c r="F1216" s="331"/>
      <c r="G1216" s="333">
        <f t="shared" si="16"/>
        <v>2496.0500000000002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46023</v>
      </c>
      <c r="D1217" s="299" t="s">
        <v>312</v>
      </c>
      <c r="E1217" s="331">
        <v>8</v>
      </c>
      <c r="F1217" s="331"/>
      <c r="G1217" s="333">
        <f t="shared" si="16"/>
        <v>2546.0500000000002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46023</v>
      </c>
      <c r="D1218" s="299" t="s">
        <v>371</v>
      </c>
      <c r="E1218" s="331">
        <v>13.06</v>
      </c>
      <c r="F1218" s="331"/>
      <c r="G1218" s="333">
        <f t="shared" si="16"/>
        <v>2554.0500000000002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22</v>
      </c>
      <c r="C1219" s="298">
        <v>46023</v>
      </c>
      <c r="D1219" s="299" t="s">
        <v>375</v>
      </c>
      <c r="E1219" s="331">
        <v>6.37</v>
      </c>
      <c r="F1219" s="331"/>
      <c r="G1219" s="333">
        <f t="shared" si="16"/>
        <v>2567.11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46023</v>
      </c>
      <c r="D1220" s="299" t="s">
        <v>358</v>
      </c>
      <c r="E1220" s="331">
        <v>10.27</v>
      </c>
      <c r="F1220" s="331"/>
      <c r="G1220" s="333">
        <f t="shared" si="16"/>
        <v>2573.48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6</v>
      </c>
      <c r="C1221" s="298">
        <v>46023</v>
      </c>
      <c r="D1221" s="299" t="s">
        <v>487</v>
      </c>
      <c r="E1221" s="331">
        <v>176.57</v>
      </c>
      <c r="F1221" s="331"/>
      <c r="G1221" s="333">
        <f t="shared" si="16"/>
        <v>2583.75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287</v>
      </c>
      <c r="B1222" s="330" t="s">
        <v>287</v>
      </c>
      <c r="C1222" s="298">
        <v>46023</v>
      </c>
      <c r="D1222" s="299" t="s">
        <v>300</v>
      </c>
      <c r="E1222" s="331">
        <v>383.39</v>
      </c>
      <c r="F1222" s="331">
        <v>383.39</v>
      </c>
      <c r="G1222" s="333">
        <f t="shared" si="16"/>
        <v>2760.32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287</v>
      </c>
      <c r="B1223" s="330" t="s">
        <v>287</v>
      </c>
      <c r="C1223" s="298">
        <v>46023</v>
      </c>
      <c r="D1223" s="299" t="s">
        <v>300</v>
      </c>
      <c r="E1223" s="331">
        <v>53.24</v>
      </c>
      <c r="F1223" s="331">
        <v>53.24</v>
      </c>
      <c r="G1223" s="333">
        <f t="shared" si="16"/>
        <v>2760.32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335</v>
      </c>
      <c r="B1224" s="330" t="s">
        <v>335</v>
      </c>
      <c r="C1224" s="298">
        <v>46023</v>
      </c>
      <c r="D1224" s="337" t="s">
        <v>460</v>
      </c>
      <c r="E1224" s="331">
        <v>239.68</v>
      </c>
      <c r="F1224" s="331"/>
      <c r="G1224" s="333">
        <f t="shared" si="16"/>
        <v>2760.32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488</v>
      </c>
      <c r="B1225" s="330" t="s">
        <v>488</v>
      </c>
      <c r="C1225" s="298">
        <v>45658</v>
      </c>
      <c r="D1225" s="298" t="s">
        <v>489</v>
      </c>
      <c r="E1225" s="332"/>
      <c r="F1225" s="332"/>
      <c r="G1225" s="333">
        <v>3000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5.75" customHeight="1" x14ac:dyDescent="0.3"/>
    <row r="1227" spans="1:20" ht="15.75" customHeight="1" x14ac:dyDescent="0.3"/>
    <row r="1228" spans="1:20" ht="15.75" customHeight="1" x14ac:dyDescent="0.3"/>
    <row r="1229" spans="1:20" ht="15.75" customHeight="1" x14ac:dyDescent="0.3"/>
    <row r="1230" spans="1:20" ht="15.75" customHeight="1" x14ac:dyDescent="0.3"/>
    <row r="1231" spans="1:20" ht="15.75" customHeight="1" x14ac:dyDescent="0.3"/>
    <row r="1232" spans="1:20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spans="9:9" ht="15.75" customHeight="1" x14ac:dyDescent="0.3"/>
    <row r="2946" spans="9:9" ht="15.75" customHeight="1" x14ac:dyDescent="0.3"/>
    <row r="2947" spans="9:9" ht="15.75" customHeight="1" x14ac:dyDescent="0.3"/>
    <row r="2948" spans="9:9" ht="15.75" customHeight="1" x14ac:dyDescent="0.3"/>
    <row r="2949" spans="9:9" ht="15.75" customHeight="1" x14ac:dyDescent="0.3"/>
    <row r="2950" spans="9:9" ht="15.75" customHeight="1" x14ac:dyDescent="0.3"/>
    <row r="2951" spans="9:9" ht="15.75" customHeight="1" x14ac:dyDescent="0.3"/>
    <row r="2952" spans="9:9" ht="15.75" customHeight="1" x14ac:dyDescent="0.3"/>
    <row r="2953" spans="9:9" ht="15.75" customHeight="1" x14ac:dyDescent="0.3"/>
    <row r="2954" spans="9:9" ht="15.75" customHeight="1" x14ac:dyDescent="0.3"/>
    <row r="2955" spans="9:9" ht="12" customHeight="1" x14ac:dyDescent="0.3">
      <c r="I2955" s="335" t="s">
        <v>225</v>
      </c>
    </row>
    <row r="2956" spans="9:9" ht="12" customHeight="1" x14ac:dyDescent="0.3">
      <c r="I2956" s="335"/>
    </row>
    <row r="2957" spans="9:9" ht="12" customHeight="1" x14ac:dyDescent="0.3">
      <c r="I2957" s="335"/>
    </row>
    <row r="2958" spans="9:9" ht="12" customHeight="1" x14ac:dyDescent="0.3">
      <c r="I2958" s="335"/>
    </row>
    <row r="2959" spans="9:9" ht="12" customHeight="1" x14ac:dyDescent="0.3">
      <c r="I2959" s="335"/>
    </row>
    <row r="2960" spans="9:9" ht="12" customHeight="1" x14ac:dyDescent="0.3">
      <c r="I2960" s="335"/>
    </row>
    <row r="2961" spans="9:9" ht="12" customHeight="1" x14ac:dyDescent="0.3">
      <c r="I2961" s="335"/>
    </row>
    <row r="2962" spans="9:9" ht="12" customHeight="1" x14ac:dyDescent="0.3">
      <c r="I2962" s="335"/>
    </row>
    <row r="2963" spans="9:9" ht="12" customHeight="1" x14ac:dyDescent="0.3">
      <c r="I2963" s="335"/>
    </row>
    <row r="2964" spans="9:9" ht="12" customHeight="1" x14ac:dyDescent="0.3">
      <c r="I2964" s="335" t="s">
        <v>226</v>
      </c>
    </row>
    <row r="2965" spans="9:9" ht="15.75" customHeight="1" x14ac:dyDescent="0.3"/>
    <row r="2966" spans="9:9" ht="15.75" customHeight="1" x14ac:dyDescent="0.3"/>
    <row r="2967" spans="9:9" ht="12" customHeight="1" x14ac:dyDescent="0.3">
      <c r="I2967" s="335" t="s">
        <v>226</v>
      </c>
    </row>
    <row r="2968" spans="9:9" ht="12" customHeight="1" x14ac:dyDescent="0.3">
      <c r="I2968" s="335"/>
    </row>
    <row r="2969" spans="9:9" ht="12" customHeight="1" x14ac:dyDescent="0.3">
      <c r="I2969" s="335"/>
    </row>
    <row r="2970" spans="9:9" ht="12" customHeight="1" x14ac:dyDescent="0.3">
      <c r="I2970" s="335"/>
    </row>
    <row r="2971" spans="9:9" ht="12" customHeight="1" x14ac:dyDescent="0.3">
      <c r="I2971" s="335"/>
    </row>
    <row r="2972" spans="9:9" ht="12" customHeight="1" x14ac:dyDescent="0.3">
      <c r="I2972" s="335"/>
    </row>
    <row r="2973" spans="9:9" ht="12" customHeight="1" x14ac:dyDescent="0.3">
      <c r="I2973" s="335" t="s">
        <v>226</v>
      </c>
    </row>
    <row r="2974" spans="9:9" ht="12" customHeight="1" x14ac:dyDescent="0.3">
      <c r="I2974" s="335" t="s">
        <v>226</v>
      </c>
    </row>
    <row r="2975" spans="9:9" ht="12" customHeight="1" x14ac:dyDescent="0.3">
      <c r="I2975" s="335"/>
    </row>
    <row r="2976" spans="9:9" ht="12" customHeight="1" x14ac:dyDescent="0.3">
      <c r="I2976" s="335"/>
    </row>
    <row r="2977" spans="9:9" ht="12" customHeight="1" x14ac:dyDescent="0.3">
      <c r="I2977" s="335"/>
    </row>
    <row r="2978" spans="9:9" ht="12" customHeight="1" x14ac:dyDescent="0.3">
      <c r="I2978" s="335" t="s">
        <v>226</v>
      </c>
    </row>
    <row r="2979" spans="9:9" ht="12" customHeight="1" x14ac:dyDescent="0.3">
      <c r="I2979" s="335" t="s">
        <v>225</v>
      </c>
    </row>
    <row r="2980" spans="9:9" ht="12" customHeight="1" x14ac:dyDescent="0.3">
      <c r="I2980" s="335" t="s">
        <v>225</v>
      </c>
    </row>
    <row r="2981" spans="9:9" ht="15.75" customHeight="1" x14ac:dyDescent="0.3"/>
    <row r="2982" spans="9:9" ht="15.75" customHeight="1" x14ac:dyDescent="0.3"/>
    <row r="2983" spans="9:9" ht="12" customHeight="1" x14ac:dyDescent="0.3">
      <c r="I2983" s="335" t="s">
        <v>225</v>
      </c>
    </row>
    <row r="2984" spans="9:9" ht="12" customHeight="1" x14ac:dyDescent="0.3">
      <c r="I2984" s="335"/>
    </row>
    <row r="2985" spans="9:9" ht="12" customHeight="1" x14ac:dyDescent="0.3">
      <c r="I2985" s="335" t="s">
        <v>226</v>
      </c>
    </row>
    <row r="2986" spans="9:9" ht="12" customHeight="1" x14ac:dyDescent="0.3">
      <c r="I2986" s="335"/>
    </row>
    <row r="2987" spans="9:9" ht="12" customHeight="1" x14ac:dyDescent="0.3">
      <c r="I2987" s="335"/>
    </row>
    <row r="2988" spans="9:9" ht="12" customHeight="1" x14ac:dyDescent="0.3">
      <c r="I2988" s="335" t="s">
        <v>226</v>
      </c>
    </row>
    <row r="2989" spans="9:9" ht="12" customHeight="1" x14ac:dyDescent="0.3">
      <c r="I2989" s="335"/>
    </row>
    <row r="2990" spans="9:9" ht="12" customHeight="1" x14ac:dyDescent="0.3">
      <c r="I2990" s="335" t="s">
        <v>226</v>
      </c>
    </row>
    <row r="2991" spans="9:9" ht="15.75" customHeight="1" x14ac:dyDescent="0.3"/>
    <row r="2992" spans="9:9" ht="15.75" customHeight="1" x14ac:dyDescent="0.3"/>
    <row r="2993" spans="9:9" ht="15.75" customHeight="1" x14ac:dyDescent="0.3"/>
    <row r="2994" spans="9:9" ht="15.75" customHeight="1" x14ac:dyDescent="0.3"/>
    <row r="2995" spans="9:9" ht="15.75" customHeight="1" x14ac:dyDescent="0.3"/>
    <row r="2996" spans="9:9" ht="15.75" customHeight="1" x14ac:dyDescent="0.3"/>
    <row r="2997" spans="9:9" ht="15.75" customHeight="1" x14ac:dyDescent="0.3"/>
    <row r="2998" spans="9:9" ht="15.75" customHeight="1" x14ac:dyDescent="0.3"/>
    <row r="2999" spans="9:9" ht="12" customHeight="1" x14ac:dyDescent="0.3">
      <c r="I2999" s="335" t="s">
        <v>226</v>
      </c>
    </row>
    <row r="3000" spans="9:9" ht="12" customHeight="1" x14ac:dyDescent="0.3">
      <c r="I3000" s="335"/>
    </row>
    <row r="3001" spans="9:9" ht="12" customHeight="1" x14ac:dyDescent="0.3">
      <c r="I3001" s="335" t="s">
        <v>225</v>
      </c>
    </row>
    <row r="3002" spans="9:9" ht="12" customHeight="1" x14ac:dyDescent="0.3">
      <c r="I3002" s="335"/>
    </row>
    <row r="3003" spans="9:9" ht="12" customHeight="1" x14ac:dyDescent="0.3">
      <c r="I3003" s="335" t="s">
        <v>226</v>
      </c>
    </row>
    <row r="3004" spans="9:9" ht="12" customHeight="1" x14ac:dyDescent="0.3">
      <c r="I3004" s="335" t="s">
        <v>225</v>
      </c>
    </row>
    <row r="3005" spans="9:9" ht="15.75" customHeight="1" x14ac:dyDescent="0.3"/>
    <row r="3006" spans="9:9" ht="15.75" customHeight="1" x14ac:dyDescent="0.3"/>
    <row r="3007" spans="9:9" ht="15.75" customHeight="1" x14ac:dyDescent="0.3"/>
    <row r="3008" spans="9:9" ht="15.75" customHeight="1" x14ac:dyDescent="0.3"/>
    <row r="3009" spans="9:9" ht="15.75" customHeight="1" x14ac:dyDescent="0.3"/>
    <row r="3010" spans="9:9" ht="15.75" customHeight="1" x14ac:dyDescent="0.3"/>
    <row r="3011" spans="9:9" ht="15.75" customHeight="1" x14ac:dyDescent="0.3"/>
    <row r="3012" spans="9:9" ht="15.75" customHeight="1" x14ac:dyDescent="0.3"/>
    <row r="3013" spans="9:9" ht="15.75" customHeight="1" x14ac:dyDescent="0.3"/>
    <row r="3014" spans="9:9" ht="15.75" customHeight="1" x14ac:dyDescent="0.3"/>
    <row r="3015" spans="9:9" ht="15.75" customHeight="1" x14ac:dyDescent="0.3"/>
    <row r="3016" spans="9:9" ht="15.75" customHeight="1" x14ac:dyDescent="0.3"/>
    <row r="3017" spans="9:9" ht="15.75" customHeight="1" x14ac:dyDescent="0.3"/>
    <row r="3018" spans="9:9" ht="15.75" customHeight="1" x14ac:dyDescent="0.3"/>
    <row r="3019" spans="9:9" ht="15.75" customHeight="1" x14ac:dyDescent="0.3"/>
    <row r="3020" spans="9:9" ht="15.75" customHeight="1" x14ac:dyDescent="0.3"/>
    <row r="3021" spans="9:9" ht="15.75" customHeight="1" x14ac:dyDescent="0.3"/>
    <row r="3022" spans="9:9" ht="15.75" customHeight="1" x14ac:dyDescent="0.3"/>
    <row r="3023" spans="9:9" ht="12" customHeight="1" x14ac:dyDescent="0.3">
      <c r="I3023" s="335" t="s">
        <v>226</v>
      </c>
    </row>
  </sheetData>
  <autoFilter ref="A1:G1225" xr:uid="{00000000-0009-0000-0000-000006000000}"/>
  <mergeCells count="5">
    <mergeCell ref="A1:B1"/>
    <mergeCell ref="E1:F1"/>
    <mergeCell ref="Q1:R1"/>
    <mergeCell ref="E2:F2"/>
    <mergeCell ref="E3:F3"/>
  </mergeCells>
  <conditionalFormatting sqref="I1 I4:I3023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4"/>
  <sheetViews>
    <sheetView workbookViewId="0">
      <pane ySplit="1" topLeftCell="A2" activePane="bottomLeft" state="frozen"/>
      <selection pane="bottomLeft" activeCell="C14" sqref="C1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-6109.5499999999947</v>
      </c>
      <c r="B2" s="339"/>
      <c r="C2" s="340"/>
      <c r="D2" s="342" t="s">
        <v>493</v>
      </c>
      <c r="E2" s="343">
        <f>E3-E102</f>
        <v>10216.400000000003</v>
      </c>
      <c r="F2" s="344" t="s">
        <v>493</v>
      </c>
      <c r="G2" s="345">
        <f>G3-G102</f>
        <v>912.8</v>
      </c>
      <c r="H2" s="343" t="s">
        <v>493</v>
      </c>
      <c r="I2" s="343">
        <f>I3-I102</f>
        <v>604.75999999999976</v>
      </c>
      <c r="J2" s="344" t="s">
        <v>493</v>
      </c>
      <c r="K2" s="345">
        <f>K3-K102</f>
        <v>-239</v>
      </c>
      <c r="L2" s="343" t="s">
        <v>493</v>
      </c>
      <c r="M2" s="343">
        <f>M3-M102</f>
        <v>23.039999999999992</v>
      </c>
      <c r="N2" s="345" t="s">
        <v>493</v>
      </c>
      <c r="O2" s="345">
        <f>O3-O102</f>
        <v>23.039999999999992</v>
      </c>
      <c r="P2" s="343" t="s">
        <v>493</v>
      </c>
      <c r="Q2" s="343">
        <f>Q3-Q102</f>
        <v>-8.4599999999999795</v>
      </c>
      <c r="R2" s="345" t="s">
        <v>493</v>
      </c>
      <c r="S2" s="345">
        <f>S3-S102</f>
        <v>-3345.84</v>
      </c>
      <c r="T2" s="346" t="s">
        <v>493</v>
      </c>
      <c r="U2" s="343">
        <f>U3-U102</f>
        <v>-15000.929999999997</v>
      </c>
      <c r="V2" s="345" t="s">
        <v>493</v>
      </c>
      <c r="W2" s="345">
        <f>W3-W102</f>
        <v>600</v>
      </c>
      <c r="X2" s="343" t="s">
        <v>493</v>
      </c>
      <c r="Y2" s="343">
        <f>Y3-Y102</f>
        <v>9.5</v>
      </c>
      <c r="Z2" s="345" t="s">
        <v>493</v>
      </c>
      <c r="AA2" s="345">
        <f>AA3-AA102</f>
        <v>103.59999999999991</v>
      </c>
      <c r="AB2" s="343" t="s">
        <v>493</v>
      </c>
      <c r="AC2" s="343">
        <f>AC3-AC102</f>
        <v>-8.4599999999999795</v>
      </c>
    </row>
    <row r="3" spans="1:29" ht="14.25" customHeight="1" x14ac:dyDescent="0.3">
      <c r="A3" s="341">
        <f t="shared" si="0"/>
        <v>6130.9400000000051</v>
      </c>
      <c r="B3" s="347"/>
      <c r="C3" s="340"/>
      <c r="D3" s="342" t="s">
        <v>494</v>
      </c>
      <c r="E3" s="343">
        <f>SUM(E6:E102)-SUM(D6:D102)</f>
        <v>11926.890000000003</v>
      </c>
      <c r="F3" s="345" t="s">
        <v>494</v>
      </c>
      <c r="G3" s="345">
        <f>SUM(G6:G102)-SUM(F6:F102)</f>
        <v>1412.8</v>
      </c>
      <c r="H3" s="343" t="s">
        <v>494</v>
      </c>
      <c r="I3" s="343">
        <f>SUM(I6:I102)-SUM(H6:H102)</f>
        <v>2604.7599999999998</v>
      </c>
      <c r="J3" s="345" t="s">
        <v>494</v>
      </c>
      <c r="K3" s="345">
        <f>SUM(K6:K102)-SUM(J6:J102)</f>
        <v>761</v>
      </c>
      <c r="L3" s="343" t="s">
        <v>494</v>
      </c>
      <c r="M3" s="343">
        <f>SUM(M6:M102)-SUM(L6:L102)</f>
        <v>88.039999999999992</v>
      </c>
      <c r="N3" s="345" t="s">
        <v>494</v>
      </c>
      <c r="O3" s="345">
        <f>SUM(O6:O102)-SUM(N6:N102)</f>
        <v>88.039999999999992</v>
      </c>
      <c r="P3" s="343" t="s">
        <v>494</v>
      </c>
      <c r="Q3" s="343">
        <f>SUM(Q6:Q102)-SUM(P6:P102)</f>
        <v>91.54000000000002</v>
      </c>
      <c r="R3" s="345" t="s">
        <v>494</v>
      </c>
      <c r="S3" s="345">
        <f>SUM(S6:S102)-SUM(R6:R102)</f>
        <v>-1345.8400000000001</v>
      </c>
      <c r="T3" s="343" t="s">
        <v>494</v>
      </c>
      <c r="U3" s="343">
        <f>SUM(U6:U102)-SUM(T6:T102)</f>
        <v>-12500.929999999997</v>
      </c>
      <c r="V3" s="345" t="s">
        <v>494</v>
      </c>
      <c r="W3" s="345">
        <f>SUM(W6:W102)-SUM(V6:V102)</f>
        <v>1100</v>
      </c>
      <c r="X3" s="343" t="s">
        <v>494</v>
      </c>
      <c r="Y3" s="343">
        <f>SUM(Y6:Y102)-SUM(X6:X102)</f>
        <v>209.5</v>
      </c>
      <c r="Z3" s="345" t="s">
        <v>494</v>
      </c>
      <c r="AA3" s="345">
        <f>SUM(AA6:AA102)-SUM(Z6:Z102)</f>
        <v>1603.6</v>
      </c>
      <c r="AB3" s="343" t="s">
        <v>494</v>
      </c>
      <c r="AC3" s="343">
        <f>SUM(AC6:AC102)-SUM(AB6:AB102)</f>
        <v>91.54000000000002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SUM(D6:D101)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912.8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46212</v>
      </c>
      <c r="B7" s="347">
        <f t="shared" ref="B7:B30" si="2">SUM(E7,U7,K7,G7,I7,S7,O7,M7,Q7,W7,Y7,AA7,AC7)-SUM(D7,F7,T7,H7,R7,N7,J7,L7,P7,V7,X7,Z7,AB7)</f>
        <v>300</v>
      </c>
      <c r="C7" s="348" t="s">
        <v>973</v>
      </c>
      <c r="D7" s="342"/>
      <c r="E7" s="343">
        <v>300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46211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46209</v>
      </c>
      <c r="B9" s="347">
        <f t="shared" si="2"/>
        <v>350</v>
      </c>
      <c r="C9" s="348" t="s">
        <v>971</v>
      </c>
      <c r="D9" s="342"/>
      <c r="E9" s="343">
        <v>350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-8500</v>
      </c>
      <c r="C10" s="348" t="s">
        <v>957</v>
      </c>
      <c r="D10" s="342">
        <v>8500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-150</v>
      </c>
      <c r="C11" s="348" t="s">
        <v>972</v>
      </c>
      <c r="D11" s="342"/>
      <c r="E11" s="343"/>
      <c r="F11" s="345"/>
      <c r="G11" s="345"/>
      <c r="H11" s="343">
        <v>150</v>
      </c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46203</v>
      </c>
      <c r="B12" s="347">
        <f t="shared" si="2"/>
        <v>6487.16</v>
      </c>
      <c r="C12" s="348" t="s">
        <v>970</v>
      </c>
      <c r="D12" s="342"/>
      <c r="E12" s="343">
        <v>6487.16</v>
      </c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2000</v>
      </c>
      <c r="C13" s="348" t="s">
        <v>944</v>
      </c>
      <c r="D13" s="342"/>
      <c r="E13" s="343"/>
      <c r="F13" s="345"/>
      <c r="G13" s="345"/>
      <c r="H13" s="343"/>
      <c r="I13" s="343">
        <v>350</v>
      </c>
      <c r="J13" s="345"/>
      <c r="K13" s="345">
        <v>320</v>
      </c>
      <c r="L13" s="343"/>
      <c r="M13" s="343">
        <v>25</v>
      </c>
      <c r="N13" s="345"/>
      <c r="O13" s="345">
        <v>25</v>
      </c>
      <c r="P13" s="343"/>
      <c r="Q13" s="343">
        <v>45</v>
      </c>
      <c r="R13" s="345"/>
      <c r="S13" s="345">
        <v>400</v>
      </c>
      <c r="T13" s="343"/>
      <c r="U13" s="343">
        <v>375</v>
      </c>
      <c r="V13" s="345"/>
      <c r="W13" s="345">
        <v>100</v>
      </c>
      <c r="X13" s="343"/>
      <c r="Y13" s="343">
        <v>85</v>
      </c>
      <c r="Z13" s="345"/>
      <c r="AA13" s="345">
        <v>230</v>
      </c>
      <c r="AB13" s="343"/>
      <c r="AC13" s="343">
        <v>45</v>
      </c>
    </row>
    <row r="14" spans="1:29" ht="14.25" customHeight="1" x14ac:dyDescent="0.3">
      <c r="A14" s="338">
        <v>46203</v>
      </c>
      <c r="B14" s="347">
        <f t="shared" si="2"/>
        <v>0.35</v>
      </c>
      <c r="C14" s="348" t="s">
        <v>505</v>
      </c>
      <c r="D14" s="342"/>
      <c r="E14" s="343"/>
      <c r="F14" s="345"/>
      <c r="G14" s="345">
        <v>0.35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46203</v>
      </c>
      <c r="B15" s="347">
        <f t="shared" si="2"/>
        <v>-580</v>
      </c>
      <c r="C15" s="348" t="s">
        <v>949</v>
      </c>
      <c r="D15" s="342">
        <v>580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-185.64</v>
      </c>
      <c r="C16" s="348" t="s">
        <v>423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>
        <v>92.82</v>
      </c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>
        <v>92.82</v>
      </c>
      <c r="AC16" s="343"/>
    </row>
    <row r="17" spans="1:29" ht="14.25" customHeight="1" x14ac:dyDescent="0.3">
      <c r="A17" s="338">
        <v>46203</v>
      </c>
      <c r="B17" s="347">
        <f t="shared" si="2"/>
        <v>51.56</v>
      </c>
      <c r="C17" s="348" t="s">
        <v>509</v>
      </c>
      <c r="D17" s="342"/>
      <c r="E17" s="343"/>
      <c r="F17" s="345"/>
      <c r="G17" s="345">
        <v>51.56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46203</v>
      </c>
      <c r="B18" s="347">
        <f t="shared" si="2"/>
        <v>53.44</v>
      </c>
      <c r="C18" s="348" t="s">
        <v>504</v>
      </c>
      <c r="D18" s="342"/>
      <c r="E18" s="343"/>
      <c r="F18" s="345"/>
      <c r="G18" s="345">
        <v>53.44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-207.96</v>
      </c>
      <c r="C19" s="348" t="s">
        <v>946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>
        <v>207.96</v>
      </c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-1713.1</v>
      </c>
      <c r="C20" s="348" t="s">
        <v>531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1713.1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46189</v>
      </c>
      <c r="B21" s="347">
        <f t="shared" si="2"/>
        <v>53.17</v>
      </c>
      <c r="C21" s="348" t="s">
        <v>509</v>
      </c>
      <c r="D21" s="342"/>
      <c r="E21" s="343"/>
      <c r="F21" s="345"/>
      <c r="G21" s="345">
        <v>53.17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46186</v>
      </c>
      <c r="B22" s="347">
        <f t="shared" si="2"/>
        <v>57.38</v>
      </c>
      <c r="C22" s="348" t="s">
        <v>509</v>
      </c>
      <c r="D22" s="342"/>
      <c r="E22" s="343"/>
      <c r="F22" s="345"/>
      <c r="G22" s="345">
        <v>57.38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46184</v>
      </c>
      <c r="B23" s="347">
        <f t="shared" si="2"/>
        <v>-2159</v>
      </c>
      <c r="C23" s="348" t="s">
        <v>911</v>
      </c>
      <c r="D23" s="342"/>
      <c r="E23" s="343"/>
      <c r="F23" s="345"/>
      <c r="G23" s="345"/>
      <c r="H23" s="343"/>
      <c r="I23" s="343"/>
      <c r="J23" s="345">
        <v>2159</v>
      </c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46183</v>
      </c>
      <c r="B24" s="347">
        <f t="shared" si="2"/>
        <v>-816.19</v>
      </c>
      <c r="C24" s="348" t="s">
        <v>912</v>
      </c>
      <c r="D24" s="342"/>
      <c r="E24" s="343"/>
      <c r="F24" s="345"/>
      <c r="G24" s="345"/>
      <c r="H24" s="343">
        <v>816.19</v>
      </c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46180</v>
      </c>
      <c r="B25" s="347">
        <f t="shared" si="2"/>
        <v>-313.77999999999997</v>
      </c>
      <c r="C25" s="348" t="s">
        <v>890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313.77999999999997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46176</v>
      </c>
      <c r="B26" s="347">
        <f t="shared" si="2"/>
        <v>-1000</v>
      </c>
      <c r="C26" s="348" t="s">
        <v>901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1000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46174</v>
      </c>
      <c r="B27" s="347">
        <f t="shared" si="2"/>
        <v>-320</v>
      </c>
      <c r="C27" s="348" t="s">
        <v>913</v>
      </c>
      <c r="D27" s="342">
        <v>320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46173</v>
      </c>
      <c r="B28" s="347">
        <f t="shared" si="2"/>
        <v>-3000</v>
      </c>
      <c r="C28" s="348" t="s">
        <v>897</v>
      </c>
      <c r="D28" s="342">
        <v>3000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-1000</v>
      </c>
      <c r="C29" s="348" t="s">
        <v>896</v>
      </c>
      <c r="D29" s="342">
        <v>1000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1160.3599999999999</v>
      </c>
      <c r="C30" s="348" t="s">
        <v>895</v>
      </c>
      <c r="D30" s="342"/>
      <c r="E30" s="343">
        <v>1160.3599999999999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ref="B31:B102" si="3">SUM(E31,U31,K31,G31,I31,S31,O31,M31,Q31,W31,Y31,AA31,AC31)-SUM(D31,F31,T31,H31,R31,N31,J31,L31,P31,V31,X31,Z31,AB31)</f>
        <v>2000</v>
      </c>
      <c r="C31" s="348" t="s">
        <v>886</v>
      </c>
      <c r="D31" s="342"/>
      <c r="E31" s="343"/>
      <c r="F31" s="345"/>
      <c r="G31" s="345"/>
      <c r="H31" s="343"/>
      <c r="I31" s="343">
        <v>350</v>
      </c>
      <c r="J31" s="345"/>
      <c r="K31" s="345">
        <v>320</v>
      </c>
      <c r="L31" s="343"/>
      <c r="M31" s="343">
        <v>25</v>
      </c>
      <c r="N31" s="345"/>
      <c r="O31" s="345">
        <v>25</v>
      </c>
      <c r="P31" s="343"/>
      <c r="Q31" s="343">
        <v>45</v>
      </c>
      <c r="R31" s="345"/>
      <c r="S31" s="345">
        <v>400</v>
      </c>
      <c r="T31" s="343"/>
      <c r="U31" s="343">
        <v>375</v>
      </c>
      <c r="V31" s="345"/>
      <c r="W31" s="345">
        <v>100</v>
      </c>
      <c r="X31" s="343"/>
      <c r="Y31" s="343">
        <v>85</v>
      </c>
      <c r="Z31" s="345"/>
      <c r="AA31" s="345">
        <v>230</v>
      </c>
      <c r="AB31" s="343"/>
      <c r="AC31" s="343">
        <v>45</v>
      </c>
    </row>
    <row r="32" spans="1:29" ht="14.25" customHeight="1" x14ac:dyDescent="0.3">
      <c r="A32" s="338">
        <v>46173</v>
      </c>
      <c r="B32" s="347">
        <f t="shared" si="3"/>
        <v>0.63</v>
      </c>
      <c r="C32" s="348" t="s">
        <v>505</v>
      </c>
      <c r="D32" s="342"/>
      <c r="E32" s="343"/>
      <c r="F32" s="345"/>
      <c r="G32" s="345">
        <v>0.63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46172</v>
      </c>
      <c r="B33" s="347">
        <f t="shared" si="3"/>
        <v>-530.36</v>
      </c>
      <c r="C33" s="348" t="s">
        <v>890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530.36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46168</v>
      </c>
      <c r="B34" s="347">
        <f t="shared" si="3"/>
        <v>-400</v>
      </c>
      <c r="C34" s="348" t="s">
        <v>887</v>
      </c>
      <c r="D34" s="342">
        <v>400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46170</v>
      </c>
      <c r="B35" s="347">
        <f t="shared" si="3"/>
        <v>87.5</v>
      </c>
      <c r="C35" s="348" t="s">
        <v>509</v>
      </c>
      <c r="D35" s="342"/>
      <c r="E35" s="343"/>
      <c r="F35" s="345"/>
      <c r="G35" s="345">
        <v>87.5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56.18</v>
      </c>
      <c r="C36" s="348" t="s">
        <v>504</v>
      </c>
      <c r="D36" s="342"/>
      <c r="E36" s="343"/>
      <c r="F36" s="345"/>
      <c r="G36" s="345">
        <v>56.18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-4500</v>
      </c>
      <c r="C37" s="348" t="s">
        <v>512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4500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46166</v>
      </c>
      <c r="B38" s="347">
        <f t="shared" si="3"/>
        <v>-69.2</v>
      </c>
      <c r="C38" s="348" t="s">
        <v>858</v>
      </c>
      <c r="D38" s="342">
        <v>69.2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46165</v>
      </c>
      <c r="B39" s="347">
        <f t="shared" si="3"/>
        <v>-138.44</v>
      </c>
      <c r="C39" s="348" t="s">
        <v>876</v>
      </c>
      <c r="D39" s="342">
        <v>138.44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46158</v>
      </c>
      <c r="B40" s="347">
        <f t="shared" si="3"/>
        <v>-87.13</v>
      </c>
      <c r="C40" s="348" t="s">
        <v>847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87.13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-95.85</v>
      </c>
      <c r="C41" s="348" t="s">
        <v>849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95.85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46157</v>
      </c>
      <c r="B42" s="347">
        <f t="shared" si="3"/>
        <v>-146.15</v>
      </c>
      <c r="C42" s="348" t="s">
        <v>506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146.15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46155</v>
      </c>
      <c r="B43" s="347">
        <f t="shared" si="3"/>
        <v>-221.4</v>
      </c>
      <c r="C43" s="348" t="s">
        <v>856</v>
      </c>
      <c r="D43" s="342"/>
      <c r="E43" s="343"/>
      <c r="F43" s="345"/>
      <c r="G43" s="345"/>
      <c r="H43" s="343">
        <v>221.4</v>
      </c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444.44</v>
      </c>
      <c r="C44" s="348" t="s">
        <v>519</v>
      </c>
      <c r="D44" s="342"/>
      <c r="E44" s="343">
        <v>444.44</v>
      </c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351.69</v>
      </c>
      <c r="C45" s="348" t="s">
        <v>859</v>
      </c>
      <c r="D45" s="342"/>
      <c r="E45" s="343">
        <v>351.69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46153</v>
      </c>
      <c r="B46" s="347">
        <f t="shared" si="3"/>
        <v>-1045.8699999999999</v>
      </c>
      <c r="C46" s="348" t="s">
        <v>843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1045.8699999999999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46151</v>
      </c>
      <c r="B47" s="347">
        <f t="shared" si="3"/>
        <v>-903.88</v>
      </c>
      <c r="C47" s="348" t="s">
        <v>857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903.88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46149</v>
      </c>
      <c r="B48" s="347">
        <f t="shared" si="3"/>
        <v>69.400000000000006</v>
      </c>
      <c r="C48" s="348" t="s">
        <v>509</v>
      </c>
      <c r="D48" s="342"/>
      <c r="E48" s="343"/>
      <c r="F48" s="345"/>
      <c r="G48" s="345">
        <v>69.400000000000006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46148</v>
      </c>
      <c r="B49" s="347">
        <f t="shared" si="3"/>
        <v>-500.5</v>
      </c>
      <c r="C49" s="348" t="s">
        <v>212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>
        <v>500.5</v>
      </c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-457.94</v>
      </c>
      <c r="C50" s="348" t="s">
        <v>858</v>
      </c>
      <c r="D50" s="342">
        <v>457.94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46142</v>
      </c>
      <c r="B51" s="347">
        <f t="shared" si="3"/>
        <v>5616.82</v>
      </c>
      <c r="C51" s="348" t="s">
        <v>285</v>
      </c>
      <c r="D51" s="342"/>
      <c r="E51" s="343">
        <v>5616.82</v>
      </c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2000</v>
      </c>
      <c r="C52" s="348" t="s">
        <v>503</v>
      </c>
      <c r="D52" s="342"/>
      <c r="E52" s="343"/>
      <c r="F52" s="345"/>
      <c r="G52" s="345"/>
      <c r="H52" s="343"/>
      <c r="I52" s="343">
        <v>350</v>
      </c>
      <c r="J52" s="345"/>
      <c r="K52" s="345">
        <v>320</v>
      </c>
      <c r="L52" s="343"/>
      <c r="M52" s="343">
        <v>25</v>
      </c>
      <c r="N52" s="345"/>
      <c r="O52" s="345">
        <v>25</v>
      </c>
      <c r="P52" s="343"/>
      <c r="Q52" s="343">
        <v>45</v>
      </c>
      <c r="R52" s="345"/>
      <c r="S52" s="345">
        <v>400</v>
      </c>
      <c r="T52" s="343"/>
      <c r="U52" s="343">
        <v>375</v>
      </c>
      <c r="V52" s="345"/>
      <c r="W52" s="345">
        <v>100</v>
      </c>
      <c r="X52" s="343"/>
      <c r="Y52" s="343">
        <v>85</v>
      </c>
      <c r="Z52" s="345"/>
      <c r="AA52" s="345">
        <v>230</v>
      </c>
      <c r="AB52" s="343"/>
      <c r="AC52" s="343">
        <v>45</v>
      </c>
    </row>
    <row r="53" spans="1:29" ht="14.25" customHeight="1" x14ac:dyDescent="0.3">
      <c r="A53" s="338">
        <v>46142</v>
      </c>
      <c r="B53" s="347">
        <f t="shared" si="3"/>
        <v>62.26</v>
      </c>
      <c r="C53" s="348" t="s">
        <v>504</v>
      </c>
      <c r="D53" s="342"/>
      <c r="E53" s="343"/>
      <c r="F53" s="345"/>
      <c r="G53" s="345">
        <v>62.26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46142</v>
      </c>
      <c r="B54" s="347">
        <f t="shared" si="3"/>
        <v>-185.64</v>
      </c>
      <c r="C54" s="348" t="s">
        <v>423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>
        <v>92.82</v>
      </c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>
        <v>92.82</v>
      </c>
      <c r="AC54" s="343"/>
    </row>
    <row r="55" spans="1:29" ht="14.25" customHeight="1" x14ac:dyDescent="0.3">
      <c r="A55" s="338">
        <v>46142</v>
      </c>
      <c r="B55" s="347">
        <f t="shared" si="3"/>
        <v>-127.68</v>
      </c>
      <c r="C55" s="348" t="s">
        <v>315</v>
      </c>
      <c r="D55" s="342"/>
      <c r="E55" s="343"/>
      <c r="F55" s="345"/>
      <c r="G55" s="345"/>
      <c r="H55" s="343"/>
      <c r="I55" s="343"/>
      <c r="J55" s="345"/>
      <c r="K55" s="345"/>
      <c r="L55" s="343">
        <v>63.84</v>
      </c>
      <c r="M55" s="343"/>
      <c r="N55" s="345">
        <v>63.84</v>
      </c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46142</v>
      </c>
      <c r="B56" s="347">
        <f t="shared" si="3"/>
        <v>0.52</v>
      </c>
      <c r="C56" s="348" t="s">
        <v>505</v>
      </c>
      <c r="D56" s="342"/>
      <c r="E56" s="343"/>
      <c r="F56" s="345"/>
      <c r="G56" s="345">
        <v>0.52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46130</v>
      </c>
      <c r="B57" s="347">
        <f t="shared" si="3"/>
        <v>-578.57000000000005</v>
      </c>
      <c r="C57" s="348" t="s">
        <v>506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578.57000000000005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-93.71</v>
      </c>
      <c r="C58" s="348" t="s">
        <v>507</v>
      </c>
      <c r="D58" s="342"/>
      <c r="E58" s="343"/>
      <c r="F58" s="345"/>
      <c r="G58" s="345"/>
      <c r="H58" s="343">
        <v>93.71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-318.36</v>
      </c>
      <c r="C59" s="348" t="s">
        <v>508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318.36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46129</v>
      </c>
      <c r="B60" s="347">
        <f t="shared" si="3"/>
        <v>62.19</v>
      </c>
      <c r="C60" s="348" t="s">
        <v>509</v>
      </c>
      <c r="D60" s="342"/>
      <c r="E60" s="343"/>
      <c r="F60" s="345"/>
      <c r="G60" s="345">
        <v>62.19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46112</v>
      </c>
      <c r="B61" s="347">
        <f t="shared" si="3"/>
        <v>4309.58</v>
      </c>
      <c r="C61" s="348" t="s">
        <v>510</v>
      </c>
      <c r="D61" s="342"/>
      <c r="E61" s="343">
        <v>4309.58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2000</v>
      </c>
      <c r="C62" s="348" t="s">
        <v>511</v>
      </c>
      <c r="D62" s="342"/>
      <c r="E62" s="343"/>
      <c r="F62" s="345"/>
      <c r="G62" s="345"/>
      <c r="H62" s="343"/>
      <c r="I62" s="343">
        <v>350</v>
      </c>
      <c r="J62" s="345"/>
      <c r="K62" s="345">
        <v>320</v>
      </c>
      <c r="L62" s="343"/>
      <c r="M62" s="343">
        <v>25</v>
      </c>
      <c r="N62" s="345"/>
      <c r="O62" s="345">
        <v>25</v>
      </c>
      <c r="P62" s="343"/>
      <c r="Q62" s="343">
        <v>45</v>
      </c>
      <c r="R62" s="345"/>
      <c r="S62" s="345">
        <v>400</v>
      </c>
      <c r="T62" s="343"/>
      <c r="U62" s="343">
        <v>375</v>
      </c>
      <c r="V62" s="345"/>
      <c r="W62" s="345">
        <v>100</v>
      </c>
      <c r="X62" s="343"/>
      <c r="Y62" s="343">
        <v>85</v>
      </c>
      <c r="Z62" s="345"/>
      <c r="AA62" s="345">
        <v>230</v>
      </c>
      <c r="AB62" s="343"/>
      <c r="AC62" s="343">
        <v>45</v>
      </c>
    </row>
    <row r="63" spans="1:29" ht="14.25" customHeight="1" x14ac:dyDescent="0.3">
      <c r="A63" s="338">
        <v>46112</v>
      </c>
      <c r="B63" s="347">
        <f t="shared" si="3"/>
        <v>0.34</v>
      </c>
      <c r="C63" s="348" t="s">
        <v>505</v>
      </c>
      <c r="D63" s="342"/>
      <c r="E63" s="343"/>
      <c r="F63" s="345"/>
      <c r="G63" s="345">
        <v>0.34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46112</v>
      </c>
      <c r="B64" s="347">
        <f t="shared" si="3"/>
        <v>-1200</v>
      </c>
      <c r="C64" s="348" t="s">
        <v>512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1200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46108</v>
      </c>
      <c r="B65" s="347">
        <f t="shared" si="3"/>
        <v>68.72</v>
      </c>
      <c r="C65" s="348" t="s">
        <v>504</v>
      </c>
      <c r="D65" s="342"/>
      <c r="E65" s="343"/>
      <c r="F65" s="345"/>
      <c r="G65" s="345">
        <v>68.72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46104</v>
      </c>
      <c r="B66" s="347">
        <f t="shared" si="3"/>
        <v>-6</v>
      </c>
      <c r="C66" s="348" t="s">
        <v>513</v>
      </c>
      <c r="D66" s="342">
        <v>6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46103</v>
      </c>
      <c r="B67" s="347">
        <f t="shared" si="3"/>
        <v>-100</v>
      </c>
      <c r="C67" s="348" t="s">
        <v>514</v>
      </c>
      <c r="D67" s="342">
        <v>100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515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-50</v>
      </c>
      <c r="C69" s="348" t="s">
        <v>516</v>
      </c>
      <c r="D69" s="342">
        <v>50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-100</v>
      </c>
      <c r="C70" s="348" t="s">
        <v>517</v>
      </c>
      <c r="D70" s="342">
        <v>100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518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46102</v>
      </c>
      <c r="B72" s="347">
        <f t="shared" si="3"/>
        <v>-300</v>
      </c>
      <c r="C72" s="348" t="s">
        <v>519</v>
      </c>
      <c r="D72" s="342">
        <v>300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1384.5</v>
      </c>
      <c r="C73" s="348" t="s">
        <v>520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>
        <v>-1384.5</v>
      </c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46094</v>
      </c>
      <c r="B74" s="347">
        <f t="shared" si="3"/>
        <v>55.66</v>
      </c>
      <c r="C74" s="348" t="s">
        <v>509</v>
      </c>
      <c r="D74" s="342"/>
      <c r="E74" s="343"/>
      <c r="F74" s="345"/>
      <c r="G74" s="345">
        <v>55.66</v>
      </c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46090</v>
      </c>
      <c r="B75" s="347">
        <f t="shared" si="3"/>
        <v>-380</v>
      </c>
      <c r="C75" s="348" t="s">
        <v>521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>
        <v>380</v>
      </c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46083</v>
      </c>
      <c r="B76" s="347">
        <f t="shared" si="3"/>
        <v>-185.64</v>
      </c>
      <c r="C76" s="348" t="s">
        <v>423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>
        <v>92.82</v>
      </c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>
        <v>92.82</v>
      </c>
      <c r="AC76" s="343"/>
    </row>
    <row r="77" spans="1:29" ht="14.25" customHeight="1" x14ac:dyDescent="0.3">
      <c r="A77" s="338">
        <v>46081</v>
      </c>
      <c r="B77" s="347">
        <f t="shared" si="3"/>
        <v>3764.91</v>
      </c>
      <c r="C77" s="348" t="s">
        <v>425</v>
      </c>
      <c r="D77" s="342"/>
      <c r="E77" s="343">
        <v>3764.91</v>
      </c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46081</v>
      </c>
      <c r="B78" s="347">
        <f t="shared" si="3"/>
        <v>2000</v>
      </c>
      <c r="C78" s="348" t="s">
        <v>522</v>
      </c>
      <c r="D78" s="342"/>
      <c r="E78" s="343"/>
      <c r="F78" s="345"/>
      <c r="G78" s="345"/>
      <c r="H78" s="343"/>
      <c r="I78" s="343">
        <v>350</v>
      </c>
      <c r="J78" s="345"/>
      <c r="K78" s="345">
        <v>320</v>
      </c>
      <c r="L78" s="343"/>
      <c r="M78" s="343">
        <v>25</v>
      </c>
      <c r="N78" s="345"/>
      <c r="O78" s="345">
        <v>25</v>
      </c>
      <c r="P78" s="343"/>
      <c r="Q78" s="343">
        <v>45</v>
      </c>
      <c r="R78" s="345"/>
      <c r="S78" s="345">
        <v>400</v>
      </c>
      <c r="T78" s="343"/>
      <c r="U78" s="343">
        <v>375</v>
      </c>
      <c r="V78" s="345"/>
      <c r="W78" s="345">
        <v>100</v>
      </c>
      <c r="X78" s="343"/>
      <c r="Y78" s="343">
        <v>85</v>
      </c>
      <c r="Z78" s="345"/>
      <c r="AA78" s="345">
        <v>230</v>
      </c>
      <c r="AB78" s="343"/>
      <c r="AC78" s="343">
        <v>45</v>
      </c>
    </row>
    <row r="79" spans="1:29" ht="14.25" customHeight="1" x14ac:dyDescent="0.3">
      <c r="A79" s="338">
        <v>46081</v>
      </c>
      <c r="B79" s="347">
        <f t="shared" si="3"/>
        <v>0.23</v>
      </c>
      <c r="C79" s="348" t="s">
        <v>505</v>
      </c>
      <c r="D79" s="342"/>
      <c r="E79" s="343"/>
      <c r="F79" s="345"/>
      <c r="G79" s="345">
        <v>0.23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46070</v>
      </c>
      <c r="B80" s="347">
        <f t="shared" si="3"/>
        <v>-1920</v>
      </c>
      <c r="C80" s="348" t="s">
        <v>523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1920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46069</v>
      </c>
      <c r="B81" s="347">
        <f t="shared" si="3"/>
        <v>-243.8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243.8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46068</v>
      </c>
      <c r="B82" s="347">
        <f t="shared" si="3"/>
        <v>63.46</v>
      </c>
      <c r="C82" s="348" t="s">
        <v>509</v>
      </c>
      <c r="D82" s="342"/>
      <c r="E82" s="343"/>
      <c r="F82" s="345"/>
      <c r="G82" s="345">
        <v>63.46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46067</v>
      </c>
      <c r="B83" s="347">
        <f t="shared" si="3"/>
        <v>-1007.99</v>
      </c>
      <c r="C83" s="348" t="s">
        <v>524</v>
      </c>
      <c r="D83" s="342">
        <v>1007.99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46063</v>
      </c>
      <c r="B84" s="347">
        <f t="shared" si="3"/>
        <v>-1276.4000000000001</v>
      </c>
      <c r="C84" s="348" t="s">
        <v>525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>
        <v>1276.4000000000001</v>
      </c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-955</v>
      </c>
      <c r="C85" s="348" t="s">
        <v>526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>
        <v>955</v>
      </c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59.19</v>
      </c>
      <c r="C86" s="348" t="s">
        <v>504</v>
      </c>
      <c r="D86" s="342"/>
      <c r="E86" s="343"/>
      <c r="F86" s="345"/>
      <c r="G86" s="345">
        <v>59.19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46061</v>
      </c>
      <c r="B87" s="347">
        <f t="shared" si="3"/>
        <v>-2203.44</v>
      </c>
      <c r="C87" s="348" t="s">
        <v>523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2203.44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-831.92</v>
      </c>
      <c r="C88" s="348" t="s">
        <v>527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831.92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46055</v>
      </c>
      <c r="B89" s="347">
        <f t="shared" si="3"/>
        <v>-900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900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46053</v>
      </c>
      <c r="B90" s="347">
        <f t="shared" si="3"/>
        <v>3194.64</v>
      </c>
      <c r="C90" s="348" t="s">
        <v>459</v>
      </c>
      <c r="D90" s="342"/>
      <c r="E90" s="343">
        <v>3194.64</v>
      </c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2000</v>
      </c>
      <c r="C91" s="348" t="s">
        <v>528</v>
      </c>
      <c r="D91" s="342"/>
      <c r="E91" s="343"/>
      <c r="F91" s="345"/>
      <c r="G91" s="345"/>
      <c r="H91" s="343"/>
      <c r="I91" s="343">
        <v>350</v>
      </c>
      <c r="J91" s="345"/>
      <c r="K91" s="345">
        <v>320</v>
      </c>
      <c r="L91" s="343"/>
      <c r="M91" s="343">
        <v>25</v>
      </c>
      <c r="N91" s="345"/>
      <c r="O91" s="345">
        <v>25</v>
      </c>
      <c r="P91" s="343"/>
      <c r="Q91" s="343">
        <v>45</v>
      </c>
      <c r="R91" s="345"/>
      <c r="S91" s="345">
        <v>400</v>
      </c>
      <c r="T91" s="343"/>
      <c r="U91" s="343">
        <v>375</v>
      </c>
      <c r="V91" s="345"/>
      <c r="W91" s="345">
        <v>100</v>
      </c>
      <c r="X91" s="343"/>
      <c r="Y91" s="343">
        <v>85</v>
      </c>
      <c r="Z91" s="345"/>
      <c r="AA91" s="345">
        <v>230</v>
      </c>
      <c r="AB91" s="343"/>
      <c r="AC91" s="343">
        <v>45</v>
      </c>
    </row>
    <row r="92" spans="1:29" ht="14.25" customHeight="1" x14ac:dyDescent="0.3">
      <c r="A92" s="338">
        <v>46053</v>
      </c>
      <c r="B92" s="347">
        <f t="shared" si="3"/>
        <v>0.38</v>
      </c>
      <c r="C92" s="348" t="s">
        <v>505</v>
      </c>
      <c r="D92" s="342"/>
      <c r="E92" s="343"/>
      <c r="F92" s="345"/>
      <c r="G92" s="345">
        <v>0.38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46053</v>
      </c>
      <c r="B93" s="347">
        <f t="shared" si="3"/>
        <v>54.55</v>
      </c>
      <c r="C93" s="348" t="s">
        <v>509</v>
      </c>
      <c r="D93" s="342"/>
      <c r="E93" s="343"/>
      <c r="F93" s="345"/>
      <c r="G93" s="345">
        <v>54.55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46048</v>
      </c>
      <c r="B94" s="347">
        <f t="shared" si="3"/>
        <v>-583</v>
      </c>
      <c r="C94" s="348" t="s">
        <v>529</v>
      </c>
      <c r="D94" s="342">
        <v>583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46044</v>
      </c>
      <c r="B95" s="347">
        <f t="shared" si="3"/>
        <v>-126.24</v>
      </c>
      <c r="C95" s="348" t="s">
        <v>315</v>
      </c>
      <c r="D95" s="342"/>
      <c r="E95" s="343"/>
      <c r="F95" s="345"/>
      <c r="G95" s="345"/>
      <c r="H95" s="343"/>
      <c r="I95" s="343"/>
      <c r="J95" s="345"/>
      <c r="K95" s="345"/>
      <c r="L95" s="343">
        <v>63.12</v>
      </c>
      <c r="M95" s="343"/>
      <c r="N95" s="345">
        <v>63.12</v>
      </c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46043</v>
      </c>
      <c r="B96" s="347">
        <f t="shared" si="3"/>
        <v>-100</v>
      </c>
      <c r="C96" s="348" t="s">
        <v>530</v>
      </c>
      <c r="D96" s="342"/>
      <c r="E96" s="343"/>
      <c r="F96" s="345"/>
      <c r="G96" s="345"/>
      <c r="H96" s="343">
        <v>100</v>
      </c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-2724</v>
      </c>
      <c r="C97" s="348" t="s">
        <v>531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2724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46038</v>
      </c>
      <c r="B98" s="347">
        <f t="shared" si="3"/>
        <v>55.69</v>
      </c>
      <c r="C98" s="348" t="s">
        <v>509</v>
      </c>
      <c r="D98" s="342"/>
      <c r="E98" s="343"/>
      <c r="F98" s="345"/>
      <c r="G98" s="345">
        <v>55.69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46030</v>
      </c>
      <c r="B99" s="347">
        <f t="shared" si="3"/>
        <v>1049.3699999999999</v>
      </c>
      <c r="C99" s="340" t="s">
        <v>532</v>
      </c>
      <c r="D99" s="342"/>
      <c r="E99" s="343">
        <v>1049.3699999999999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46027</v>
      </c>
      <c r="B100" s="347">
        <f t="shared" si="3"/>
        <v>-113.94</v>
      </c>
      <c r="C100" s="348" t="s">
        <v>533</v>
      </c>
      <c r="D100" s="342"/>
      <c r="E100" s="343"/>
      <c r="F100" s="345"/>
      <c r="G100" s="345"/>
      <c r="H100" s="343">
        <v>113.94</v>
      </c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-622.1</v>
      </c>
      <c r="C101" s="348" t="s">
        <v>523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>
        <v>622.1</v>
      </c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44562</v>
      </c>
      <c r="B102" s="347">
        <f t="shared" si="3"/>
        <v>12240.49</v>
      </c>
      <c r="C102" s="348" t="s">
        <v>534</v>
      </c>
      <c r="D102" s="342"/>
      <c r="E102" s="343">
        <v>1710.49</v>
      </c>
      <c r="F102" s="345"/>
      <c r="G102" s="345">
        <v>500</v>
      </c>
      <c r="H102" s="343"/>
      <c r="I102" s="343">
        <v>2000</v>
      </c>
      <c r="J102" s="345"/>
      <c r="K102" s="345">
        <v>1000</v>
      </c>
      <c r="L102" s="343"/>
      <c r="M102" s="343">
        <v>65</v>
      </c>
      <c r="N102" s="345"/>
      <c r="O102" s="345">
        <v>65</v>
      </c>
      <c r="P102" s="343"/>
      <c r="Q102" s="343">
        <v>100</v>
      </c>
      <c r="R102" s="345"/>
      <c r="S102" s="345">
        <v>2000</v>
      </c>
      <c r="T102" s="343"/>
      <c r="U102" s="343">
        <v>2500</v>
      </c>
      <c r="V102" s="345"/>
      <c r="W102" s="345">
        <v>500</v>
      </c>
      <c r="X102" s="343"/>
      <c r="Y102" s="343">
        <v>200</v>
      </c>
      <c r="Z102" s="345"/>
      <c r="AA102" s="345">
        <v>1500</v>
      </c>
      <c r="AB102" s="343"/>
      <c r="AC102" s="343">
        <v>100</v>
      </c>
    </row>
    <row r="103" spans="1:29" ht="14.25" customHeight="1" x14ac:dyDescent="0.3"/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85.25</v>
      </c>
      <c r="F6" s="384">
        <f ca="1">'Isaac 401k'!D4</f>
        <v>82394</v>
      </c>
      <c r="G6" s="385">
        <f ca="1">(F6-B9)/365.25</f>
        <v>143.70431211498973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51.666666666666664</v>
      </c>
      <c r="F7" s="392">
        <f ca="1">'Lorri 401b'!D4</f>
        <v>70129</v>
      </c>
      <c r="G7" s="393">
        <f ca="1">(F7-C9)/365.25</f>
        <v>105.51403148528405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3237618.9532425576</v>
      </c>
      <c r="R11" s="25">
        <f t="array" aca="1" ref="R11" ca="1">INDEX('Lorri 401b'!L:L,MATCH('Retirement Calculator'!A11,'Lorri 401b'!N:N,0),0)</f>
        <v>3392712.0491900467</v>
      </c>
      <c r="S11" s="25">
        <f t="shared" ref="S11:S265" ca="1" si="7">SUM(Q11:R11)</f>
        <v>6630331.0024326043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3219518.517998151</v>
      </c>
      <c r="R12" s="25">
        <f t="array" aca="1" ref="R12" ca="1">INDEX('Lorri 401b'!L:L,MATCH('Retirement Calculator'!A12,'Lorri 401b'!N:N,0),0)</f>
        <v>3406848.349395005</v>
      </c>
      <c r="S12" s="25">
        <f t="shared" ca="1" si="7"/>
        <v>6626366.8673931565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3201342.6642735596</v>
      </c>
      <c r="R13" s="25">
        <f t="array" aca="1" ref="R13" ca="1">INDEX('Lorri 401b'!L:L,MATCH('Retirement Calculator'!A13,'Lorri 401b'!N:N,0),0)</f>
        <v>3421043.5508508175</v>
      </c>
      <c r="S13" s="25">
        <f t="shared" ca="1" si="7"/>
        <v>6622386.215124377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3183091.0778251155</v>
      </c>
      <c r="R14" s="25">
        <f t="array" aca="1" ref="R14" ca="1">INDEX('Lorri 401b'!L:L,MATCH('Retirement Calculator'!A14,'Lorri 401b'!N:N,0),0)</f>
        <v>3435297.8989793626</v>
      </c>
      <c r="S14" s="25">
        <f t="shared" ca="1" si="7"/>
        <v>6618388.9768044781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3164763.4430998028</v>
      </c>
      <c r="R15" s="25">
        <f t="array" aca="1" ref="R15" ca="1">INDEX('Lorri 401b'!L:L,MATCH('Retirement Calculator'!A15,'Lorri 401b'!N:N,0),0)</f>
        <v>3449611.6402251101</v>
      </c>
      <c r="S15" s="25">
        <f t="shared" ca="1" si="7"/>
        <v>6614375.0833249129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3146359.4432298015</v>
      </c>
      <c r="R16" s="25">
        <f t="array" aca="1" ref="R16" ca="1">INDEX('Lorri 401b'!L:L,MATCH('Retirement Calculator'!A16,'Lorri 401b'!N:N,0),0)</f>
        <v>3463985.0220593815</v>
      </c>
      <c r="S16" s="25">
        <f t="shared" ca="1" si="7"/>
        <v>6610344.465289183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3127878.7600270086</v>
      </c>
      <c r="R17" s="25">
        <f t="array" aca="1" ref="R17" ca="1">INDEX('Lorri 401b'!L:L,MATCH('Retirement Calculator'!A17,'Lorri 401b'!N:N,0),0)</f>
        <v>3478418.292984629</v>
      </c>
      <c r="S17" s="25">
        <f t="shared" ca="1" si="7"/>
        <v>6606297.0530116372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3109321.0739775375</v>
      </c>
      <c r="R18" s="25">
        <f t="array" aca="1" ref="R18" ca="1">INDEX('Lorri 401b'!L:L,MATCH('Retirement Calculator'!A18,'Lorri 401b'!N:N,0),0)</f>
        <v>3492911.7025387315</v>
      </c>
      <c r="S18" s="25">
        <f t="shared" ca="1" si="7"/>
        <v>6602232.776516269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3090686.0642361934</v>
      </c>
      <c r="R19" s="25">
        <f t="array" aca="1" ref="R19" ca="1">INDEX('Lorri 401b'!L:L,MATCH('Retirement Calculator'!A19,'Lorri 401b'!N:N,0),0)</f>
        <v>3507465.5012993095</v>
      </c>
      <c r="S19" s="25">
        <f t="shared" ca="1" si="7"/>
        <v>6598151.5655355025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3071973.408620927</v>
      </c>
      <c r="R20" s="25">
        <f t="array" aca="1" ref="R20" ca="1">INDEX('Lorri 401b'!L:L,MATCH('Retirement Calculator'!A20,'Lorri 401b'!N:N,0),0)</f>
        <v>3522079.9408880565</v>
      </c>
      <c r="S20" s="25">
        <f t="shared" ca="1" si="7"/>
        <v>6594053.349508984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3053182.7836072636</v>
      </c>
      <c r="R21" s="25">
        <f t="array" aca="1" ref="R21" ca="1">INDEX('Lorri 401b'!L:L,MATCH('Retirement Calculator'!A21,'Lorri 401b'!N:N,0),0)</f>
        <v>3536755.2739750901</v>
      </c>
      <c r="S21" s="25">
        <f t="shared" ca="1" si="7"/>
        <v>6589938.0575823542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3034313.8643227099</v>
      </c>
      <c r="R22" s="25">
        <f t="array" aca="1" ref="R22" ca="1">INDEX('Lorri 401b'!L:L,MATCH('Retirement Calculator'!A22,'Lorri 401b'!N:N,0),0)</f>
        <v>3551491.7542833197</v>
      </c>
      <c r="S22" s="25">
        <f t="shared" ca="1" si="7"/>
        <v>6585805.6186060291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3015366.3245411376</v>
      </c>
      <c r="R23" s="25">
        <f t="array" aca="1" ref="R23" ca="1">INDEX('Lorri 401b'!L:L,MATCH('Retirement Calculator'!A23,'Lorri 401b'!N:N,0),0)</f>
        <v>3566289.6365928333</v>
      </c>
      <c r="S23" s="25">
        <f t="shared" ca="1" si="7"/>
        <v>6581655.9611339709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2996339.836677142</v>
      </c>
      <c r="R24" s="25">
        <f t="array" aca="1" ref="R24" ca="1">INDEX('Lorri 401b'!L:L,MATCH('Retirement Calculator'!A24,'Lorri 401b'!N:N,0),0)</f>
        <v>3581149.1767453034</v>
      </c>
      <c r="S24" s="25">
        <f t="shared" ca="1" si="7"/>
        <v>6577489.0134224454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2977234.0717803794</v>
      </c>
      <c r="R25" s="25">
        <f t="array" aca="1" ref="R25" ca="1">INDEX('Lorri 401b'!L:L,MATCH('Retirement Calculator'!A25,'Lorri 401b'!N:N,0),0)</f>
        <v>3596070.6316484087</v>
      </c>
      <c r="S25" s="25">
        <f t="shared" ca="1" si="7"/>
        <v>6573304.7034287881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2958048.6995298807</v>
      </c>
      <c r="R26" s="25">
        <f t="array" aca="1" ref="R26" ca="1">INDEX('Lorri 401b'!L:L,MATCH('Retirement Calculator'!A26,'Lorri 401b'!N:N,0),0)</f>
        <v>3611054.259280277</v>
      </c>
      <c r="S26" s="25">
        <f t="shared" ca="1" si="7"/>
        <v>6569102.9588101581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2938783.3882283382</v>
      </c>
      <c r="R27" s="25">
        <f t="array" aca="1" ref="R27" ca="1">INDEX('Lorri 401b'!L:L,MATCH('Retirement Calculator'!A27,'Lorri 401b'!N:N,0),0)</f>
        <v>3626100.3186939447</v>
      </c>
      <c r="S27" s="25">
        <f t="shared" ca="1" si="7"/>
        <v>6564883.7069222834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2919437.8047963725</v>
      </c>
      <c r="R28" s="25">
        <f t="array" aca="1" ref="R28" ca="1">INDEX('Lorri 401b'!L:L,MATCH('Retirement Calculator'!A28,'Lorri 401b'!N:N,0),0)</f>
        <v>3641209.0700218361</v>
      </c>
      <c r="S28" s="25">
        <f t="shared" ca="1" si="7"/>
        <v>6560646.8748182086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2900011.6147667738</v>
      </c>
      <c r="R29" s="25">
        <f t="array" aca="1" ref="R29" ca="1">INDEX('Lorri 401b'!L:L,MATCH('Retirement Calculator'!A29,'Lorri 401b'!N:N,0),0)</f>
        <v>3656380.7744802604</v>
      </c>
      <c r="S29" s="25">
        <f t="shared" ca="1" si="7"/>
        <v>6556392.3892470337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2880504.4822787181</v>
      </c>
      <c r="R30" s="25">
        <f t="array" aca="1" ref="R30" ca="1">INDEX('Lorri 401b'!L:L,MATCH('Retirement Calculator'!A30,'Lorri 401b'!N:N,0),0)</f>
        <v>3671615.694373928</v>
      </c>
      <c r="S30" s="25">
        <f t="shared" ca="1" si="7"/>
        <v>6552120.1766526457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2860916.0700719622</v>
      </c>
      <c r="R31" s="25">
        <f t="array" aca="1" ref="R31" ca="1">INDEX('Lorri 401b'!L:L,MATCH('Retirement Calculator'!A31,'Lorri 401b'!N:N,0),0)</f>
        <v>3686914.0931004859</v>
      </c>
      <c r="S31" s="25">
        <f t="shared" ca="1" si="7"/>
        <v>6547830.1631724481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2841246.0394810117</v>
      </c>
      <c r="R32" s="25">
        <f t="array" aca="1" ref="R32" ca="1">INDEX('Lorri 401b'!L:L,MATCH('Retirement Calculator'!A32,'Lorri 401b'!N:N,0),0)</f>
        <v>3702276.2351550711</v>
      </c>
      <c r="S32" s="25">
        <f t="shared" ca="1" si="7"/>
        <v>6543522.2746360824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2821494.0504292655</v>
      </c>
      <c r="R33" s="25">
        <f t="array" aca="1" ref="R33" ca="1">INDEX('Lorri 401b'!L:L,MATCH('Retirement Calculator'!A33,'Lorri 401b'!N:N,0),0)</f>
        <v>3717702.3861348839</v>
      </c>
      <c r="S33" s="25">
        <f t="shared" ca="1" si="7"/>
        <v>6539196.4365641493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2801659.761423137</v>
      </c>
      <c r="R34" s="25">
        <f t="array" aca="1" ref="R34" ca="1">INDEX('Lorri 401b'!L:L,MATCH('Retirement Calculator'!A34,'Lorri 401b'!N:N,0),0)</f>
        <v>3733192.8127437793</v>
      </c>
      <c r="S34" s="25">
        <f t="shared" ca="1" si="7"/>
        <v>6534852.5741669163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2781742.8295461498</v>
      </c>
      <c r="R35" s="25">
        <f t="array" aca="1" ref="R35" ca="1">INDEX('Lorri 401b'!L:L,MATCH('Retirement Calculator'!A35,'Lorri 401b'!N:N,0),0)</f>
        <v>3748747.7827968784</v>
      </c>
      <c r="S35" s="25">
        <f t="shared" ca="1" si="7"/>
        <v>6530490.6123430282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2761742.9104530085</v>
      </c>
      <c r="R36" s="25">
        <f t="array" aca="1" ref="R36" ca="1">INDEX('Lorri 401b'!L:L,MATCH('Retirement Calculator'!A36,'Lorri 401b'!N:N,0),0)</f>
        <v>3764367.5652251989</v>
      </c>
      <c r="S36" s="25">
        <f t="shared" ca="1" si="7"/>
        <v>6526110.4756782074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2741659.6583636454</v>
      </c>
      <c r="R37" s="25">
        <f t="array" aca="1" ref="R37" ca="1">INDEX('Lorri 401b'!L:L,MATCH('Retirement Calculator'!A37,'Lorri 401b'!N:N,0),0)</f>
        <v>3780052.4300803039</v>
      </c>
      <c r="S37" s="25">
        <f t="shared" ca="1" si="7"/>
        <v>6521712.0884439498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2721492.7260572435</v>
      </c>
      <c r="R38" s="25">
        <f t="array" aca="1" ref="R38" ca="1">INDEX('Lorri 401b'!L:L,MATCH('Retirement Calculator'!A38,'Lorri 401b'!N:N,0),0)</f>
        <v>3795802.6485389718</v>
      </c>
      <c r="S38" s="25">
        <f t="shared" ca="1" si="7"/>
        <v>6517295.3745962158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2701241.7648662315</v>
      </c>
      <c r="R39" s="25">
        <f t="array" aca="1" ref="R39" ca="1">INDEX('Lorri 401b'!L:L,MATCH('Retirement Calculator'!A39,'Lorri 401b'!N:N,0),0)</f>
        <v>3811618.4929078841</v>
      </c>
      <c r="S39" s="25">
        <f t="shared" ca="1" si="7"/>
        <v>6512860.2577741155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2680906.4246702571</v>
      </c>
      <c r="R40" s="25">
        <f t="array" aca="1" ref="R40" ca="1">INDEX('Lorri 401b'!L:L,MATCH('Retirement Calculator'!A40,'Lorri 401b'!N:N,0),0)</f>
        <v>3827500.2366283336</v>
      </c>
      <c r="S40" s="25">
        <f t="shared" ca="1" si="7"/>
        <v>6508406.6612985907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2660486.3538901326</v>
      </c>
      <c r="R41" s="25">
        <f t="array" aca="1" ref="R41" ca="1">INDEX('Lorri 401b'!L:L,MATCH('Retirement Calculator'!A41,'Lorri 401b'!N:N,0),0)</f>
        <v>3843448.1542809517</v>
      </c>
      <c r="S41" s="25">
        <f t="shared" ca="1" si="7"/>
        <v>6503934.5081710843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2639981.1994817578</v>
      </c>
      <c r="R42" s="25">
        <f t="array" aca="1" ref="R42" ca="1">INDEX('Lorri 401b'!L:L,MATCH('Retirement Calculator'!A42,'Lorri 401b'!N:N,0),0)</f>
        <v>3859462.5215904559</v>
      </c>
      <c r="S42" s="25">
        <f t="shared" ca="1" si="7"/>
        <v>6499443.7210722137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2619390.6069300147</v>
      </c>
      <c r="R43" s="25">
        <f t="array" aca="1" ref="R43" ca="1">INDEX('Lorri 401b'!L:L,MATCH('Retirement Calculator'!A43,'Lorri 401b'!N:N,0),0)</f>
        <v>3875543.6154304161</v>
      </c>
      <c r="S43" s="25">
        <f t="shared" ca="1" si="7"/>
        <v>6494934.2223604303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2598714.2202426391</v>
      </c>
      <c r="R44" s="25">
        <f t="array" aca="1" ref="R44" ca="1">INDEX('Lorri 401b'!L:L,MATCH('Retirement Calculator'!A44,'Lorri 401b'!N:N,0),0)</f>
        <v>3891691.7138280426</v>
      </c>
      <c r="S44" s="25">
        <f t="shared" ca="1" si="7"/>
        <v>6490405.9340706822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2577951.6819440662</v>
      </c>
      <c r="R45" s="25">
        <f t="array" aca="1" ref="R45" ca="1">INDEX('Lorri 401b'!L:L,MATCH('Retirement Calculator'!A45,'Lorri 401b'!N:N,0),0)</f>
        <v>3907907.0959689929</v>
      </c>
      <c r="S45" s="25">
        <f t="shared" ca="1" si="7"/>
        <v>6485858.7779130591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2557102.6330692493</v>
      </c>
      <c r="R46" s="25">
        <f t="array" aca="1" ref="R46" ca="1">INDEX('Lorri 401b'!L:L,MATCH('Retirement Calculator'!A46,'Lorri 401b'!N:N,0),0)</f>
        <v>3924190.042202197</v>
      </c>
      <c r="S46" s="25">
        <f t="shared" ca="1" si="7"/>
        <v>6481292.6752714459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2536166.713157454</v>
      </c>
      <c r="R47" s="25">
        <f t="array" aca="1" ref="R47" ca="1">INDEX('Lorri 401b'!L:L,MATCH('Retirement Calculator'!A47,'Lorri 401b'!N:N,0),0)</f>
        <v>3940540.8340447061</v>
      </c>
      <c r="S47" s="25">
        <f t="shared" ca="1" si="7"/>
        <v>6476707.5472021606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2515143.5602460261</v>
      </c>
      <c r="R48" s="25">
        <f t="array" aca="1" ref="R48" ca="1">INDEX('Lorri 401b'!L:L,MATCH('Retirement Calculator'!A48,'Lorri 401b'!N:N,0),0)</f>
        <v>3956959.754186559</v>
      </c>
      <c r="S48" s="25">
        <f t="shared" ca="1" si="7"/>
        <v>6472103.3144325856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2494032.8108641342</v>
      </c>
      <c r="R49" s="25">
        <f t="array" aca="1" ref="R49" ca="1">INDEX('Lorri 401b'!L:L,MATCH('Retirement Calculator'!A49,'Lorri 401b'!N:N,0),0)</f>
        <v>3973447.0864956696</v>
      </c>
      <c r="S49" s="25">
        <f t="shared" ca="1" si="7"/>
        <v>6467479.8973598033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2472834.1000264841</v>
      </c>
      <c r="R50" s="25">
        <f t="array" aca="1" ref="R50" ca="1">INDEX('Lorri 401b'!L:L,MATCH('Retirement Calculator'!A50,'Lorri 401b'!N:N,0),0)</f>
        <v>3990003.1160227349</v>
      </c>
      <c r="S50" s="25">
        <f t="shared" ca="1" si="7"/>
        <v>6462837.2160492186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2451547.0612270106</v>
      </c>
      <c r="R51" s="25">
        <f t="array" aca="1" ref="R51" ca="1">INDEX('Lorri 401b'!L:L,MATCH('Retirement Calculator'!A51,'Lorri 401b'!N:N,0),0)</f>
        <v>4006628.1290061628</v>
      </c>
      <c r="S51" s="25">
        <f t="shared" ca="1" si="7"/>
        <v>6458175.1902331728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2430171.3264325392</v>
      </c>
      <c r="R52" s="25">
        <f t="array" aca="1" ref="R52" ca="1">INDEX('Lorri 401b'!L:L,MATCH('Retirement Calculator'!A52,'Lorri 401b'!N:N,0),0)</f>
        <v>4023322.4128770218</v>
      </c>
      <c r="S52" s="25">
        <f t="shared" ca="1" si="7"/>
        <v>6453493.7393095605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2409485.7594097578</v>
      </c>
      <c r="R53" s="25">
        <f t="array" aca="1" ref="R53" ca="1">INDEX('Lorri 401b'!L:L,MATCH('Retirement Calculator'!A53,'Lorri 401b'!N:N,0),0)</f>
        <v>4040086.2562640095</v>
      </c>
      <c r="S53" s="25">
        <f t="shared" ca="1" si="7"/>
        <v>6449572.0156737678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2388714.0025243815</v>
      </c>
      <c r="R54" s="25">
        <f t="array" aca="1" ref="R54" ca="1">INDEX('Lorri 401b'!L:L,MATCH('Retirement Calculator'!A54,'Lorri 401b'!N:N,0),0)</f>
        <v>4056919.9489984429</v>
      </c>
      <c r="S54" s="25">
        <f t="shared" ca="1" si="7"/>
        <v>6445633.9515228244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2367855.6966519826</v>
      </c>
      <c r="R55" s="25">
        <f t="array" aca="1" ref="R55" ca="1">INDEX('Lorri 401b'!L:L,MATCH('Retirement Calculator'!A55,'Lorri 401b'!N:N,0),0)</f>
        <v>4073823.7821192695</v>
      </c>
      <c r="S55" s="25">
        <f t="shared" ca="1" si="7"/>
        <v>6441679.4787712526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2346910.4811717821</v>
      </c>
      <c r="R56" s="25">
        <f t="array" aca="1" ref="R56" ca="1">INDEX('Lorri 401b'!L:L,MATCH('Retirement Calculator'!A56,'Lorri 401b'!N:N,0),0)</f>
        <v>4090798.0478780996</v>
      </c>
      <c r="S56" s="25">
        <f t="shared" ca="1" si="7"/>
        <v>6437708.5290498817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2325877.9939604141</v>
      </c>
      <c r="R57" s="25">
        <f t="array" aca="1" ref="R57" ca="1">INDEX('Lorri 401b'!L:L,MATCH('Retirement Calculator'!A57,'Lorri 401b'!N:N,0),0)</f>
        <v>4107843.0397442584</v>
      </c>
      <c r="S57" s="25">
        <f t="shared" ca="1" si="7"/>
        <v>6433721.033704672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2304757.8713856651</v>
      </c>
      <c r="R58" s="25">
        <f t="array" aca="1" ref="R58" ca="1">INDEX('Lorri 401b'!L:L,MATCH('Retirement Calculator'!A58,'Lorri 401b'!N:N,0),0)</f>
        <v>4124959.0524098594</v>
      </c>
      <c r="S58" s="25">
        <f t="shared" ca="1" si="7"/>
        <v>6429716.923795525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2283549.7483001882</v>
      </c>
      <c r="R59" s="25">
        <f t="array" aca="1" ref="R59" ca="1">INDEX('Lorri 401b'!L:L,MATCH('Retirement Calculator'!A59,'Lorri 401b'!N:N,0),0)</f>
        <v>4142146.3817949006</v>
      </c>
      <c r="S59" s="25">
        <f t="shared" ca="1" si="7"/>
        <v>6425696.1300950889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2262253.2580351885</v>
      </c>
      <c r="R60" s="25">
        <f t="array" aca="1" ref="R60" ca="1">INDEX('Lorri 401b'!L:L,MATCH('Retirement Calculator'!A60,'Lorri 401b'!N:N,0),0)</f>
        <v>4159405.3250523792</v>
      </c>
      <c r="S60" s="25">
        <f t="shared" ca="1" si="7"/>
        <v>6421658.5830875672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2240868.0323940846</v>
      </c>
      <c r="R61" s="25">
        <f t="array" aca="1" ref="R61" ca="1">INDEX('Lorri 401b'!L:L,MATCH('Retirement Calculator'!A61,'Lorri 401b'!N:N,0),0)</f>
        <v>4176736.1805734308</v>
      </c>
      <c r="S61" s="25">
        <f t="shared" ca="1" si="7"/>
        <v>6417604.212967515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2219393.7016461426</v>
      </c>
      <c r="R62" s="25">
        <f t="array" aca="1" ref="R62" ca="1">INDEX('Lorri 401b'!L:L,MATCH('Retirement Calculator'!A62,'Lorri 401b'!N:N,0),0)</f>
        <v>4194139.2479924867</v>
      </c>
      <c r="S62" s="25">
        <f t="shared" ca="1" si="7"/>
        <v>6413532.9496386293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2197829.8945200844</v>
      </c>
      <c r="R63" s="25">
        <f t="array" aca="1" ref="R63" ca="1">INDEX('Lorri 401b'!L:L,MATCH('Retirement Calculator'!A63,'Lorri 401b'!N:N,0),0)</f>
        <v>4211614.8281924557</v>
      </c>
      <c r="S63" s="25">
        <f t="shared" ca="1" si="7"/>
        <v>6409444.7227125401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2176176.2381976675</v>
      </c>
      <c r="R64" s="25">
        <f t="array" aca="1" ref="R64" ca="1">INDEX('Lorri 401b'!L:L,MATCH('Retirement Calculator'!A64,'Lorri 401b'!N:N,0),0)</f>
        <v>4229163.2233099239</v>
      </c>
      <c r="S64" s="25">
        <f t="shared" ca="1" si="7"/>
        <v>6405339.4615075914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2154432.3583072405</v>
      </c>
      <c r="R65" s="25">
        <f t="array" aca="1" ref="R65" ca="1">INDEX('Lorri 401b'!L:L,MATCH('Retirement Calculator'!A65,'Lorri 401b'!N:N,0),0)</f>
        <v>4246784.7367403815</v>
      </c>
      <c r="S65" s="25">
        <f t="shared" ca="1" si="7"/>
        <v>6401217.095047622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2132597.8789172703</v>
      </c>
      <c r="R66" s="25">
        <f t="array" aca="1" ref="R66" ca="1">INDEX('Lorri 401b'!L:L,MATCH('Retirement Calculator'!A66,'Lorri 401b'!N:N,0),0)</f>
        <v>4264479.673143466</v>
      </c>
      <c r="S66" s="25">
        <f t="shared" ca="1" si="7"/>
        <v>6397077.5520607363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2110672.4225298418</v>
      </c>
      <c r="R67" s="25">
        <f t="array" aca="1" ref="R67" ca="1">INDEX('Lorri 401b'!L:L,MATCH('Retirement Calculator'!A67,'Lorri 401b'!N:N,0),0)</f>
        <v>4282248.3384482302</v>
      </c>
      <c r="S67" s="25">
        <f t="shared" ca="1" si="7"/>
        <v>6392920.760978072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2088655.610074132</v>
      </c>
      <c r="R68" s="25">
        <f t="array" aca="1" ref="R68" ca="1">INDEX('Lorri 401b'!L:L,MATCH('Retirement Calculator'!A68,'Lorri 401b'!N:N,0),0)</f>
        <v>4300091.0398584316</v>
      </c>
      <c r="S68" s="25">
        <f t="shared" ca="1" si="7"/>
        <v>6388746.6499325633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2066547.0608998567</v>
      </c>
      <c r="R69" s="25">
        <f t="array" aca="1" ref="R69" ca="1">INDEX('Lorri 401b'!L:L,MATCH('Retirement Calculator'!A69,'Lorri 401b'!N:N,0),0)</f>
        <v>4318008.0858578421</v>
      </c>
      <c r="S69" s="25">
        <f t="shared" ca="1" si="7"/>
        <v>6384555.1467576986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2044346.3927706887</v>
      </c>
      <c r="R70" s="25">
        <f t="array" aca="1" ref="R70" ca="1">INDEX('Lorri 401b'!L:L,MATCH('Retirement Calculator'!A70,'Lorri 401b'!N:N,0),0)</f>
        <v>4335999.7862155829</v>
      </c>
      <c r="S70" s="25">
        <f t="shared" ca="1" si="7"/>
        <v>6380346.1789862718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2022053.2218576493</v>
      </c>
      <c r="R71" s="25">
        <f t="array" aca="1" ref="R71" ca="1">INDEX('Lorri 401b'!L:L,MATCH('Retirement Calculator'!A71,'Lorri 401b'!N:N,0),0)</f>
        <v>4354066.4519914808</v>
      </c>
      <c r="S71" s="25">
        <f t="shared" ca="1" si="7"/>
        <v>6376119.67384913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1999667.1627324722</v>
      </c>
      <c r="R72" s="25">
        <f t="array" aca="1" ref="R72" ca="1">INDEX('Lorri 401b'!L:L,MATCH('Retirement Calculator'!A72,'Lorri 401b'!N:N,0),0)</f>
        <v>4372208.3955414454</v>
      </c>
      <c r="S72" s="25">
        <f t="shared" ca="1" si="7"/>
        <v>6371875.5582739171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1977187.8283609401</v>
      </c>
      <c r="R73" s="25">
        <f t="array" aca="1" ref="R73" ca="1">INDEX('Lorri 401b'!L:L,MATCH('Retirement Calculator'!A73,'Lorri 401b'!N:N,0),0)</f>
        <v>4390425.9305228684</v>
      </c>
      <c r="S73" s="25">
        <f t="shared" ca="1" si="7"/>
        <v>6367613.7588838087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1954614.8300961934</v>
      </c>
      <c r="R74" s="25">
        <f t="array" aca="1" ref="R74" ca="1">INDEX('Lorri 401b'!L:L,MATCH('Retirement Calculator'!A74,'Lorri 401b'!N:N,0),0)</f>
        <v>4408719.3719000472</v>
      </c>
      <c r="S74" s="25">
        <f t="shared" ca="1" si="7"/>
        <v>6363334.2019962408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1931947.7776720102</v>
      </c>
      <c r="R75" s="25">
        <f t="array" aca="1" ref="R75" ca="1">INDEX('Lorri 401b'!L:L,MATCH('Retirement Calculator'!A75,'Lorri 401b'!N:N,0),0)</f>
        <v>4427089.0359496307</v>
      </c>
      <c r="S75" s="25">
        <f t="shared" ca="1" si="7"/>
        <v>6359036.8136216411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1909186.2791960596</v>
      </c>
      <c r="R76" s="25">
        <f t="array" aca="1" ref="R76" ca="1">INDEX('Lorri 401b'!L:L,MATCH('Retirement Calculator'!A76,'Lorri 401b'!N:N,0),0)</f>
        <v>4445535.2402660875</v>
      </c>
      <c r="S76" s="25">
        <f t="shared" ca="1" si="7"/>
        <v>6354721.5194621468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1886329.9411431258</v>
      </c>
      <c r="R77" s="25">
        <f t="array" aca="1" ref="R77" ca="1">INDEX('Lorri 401b'!L:L,MATCH('Retirement Calculator'!A77,'Lorri 401b'!N:N,0),0)</f>
        <v>4464058.3037671959</v>
      </c>
      <c r="S77" s="25">
        <f t="shared" ca="1" si="7"/>
        <v>6350388.2449103221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1885581.5935781528</v>
      </c>
      <c r="R78" s="25">
        <f t="array" aca="1" ref="R78" ca="1">INDEX('Lorri 401b'!L:L,MATCH('Retirement Calculator'!A78,'Lorri 401b'!N:N,0),0)</f>
        <v>4460455.3214697121</v>
      </c>
      <c r="S78" s="25">
        <f t="shared" ca="1" si="7"/>
        <v>6346036.9150478654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1884830.1278983259</v>
      </c>
      <c r="R79" s="25">
        <f t="array" aca="1" ref="R79" ca="1">INDEX('Lorri 401b'!L:L,MATCH('Retirement Calculator'!A79,'Lorri 401b'!N:N,0),0)</f>
        <v>4456837.3267459879</v>
      </c>
      <c r="S79" s="25">
        <f t="shared" ca="1" si="7"/>
        <v>6341667.454644314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1884075.5311114995</v>
      </c>
      <c r="R80" s="25">
        <f t="array" aca="1" ref="R80" ca="1">INDEX('Lorri 401b'!L:L,MATCH('Retirement Calculator'!A80,'Lorri 401b'!N:N,0),0)</f>
        <v>4453204.2570442483</v>
      </c>
      <c r="S80" s="25">
        <f t="shared" ca="1" si="7"/>
        <v>6337279.7881557476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1883317.7901713948</v>
      </c>
      <c r="R81" s="25">
        <f t="array" aca="1" ref="R81" ca="1">INDEX('Lorri 401b'!L:L,MATCH('Retirement Calculator'!A81,'Lorri 401b'!N:N,0),0)</f>
        <v>4449556.0495520849</v>
      </c>
      <c r="S81" s="25">
        <f t="shared" ca="1" si="7"/>
        <v>6332873.8397234799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1882556.891977373</v>
      </c>
      <c r="R82" s="25">
        <f t="array" aca="1" ref="R82" ca="1">INDEX('Lorri 401b'!L:L,MATCH('Retirement Calculator'!A82,'Lorri 401b'!N:N,0),0)</f>
        <v>4445892.6411953708</v>
      </c>
      <c r="S82" s="25">
        <f t="shared" ca="1" si="7"/>
        <v>6328449.5331727434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1881792.8233742095</v>
      </c>
      <c r="R83" s="25">
        <f t="array" aca="1" ref="R83" ca="1">INDEX('Lorri 401b'!L:L,MATCH('Retirement Calculator'!A83,'Lorri 401b'!N:N,0),0)</f>
        <v>4442213.9686371703</v>
      </c>
      <c r="S83" s="25">
        <f t="shared" ca="1" si="7"/>
        <v>6324006.7920113802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1881025.5711518661</v>
      </c>
      <c r="R84" s="25">
        <f t="array" aca="1" ref="R84" ca="1">INDEX('Lorri 401b'!L:L,MATCH('Retirement Calculator'!A84,'Lorri 401b'!N:N,0),0)</f>
        <v>4438519.9682766441</v>
      </c>
      <c r="S84" s="25">
        <f t="shared" ca="1" si="7"/>
        <v>6319545.5394285098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1880255.1220452629</v>
      </c>
      <c r="R85" s="25">
        <f t="array" aca="1" ref="R85" ca="1">INDEX('Lorri 401b'!L:L,MATCH('Retirement Calculator'!A85,'Lorri 401b'!N:N,0),0)</f>
        <v>4434810.5762479492</v>
      </c>
      <c r="S85" s="25">
        <f t="shared" ca="1" si="7"/>
        <v>6315065.6982932119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1879481.462734049</v>
      </c>
      <c r="R86" s="25">
        <f t="array" aca="1" ref="R86" ca="1">INDEX('Lorri 401b'!L:L,MATCH('Retirement Calculator'!A86,'Lorri 401b'!N:N,0),0)</f>
        <v>4431085.7284191344</v>
      </c>
      <c r="S86" s="25">
        <f t="shared" ca="1" si="7"/>
        <v>6310567.1911531836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1878704.5798423714</v>
      </c>
      <c r="R87" s="25">
        <f t="array" aca="1" ref="R87" ca="1">INDEX('Lorri 401b'!L:L,MATCH('Retirement Calculator'!A87,'Lorri 401b'!N:N,0),0)</f>
        <v>4427345.3603910329</v>
      </c>
      <c r="S87" s="25">
        <f t="shared" ca="1" si="7"/>
        <v>6306049.9402334038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1877924.4599386454</v>
      </c>
      <c r="R88" s="25">
        <f t="array" aca="1" ref="R88" ca="1">INDEX('Lorri 401b'!L:L,MATCH('Retirement Calculator'!A88,'Lorri 401b'!N:N,0),0)</f>
        <v>4423589.4074961478</v>
      </c>
      <c r="S88" s="25">
        <f t="shared" ca="1" si="7"/>
        <v>6301513.8674347932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1877141.0895353204</v>
      </c>
      <c r="R89" s="25">
        <f t="array" aca="1" ref="R89" ca="1">INDEX('Lorri 401b'!L:L,MATCH('Retirement Calculator'!A89,'Lorri 401b'!N:N,0),0)</f>
        <v>4419817.8047975339</v>
      </c>
      <c r="S89" s="25">
        <f t="shared" ca="1" si="7"/>
        <v>6296958.8943328541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1876354.4550886482</v>
      </c>
      <c r="R90" s="25">
        <f t="array" aca="1" ref="R90" ca="1">INDEX('Lorri 401b'!L:L,MATCH('Retirement Calculator'!A90,'Lorri 401b'!N:N,0),0)</f>
        <v>4416030.4870876763</v>
      </c>
      <c r="S90" s="25">
        <f t="shared" ca="1" si="7"/>
        <v>6292384.9421763243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1875564.5429984482</v>
      </c>
      <c r="R91" s="25">
        <f t="array" aca="1" ref="R91" ca="1">INDEX('Lorri 401b'!L:L,MATCH('Retirement Calculator'!A91,'Lorri 401b'!N:N,0),0)</f>
        <v>4412227.3888873607</v>
      </c>
      <c r="S91" s="25">
        <f t="shared" ca="1" si="7"/>
        <v>6287791.9318858087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1874771.3396078725</v>
      </c>
      <c r="R92" s="25">
        <f t="array" aca="1" ref="R92" ca="1">INDEX('Lorri 401b'!L:L,MATCH('Retirement Calculator'!A92,'Lorri 401b'!N:N,0),0)</f>
        <v>4408408.4444445437</v>
      </c>
      <c r="S92" s="25">
        <f t="shared" ca="1" si="7"/>
        <v>6283179.7840524167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1873974.8312031694</v>
      </c>
      <c r="R93" s="25">
        <f t="array" aca="1" ref="R93" ca="1">INDEX('Lorri 401b'!L:L,MATCH('Retirement Calculator'!A93,'Lorri 401b'!N:N,0),0)</f>
        <v>4404573.5877332147</v>
      </c>
      <c r="S93" s="25">
        <f t="shared" ca="1" si="7"/>
        <v>6278548.4189363839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1873175.0040134466</v>
      </c>
      <c r="R94" s="25">
        <f t="array" aca="1" ref="R94" ca="1">INDEX('Lorri 401b'!L:L,MATCH('Retirement Calculator'!A94,'Lorri 401b'!N:N,0),0)</f>
        <v>4400722.7524522552</v>
      </c>
      <c r="S94" s="25">
        <f t="shared" ca="1" si="7"/>
        <v>6273897.7564657014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1872371.8442104333</v>
      </c>
      <c r="R95" s="25">
        <f t="array" aca="1" ref="R95" ca="1">INDEX('Lorri 401b'!L:L,MATCH('Retirement Calculator'!A95,'Lorri 401b'!N:N,0),0)</f>
        <v>4396855.8720242921</v>
      </c>
      <c r="S95" s="25">
        <f t="shared" ca="1" si="7"/>
        <v>6269227.716234725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1871565.3379082407</v>
      </c>
      <c r="R96" s="25">
        <f t="array" aca="1" ref="R96" ca="1">INDEX('Lorri 401b'!L:L,MATCH('Retirement Calculator'!A96,'Lorri 401b'!N:N,0),0)</f>
        <v>4392972.8795945458</v>
      </c>
      <c r="S96" s="25">
        <f t="shared" ca="1" si="7"/>
        <v>6264538.2175027868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1870755.4711631224</v>
      </c>
      <c r="R97" s="25">
        <f t="array" aca="1" ref="R97" ca="1">INDEX('Lorri 401b'!L:L,MATCH('Retirement Calculator'!A97,'Lorri 401b'!N:N,0),0)</f>
        <v>4389073.7080296753</v>
      </c>
      <c r="S97" s="25">
        <f t="shared" ca="1" si="7"/>
        <v>6259829.1791927982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1869942.2299732328</v>
      </c>
      <c r="R98" s="25">
        <f t="array" aca="1" ref="R98" ca="1">INDEX('Lorri 401b'!L:L,MATCH('Retirement Calculator'!A98,'Lorri 401b'!N:N,0),0)</f>
        <v>4385158.2899166178</v>
      </c>
      <c r="S98" s="25">
        <f t="shared" ca="1" si="7"/>
        <v>6255100.5198898502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1869125.6002783852</v>
      </c>
      <c r="R99" s="25">
        <f t="array" aca="1" ref="R99" ca="1">INDEX('Lorri 401b'!L:L,MATCH('Retirement Calculator'!A99,'Lorri 401b'!N:N,0),0)</f>
        <v>4381226.5575614227</v>
      </c>
      <c r="S99" s="25">
        <f t="shared" ca="1" si="7"/>
        <v>6250352.1578398077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1868305.5679598092</v>
      </c>
      <c r="R100" s="25">
        <f t="array" aca="1" ref="R100" ca="1">INDEX('Lorri 401b'!L:L,MATCH('Retirement Calculator'!A100,'Lorri 401b'!N:N,0),0)</f>
        <v>4377278.4429880809</v>
      </c>
      <c r="S100" s="25">
        <f t="shared" ca="1" si="7"/>
        <v>6245584.0109478906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1867482.1188399058</v>
      </c>
      <c r="R101" s="25">
        <f t="array" aca="1" ref="R101" ca="1">INDEX('Lorri 401b'!L:L,MATCH('Retirement Calculator'!A101,'Lorri 401b'!N:N,0),0)</f>
        <v>4373313.8779373504</v>
      </c>
      <c r="S101" s="25">
        <f t="shared" ca="1" si="7"/>
        <v>6240795.996777256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1866655.2386820028</v>
      </c>
      <c r="R102" s="25">
        <f t="array" aca="1" ref="R102" ca="1">INDEX('Lorri 401b'!L:L,MATCH('Retirement Calculator'!A102,'Lorri 401b'!N:N,0),0)</f>
        <v>4369332.7938655755</v>
      </c>
      <c r="S102" s="25">
        <f t="shared" ca="1" si="7"/>
        <v>6235988.0325475782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1865824.9131901085</v>
      </c>
      <c r="R103" s="25">
        <f t="array" aca="1" ref="R103" ca="1">INDEX('Lorri 401b'!L:L,MATCH('Retirement Calculator'!A103,'Lorri 401b'!N:N,0),0)</f>
        <v>4365335.1219435008</v>
      </c>
      <c r="S103" s="25">
        <f t="shared" ca="1" si="7"/>
        <v>6231160.0351336095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1864991.1280086646</v>
      </c>
      <c r="R104" s="25">
        <f t="array" aca="1" ref="R104" ca="1">INDEX('Lorri 401b'!L:L,MATCH('Retirement Calculator'!A104,'Lorri 401b'!N:N,0),0)</f>
        <v>4361320.7930550845</v>
      </c>
      <c r="S104" s="25">
        <f t="shared" ca="1" si="7"/>
        <v>6226311.9210637491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1864153.8687222979</v>
      </c>
      <c r="R105" s="25">
        <f t="array" aca="1" ref="R105" ca="1">INDEX('Lorri 401b'!L:L,MATCH('Retirement Calculator'!A105,'Lorri 401b'!N:N,0),0)</f>
        <v>4357289.7377963001</v>
      </c>
      <c r="S105" s="25">
        <f t="shared" ca="1" si="7"/>
        <v>6221443.6065185983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1863313.1208555715</v>
      </c>
      <c r="R106" s="25">
        <f t="array" aca="1" ref="R106" ca="1">INDEX('Lorri 401b'!L:L,MATCH('Retirement Calculator'!A106,'Lorri 401b'!N:N,0),0)</f>
        <v>4353241.886473937</v>
      </c>
      <c r="S106" s="25">
        <f t="shared" ca="1" si="7"/>
        <v>6216555.0073295087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1862468.8698727337</v>
      </c>
      <c r="R107" s="25">
        <f t="array" aca="1" ref="R107" ca="1">INDEX('Lorri 401b'!L:L,MATCH('Retirement Calculator'!A107,'Lorri 401b'!N:N,0),0)</f>
        <v>4349177.1691043973</v>
      </c>
      <c r="S107" s="25">
        <f t="shared" ca="1" si="7"/>
        <v>6211646.0389771312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1862300.0178591339</v>
      </c>
      <c r="R108" s="25">
        <f t="array" aca="1" ref="R108" ca="1">INDEX('Lorri 401b'!L:L,MATCH('Retirement Calculator'!A108,'Lorri 401b'!N:N,0),0)</f>
        <v>4346846.6820641514</v>
      </c>
      <c r="S108" s="25">
        <f t="shared" ca="1" si="7"/>
        <v>6209146.6999232853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1862130.4622954775</v>
      </c>
      <c r="R109" s="25">
        <f t="array" aca="1" ref="R109" ca="1">INDEX('Lorri 401b'!L:L,MATCH('Retirement Calculator'!A109,'Lorri 401b'!N:N,0),0)</f>
        <v>4344506.4846612373</v>
      </c>
      <c r="S109" s="25">
        <f t="shared" ca="1" si="7"/>
        <v>6206636.9469567146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1861960.2002503059</v>
      </c>
      <c r="R110" s="25">
        <f t="array" aca="1" ref="R110" ca="1">INDEX('Lorri 401b'!L:L,MATCH('Retirement Calculator'!A110,'Lorri 401b'!N:N,0),0)</f>
        <v>4342156.5364358108</v>
      </c>
      <c r="S110" s="25">
        <f t="shared" ca="1" si="7"/>
        <v>6204116.736686117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1861789.228779946</v>
      </c>
      <c r="R111" s="25">
        <f t="array" aca="1" ref="R111" ca="1">INDEX('Lorri 401b'!L:L,MATCH('Retirement Calculator'!A111,'Lorri 401b'!N:N,0),0)</f>
        <v>4339796.7967594452</v>
      </c>
      <c r="S111" s="25">
        <f t="shared" ca="1" si="7"/>
        <v>6201586.0255393907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1861617.5449284597</v>
      </c>
      <c r="R112" s="25">
        <f t="array" aca="1" ref="R112" ca="1">INDEX('Lorri 401b'!L:L,MATCH('Retirement Calculator'!A112,'Lorri 401b'!N:N,0),0)</f>
        <v>4337427.2248344282</v>
      </c>
      <c r="S112" s="25">
        <f t="shared" ca="1" si="7"/>
        <v>6199044.7697628876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1861445.1457275921</v>
      </c>
      <c r="R113" s="25">
        <f t="array" aca="1" ref="R113" ca="1">INDEX('Lorri 401b'!L:L,MATCH('Retirement Calculator'!A113,'Lorri 401b'!N:N,0),0)</f>
        <v>4335047.7796930568</v>
      </c>
      <c r="S113" s="25">
        <f t="shared" ca="1" si="7"/>
        <v>6196492.9254206493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1861272.0281967209</v>
      </c>
      <c r="R114" s="25">
        <f t="array" aca="1" ref="R114" ca="1">INDEX('Lorri 401b'!L:L,MATCH('Retirement Calculator'!A114,'Lorri 401b'!N:N,0),0)</f>
        <v>4332658.4201969299</v>
      </c>
      <c r="S114" s="25">
        <f t="shared" ca="1" si="7"/>
        <v>6193930.4483936504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1861098.1893428045</v>
      </c>
      <c r="R115" s="25">
        <f t="array" aca="1" ref="R115" ca="1">INDEX('Lorri 401b'!L:L,MATCH('Retirement Calculator'!A115,'Lorri 401b'!N:N,0),0)</f>
        <v>4330259.1050362363</v>
      </c>
      <c r="S115" s="25">
        <f t="shared" ca="1" si="7"/>
        <v>6191357.2943790406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1860923.6261603299</v>
      </c>
      <c r="R116" s="25">
        <f t="array" aca="1" ref="R116" ca="1">INDEX('Lorri 401b'!L:L,MATCH('Retirement Calculator'!A116,'Lorri 401b'!N:N,0),0)</f>
        <v>4327849.7927290397</v>
      </c>
      <c r="S116" s="25">
        <f t="shared" ca="1" si="7"/>
        <v>6188773.4188893698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1860748.3356312618</v>
      </c>
      <c r="R117" s="25">
        <f t="array" aca="1" ref="R117" ca="1">INDEX('Lorri 401b'!L:L,MATCH('Retirement Calculator'!A117,'Lorri 401b'!N:N,0),0)</f>
        <v>4325430.4416205632</v>
      </c>
      <c r="S117" s="25">
        <f t="shared" ca="1" si="7"/>
        <v>6186178.7772518247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1860572.3147249892</v>
      </c>
      <c r="R118" s="25">
        <f t="array" aca="1" ref="R118" ca="1">INDEX('Lorri 401b'!L:L,MATCH('Retirement Calculator'!A118,'Lorri 401b'!N:N,0),0)</f>
        <v>4323001.0098824678</v>
      </c>
      <c r="S118" s="25">
        <f t="shared" ca="1" si="7"/>
        <v>6183573.324607457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1860395.5603982739</v>
      </c>
      <c r="R119" s="25">
        <f t="array" aca="1" ref="R119" ca="1">INDEX('Lorri 401b'!L:L,MATCH('Retirement Calculator'!A119,'Lorri 401b'!N:N,0),0)</f>
        <v>4320561.4555121306</v>
      </c>
      <c r="S119" s="25">
        <f t="shared" ca="1" si="7"/>
        <v>6180957.0159104047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1860218.0695951972</v>
      </c>
      <c r="R120" s="25">
        <f t="array" aca="1" ref="R120" ca="1">INDEX('Lorri 401b'!L:L,MATCH('Retirement Calculator'!A120,'Lorri 401b'!N:N,0),0)</f>
        <v>4318111.7363319164</v>
      </c>
      <c r="S120" s="25">
        <f t="shared" ca="1" si="7"/>
        <v>6178329.8059271136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1860039.8392471077</v>
      </c>
      <c r="R121" s="25">
        <f t="array" aca="1" ref="R121" ca="1">INDEX('Lorri 401b'!L:L,MATCH('Retirement Calculator'!A121,'Lorri 401b'!N:N,0),0)</f>
        <v>4315651.8099884512</v>
      </c>
      <c r="S121" s="25">
        <f t="shared" ca="1" si="7"/>
        <v>6175691.6492355587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1859860.8662725678</v>
      </c>
      <c r="R122" s="25">
        <f t="array" aca="1" ref="R122" ca="1">INDEX('Lorri 401b'!L:L,MATCH('Retirement Calculator'!A122,'Lorri 401b'!N:N,0),0)</f>
        <v>4313181.6339518884</v>
      </c>
      <c r="S122" s="25">
        <f t="shared" ca="1" si="7"/>
        <v>6173042.5002244562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1859681.1475773007</v>
      </c>
      <c r="R123" s="25">
        <f t="array" aca="1" ref="R123" ca="1">INDEX('Lorri 401b'!L:L,MATCH('Retirement Calculator'!A123,'Lorri 401b'!N:N,0),0)</f>
        <v>4310701.1655151732</v>
      </c>
      <c r="S123" s="25">
        <f t="shared" ca="1" si="7"/>
        <v>6170382.3130924739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1859500.6800541366</v>
      </c>
      <c r="R124" s="25">
        <f t="array" aca="1" ref="R124" ca="1">INDEX('Lorri 401b'!L:L,MATCH('Retirement Calculator'!A124,'Lorri 401b'!N:N,0),0)</f>
        <v>4308210.3617933048</v>
      </c>
      <c r="S124" s="25">
        <f t="shared" ca="1" si="7"/>
        <v>6167711.0418474413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1859319.4605829592</v>
      </c>
      <c r="R125" s="25">
        <f t="array" aca="1" ref="R125" ca="1">INDEX('Lorri 401b'!L:L,MATCH('Retirement Calculator'!A125,'Lorri 401b'!N:N,0),0)</f>
        <v>4305709.179722596</v>
      </c>
      <c r="S125" s="25">
        <f t="shared" ca="1" si="7"/>
        <v>6165028.6403055554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1859137.4860306522</v>
      </c>
      <c r="R126" s="25">
        <f t="array" aca="1" ref="R126" ca="1">INDEX('Lorri 401b'!L:L,MATCH('Retirement Calculator'!A126,'Lorri 401b'!N:N,0),0)</f>
        <v>4303197.5760599254</v>
      </c>
      <c r="S126" s="25">
        <f t="shared" ca="1" si="7"/>
        <v>6162335.0620905776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1858954.7532510438</v>
      </c>
      <c r="R127" s="25">
        <f t="array" aca="1" ref="R127" ca="1">INDEX('Lorri 401b'!L:L,MATCH('Retirement Calculator'!A127,'Lorri 401b'!N:N,0),0)</f>
        <v>4300675.5073819943</v>
      </c>
      <c r="S127" s="25">
        <f t="shared" ca="1" si="7"/>
        <v>6159630.2606330384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1858771.2590848538</v>
      </c>
      <c r="R128" s="25">
        <f t="array" aca="1" ref="R128" ca="1">INDEX('Lorri 401b'!L:L,MATCH('Retirement Calculator'!A128,'Lorri 401b'!N:N,0),0)</f>
        <v>4298142.9300845712</v>
      </c>
      <c r="S128" s="25">
        <f t="shared" ca="1" si="7"/>
        <v>6156914.1891694255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1858587.0003596379</v>
      </c>
      <c r="R129" s="25">
        <f t="array" aca="1" ref="R129" ca="1">INDEX('Lorri 401b'!L:L,MATCH('Retirement Calculator'!A129,'Lorri 401b'!N:N,0),0)</f>
        <v>4295599.8003817424</v>
      </c>
      <c r="S129" s="25">
        <f t="shared" ca="1" si="7"/>
        <v>6154186.8007413801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1858401.9738897337</v>
      </c>
      <c r="R130" s="25">
        <f t="array" aca="1" ref="R130" ca="1">INDEX('Lorri 401b'!L:L,MATCH('Retirement Calculator'!A130,'Lorri 401b'!N:N,0),0)</f>
        <v>4293046.0743051516</v>
      </c>
      <c r="S130" s="25">
        <f t="shared" ca="1" si="7"/>
        <v>6151448.0481948853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1858216.1764762048</v>
      </c>
      <c r="R131" s="25">
        <f t="array" aca="1" ref="R131" ca="1">INDEX('Lorri 401b'!L:L,MATCH('Retirement Calculator'!A131,'Lorri 401b'!N:N,0),0)</f>
        <v>4290481.7077032421</v>
      </c>
      <c r="S131" s="25">
        <f t="shared" ca="1" si="7"/>
        <v>6148697.8841794468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1858029.6049067862</v>
      </c>
      <c r="R132" s="25">
        <f t="array" aca="1" ref="R132" ca="1">INDEX('Lorri 401b'!L:L,MATCH('Retirement Calculator'!A132,'Lorri 401b'!N:N,0),0)</f>
        <v>4287906.6562404912</v>
      </c>
      <c r="S132" s="25">
        <f t="shared" ca="1" si="7"/>
        <v>6145936.2611472774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1857842.2559558284</v>
      </c>
      <c r="R133" s="25">
        <f t="array" aca="1" ref="R133" ca="1">INDEX('Lorri 401b'!L:L,MATCH('Retirement Calculator'!A133,'Lorri 401b'!N:N,0),0)</f>
        <v>4285320.8753966456</v>
      </c>
      <c r="S133" s="25">
        <f t="shared" ca="1" si="7"/>
        <v>6143163.131352474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1857654.1263842415</v>
      </c>
      <c r="R134" s="25">
        <f t="array" aca="1" ref="R134" ca="1">INDEX('Lorri 401b'!L:L,MATCH('Retirement Calculator'!A134,'Lorri 401b'!N:N,0),0)</f>
        <v>4282724.3204659503</v>
      </c>
      <c r="S134" s="25">
        <f t="shared" ca="1" si="7"/>
        <v>6140378.4468501918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1857465.2129394398</v>
      </c>
      <c r="R135" s="25">
        <f t="array" aca="1" ref="R135" ca="1">INDEX('Lorri 401b'!L:L,MATCH('Retirement Calculator'!A135,'Lorri 401b'!N:N,0),0)</f>
        <v>4280116.9465563772</v>
      </c>
      <c r="S135" s="25">
        <f t="shared" ca="1" si="7"/>
        <v>6137582.1594958175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1857275.5123552848</v>
      </c>
      <c r="R136" s="25">
        <f t="array" aca="1" ref="R136" ca="1">INDEX('Lorri 401b'!L:L,MATCH('Retirement Calculator'!A136,'Lorri 401b'!N:N,0),0)</f>
        <v>4277498.7085888479</v>
      </c>
      <c r="S136" s="25">
        <f t="shared" ca="1" si="7"/>
        <v>6134774.2209441327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1857085.0213520289</v>
      </c>
      <c r="R137" s="25">
        <f t="array" aca="1" ref="R137" ca="1">INDEX('Lorri 401b'!L:L,MATCH('Retirement Calculator'!A137,'Lorri 401b'!N:N,0),0)</f>
        <v>4274869.5612964537</v>
      </c>
      <c r="S137" s="25">
        <f t="shared" ca="1" si="7"/>
        <v>6131954.5826484822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1856893.7366362596</v>
      </c>
      <c r="R138" s="25">
        <f t="array" aca="1" ref="R138" ca="1">INDEX('Lorri 401b'!L:L,MATCH('Retirement Calculator'!A138,'Lorri 401b'!N:N,0),0)</f>
        <v>4272229.4592236746</v>
      </c>
      <c r="S138" s="25">
        <f t="shared" ca="1" si="7"/>
        <v>6129123.1958599342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1856701.6549008412</v>
      </c>
      <c r="R139" s="25">
        <f t="array" aca="1" ref="R139" ca="1">INDEX('Lorri 401b'!L:L,MATCH('Retirement Calculator'!A139,'Lorri 401b'!N:N,0),0)</f>
        <v>4269578.3567255922</v>
      </c>
      <c r="S139" s="25">
        <f t="shared" ca="1" si="7"/>
        <v>6126280.0116264336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1856508.7728248585</v>
      </c>
      <c r="R140" s="25">
        <f t="array" aca="1" ref="R140" ca="1">INDEX('Lorri 401b'!L:L,MATCH('Retirement Calculator'!A140,'Lorri 401b'!N:N,0),0)</f>
        <v>4266916.2079671007</v>
      </c>
      <c r="S140" s="25">
        <f t="shared" ca="1" si="7"/>
        <v>6123424.980791959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1856315.0870735594</v>
      </c>
      <c r="R141" s="25">
        <f t="array" aca="1" ref="R141" ca="1">INDEX('Lorri 401b'!L:L,MATCH('Retirement Calculator'!A141,'Lorri 401b'!N:N,0),0)</f>
        <v>4264242.9669221155</v>
      </c>
      <c r="S141" s="25">
        <f t="shared" ca="1" si="7"/>
        <v>6120558.0539956745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1856120.5942982964</v>
      </c>
      <c r="R142" s="25">
        <f t="array" aca="1" ref="R142" ca="1">INDEX('Lorri 401b'!L:L,MATCH('Retirement Calculator'!A142,'Lorri 401b'!N:N,0),0)</f>
        <v>4261558.5873727761</v>
      </c>
      <c r="S142" s="25">
        <f t="shared" ca="1" si="7"/>
        <v>6117679.1816710727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1855925.2911364697</v>
      </c>
      <c r="R143" s="25">
        <f t="array" aca="1" ref="R143" ca="1">INDEX('Lorri 401b'!L:L,MATCH('Retirement Calculator'!A143,'Lorri 401b'!N:N,0),0)</f>
        <v>4258863.0229086485</v>
      </c>
      <c r="S143" s="25">
        <f t="shared" ca="1" si="7"/>
        <v>6114788.3140451182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1855729.1742114688</v>
      </c>
      <c r="R144" s="25">
        <f t="array" aca="1" ref="R144" ca="1">INDEX('Lorri 401b'!L:L,MATCH('Retirement Calculator'!A144,'Lorri 401b'!N:N,0),0)</f>
        <v>4256156.2269259198</v>
      </c>
      <c r="S144" s="25">
        <f t="shared" ca="1" si="7"/>
        <v>6111885.4011373883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1855532.2401326138</v>
      </c>
      <c r="R145" s="25">
        <f t="array" aca="1" ref="R145" ca="1">INDEX('Lorri 401b'!L:L,MATCH('Retirement Calculator'!A145,'Lorri 401b'!N:N,0),0)</f>
        <v>4253438.1526265964</v>
      </c>
      <c r="S145" s="25">
        <f t="shared" ca="1" si="7"/>
        <v>6108970.3927592104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1855334.4854950968</v>
      </c>
      <c r="R146" s="25">
        <f t="array" aca="1" ref="R146" ca="1">INDEX('Lorri 401b'!L:L,MATCH('Retirement Calculator'!A146,'Lorri 401b'!N:N,0),0)</f>
        <v>4250708.7530176928</v>
      </c>
      <c r="S146" s="25">
        <f t="shared" ca="1" si="7"/>
        <v>6106043.2385127898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1855135.9068799235</v>
      </c>
      <c r="R147" s="25">
        <f t="array" aca="1" ref="R147" ca="1">INDEX('Lorri 401b'!L:L,MATCH('Retirement Calculator'!A147,'Lorri 401b'!N:N,0),0)</f>
        <v>4247967.9809104186</v>
      </c>
      <c r="S147" s="25">
        <f t="shared" ca="1" si="7"/>
        <v>6103103.8877903419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1854936.5008538538</v>
      </c>
      <c r="R148" s="25">
        <f t="array" aca="1" ref="R148" ca="1">INDEX('Lorri 401b'!L:L,MATCH('Retirement Calculator'!A148,'Lorri 401b'!N:N,0),0)</f>
        <v>4245215.7889193641</v>
      </c>
      <c r="S148" s="25">
        <f t="shared" ca="1" si="7"/>
        <v>6100152.2897732183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1854736.263969342</v>
      </c>
      <c r="R149" s="25">
        <f t="array" aca="1" ref="R149" ca="1">INDEX('Lorri 401b'!L:L,MATCH('Retirement Calculator'!A149,'Lorri 401b'!N:N,0),0)</f>
        <v>4242452.1294616805</v>
      </c>
      <c r="S149" s="25">
        <f t="shared" ca="1" si="7"/>
        <v>6097188.3934310228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1854535.192764478</v>
      </c>
      <c r="R150" s="25">
        <f t="array" aca="1" ref="R150" ca="1">INDEX('Lorri 401b'!L:L,MATCH('Retirement Calculator'!A150,'Lorri 401b'!N:N,0),0)</f>
        <v>4239676.9547562562</v>
      </c>
      <c r="S150" s="25">
        <f t="shared" ca="1" si="7"/>
        <v>6094212.147520734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1854333.2837629272</v>
      </c>
      <c r="R151" s="25">
        <f t="array" aca="1" ref="R151" ca="1">INDEX('Lorri 401b'!L:L,MATCH('Retirement Calculator'!A151,'Lorri 401b'!N:N,0),0)</f>
        <v>4236890.2168228924</v>
      </c>
      <c r="S151" s="25">
        <f t="shared" ca="1" si="7"/>
        <v>6091223.5005858196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1854130.5334738698</v>
      </c>
      <c r="R152" s="25">
        <f t="array" aca="1" ref="R152" ca="1">INDEX('Lorri 401b'!L:L,MATCH('Retirement Calculator'!A152,'Lorri 401b'!N:N,0),0)</f>
        <v>4234091.8674814729</v>
      </c>
      <c r="S152" s="25">
        <f t="shared" ca="1" si="7"/>
        <v>6088222.4009553427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1853926.9383919414</v>
      </c>
      <c r="R153" s="25">
        <f t="array" aca="1" ref="R153" ca="1">INDEX('Lorri 401b'!L:L,MATCH('Retirement Calculator'!A153,'Lorri 401b'!N:N,0),0)</f>
        <v>4231281.858351131</v>
      </c>
      <c r="S153" s="25">
        <f t="shared" ca="1" si="7"/>
        <v>6085208.7967430726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1853722.4949971717</v>
      </c>
      <c r="R154" s="25">
        <f t="array" aca="1" ref="R154" ca="1">INDEX('Lorri 401b'!L:L,MATCH('Retirement Calculator'!A154,'Lorri 401b'!N:N,0),0)</f>
        <v>4228460.1408494124</v>
      </c>
      <c r="S154" s="25">
        <f t="shared" ca="1" si="7"/>
        <v>6082182.6358465841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1853517.1997549238</v>
      </c>
      <c r="R155" s="25">
        <f t="array" aca="1" ref="R155" ca="1">INDEX('Lorri 401b'!L:L,MATCH('Retirement Calculator'!A155,'Lorri 401b'!N:N,0),0)</f>
        <v>4225626.6661914373</v>
      </c>
      <c r="S155" s="25">
        <f t="shared" ca="1" si="7"/>
        <v>6079143.8659463609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1853311.0491158331</v>
      </c>
      <c r="R156" s="25">
        <f t="array" aca="1" ref="R156" ca="1">INDEX('Lorri 401b'!L:L,MATCH('Retirement Calculator'!A156,'Lorri 401b'!N:N,0),0)</f>
        <v>4222781.3853890542</v>
      </c>
      <c r="S156" s="25">
        <f t="shared" ca="1" si="7"/>
        <v>6076092.4345048871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1853104.0395157463</v>
      </c>
      <c r="R157" s="25">
        <f t="array" aca="1" ref="R157" ca="1">INDEX('Lorri 401b'!L:L,MATCH('Retirement Calculator'!A157,'Lorri 401b'!N:N,0),0)</f>
        <v>4219924.2492499938</v>
      </c>
      <c r="S157" s="25">
        <f t="shared" ca="1" si="7"/>
        <v>6073028.2887657396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1852896.1673756591</v>
      </c>
      <c r="R158" s="25">
        <f t="array" aca="1" ref="R158" ca="1">INDEX('Lorri 401b'!L:L,MATCH('Retirement Calculator'!A158,'Lorri 401b'!N:N,0),0)</f>
        <v>4217055.2083770214</v>
      </c>
      <c r="S158" s="25">
        <f t="shared" ca="1" si="7"/>
        <v>6069951.37575268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1852687.4291016548</v>
      </c>
      <c r="R159" s="25">
        <f t="array" aca="1" ref="R159" ca="1">INDEX('Lorri 401b'!L:L,MATCH('Retirement Calculator'!A159,'Lorri 401b'!N:N,0),0)</f>
        <v>4214174.2131670779</v>
      </c>
      <c r="S159" s="25">
        <f t="shared" ca="1" si="7"/>
        <v>6066861.6422687322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1852477.8210848423</v>
      </c>
      <c r="R160" s="25">
        <f t="array" aca="1" ref="R160" ca="1">INDEX('Lorri 401b'!L:L,MATCH('Retirement Calculator'!A160,'Lorri 401b'!N:N,0),0)</f>
        <v>4211281.2138104262</v>
      </c>
      <c r="S160" s="25">
        <f t="shared" ca="1" si="7"/>
        <v>6063759.0348952683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1852267.339701293</v>
      </c>
      <c r="R161" s="25">
        <f t="array" aca="1" ref="R161" ca="1">INDEX('Lorri 401b'!L:L,MATCH('Retirement Calculator'!A161,'Lorri 401b'!N:N,0),0)</f>
        <v>4208376.1602897886</v>
      </c>
      <c r="S161" s="25">
        <f t="shared" ca="1" si="7"/>
        <v>6060643.4999910817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1852055.981311979</v>
      </c>
      <c r="R162" s="25">
        <f t="array" aca="1" ref="R162" ca="1">INDEX('Lorri 401b'!L:L,MATCH('Retirement Calculator'!A162,'Lorri 401b'!N:N,0),0)</f>
        <v>4205459.0023794817</v>
      </c>
      <c r="S162" s="25">
        <f t="shared" ca="1" si="7"/>
        <v>6057514.9836914605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1851843.7422627094</v>
      </c>
      <c r="R163" s="25">
        <f t="array" aca="1" ref="R163" ca="1">INDEX('Lorri 401b'!L:L,MATCH('Retirement Calculator'!A163,'Lorri 401b'!N:N,0),0)</f>
        <v>4202529.6896445481</v>
      </c>
      <c r="S163" s="25">
        <f t="shared" ca="1" si="7"/>
        <v>6054373.4319072571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1851630.618884068</v>
      </c>
      <c r="R164" s="25">
        <f t="array" aca="1" ref="R164" ca="1">INDEX('Lorri 401b'!L:L,MATCH('Retirement Calculator'!A164,'Lorri 401b'!N:N,0),0)</f>
        <v>4199588.1714398861</v>
      </c>
      <c r="S164" s="25">
        <f t="shared" ca="1" si="7"/>
        <v>6051218.7903239541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1851416.6074913489</v>
      </c>
      <c r="R165" s="25">
        <f t="array" aca="1" ref="R165" ca="1">INDEX('Lorri 401b'!L:L,MATCH('Retirement Calculator'!A165,'Lorri 401b'!N:N,0),0)</f>
        <v>4196634.396909371</v>
      </c>
      <c r="S165" s="25">
        <f t="shared" ca="1" si="7"/>
        <v>6048051.0044007199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1851201.7043844934</v>
      </c>
      <c r="R166" s="25">
        <f t="array" aca="1" ref="R166" ca="1">INDEX('Lorri 401b'!L:L,MATCH('Retirement Calculator'!A166,'Lorri 401b'!N:N,0),0)</f>
        <v>4193668.3149849786</v>
      </c>
      <c r="S166" s="25">
        <f t="shared" ca="1" si="7"/>
        <v>6044870.0193694718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1850985.905848026</v>
      </c>
      <c r="R167" s="25">
        <f t="array" aca="1" ref="R167" ca="1">INDEX('Lorri 401b'!L:L,MATCH('Retirement Calculator'!A167,'Lorri 401b'!N:N,0),0)</f>
        <v>4190689.8743859017</v>
      </c>
      <c r="S167" s="25">
        <f t="shared" ca="1" si="7"/>
        <v>6041675.780233928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1850769.2081509901</v>
      </c>
      <c r="R168" s="25">
        <f t="array" aca="1" ref="R168" ca="1">INDEX('Lorri 401b'!L:L,MATCH('Retirement Calculator'!A168,'Lorri 401b'!N:N,0),0)</f>
        <v>4187699.0236176616</v>
      </c>
      <c r="S168" s="25">
        <f t="shared" ca="1" si="7"/>
        <v>6038468.2317686519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1850551.6075468829</v>
      </c>
      <c r="R169" s="25">
        <f t="array" aca="1" ref="R169" ca="1">INDEX('Lorri 401b'!L:L,MATCH('Retirement Calculator'!A169,'Lorri 401b'!N:N,0),0)</f>
        <v>4184695.7109712204</v>
      </c>
      <c r="S169" s="25">
        <f t="shared" ca="1" si="7"/>
        <v>6035247.3185181031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1850333.1002735922</v>
      </c>
      <c r="R170" s="25">
        <f t="array" aca="1" ref="R170" ca="1">INDEX('Lorri 401b'!L:L,MATCH('Retirement Calculator'!A170,'Lorri 401b'!N:N,0),0)</f>
        <v>4181679.884522086</v>
      </c>
      <c r="S170" s="25">
        <f t="shared" ca="1" si="7"/>
        <v>6032012.9847956784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1850113.6825533293</v>
      </c>
      <c r="R171" s="25">
        <f t="array" aca="1" ref="R171" ca="1">INDEX('Lorri 401b'!L:L,MATCH('Retirement Calculator'!A171,'Lorri 401b'!N:N,0),0)</f>
        <v>4178651.4921294134</v>
      </c>
      <c r="S171" s="25">
        <f t="shared" ca="1" si="7"/>
        <v>6028765.1746827429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1849893.3505925653</v>
      </c>
      <c r="R172" s="25">
        <f t="array" aca="1" ref="R172" ca="1">INDEX('Lorri 401b'!L:L,MATCH('Retirement Calculator'!A172,'Lorri 401b'!N:N,0),0)</f>
        <v>4175610.4814351047</v>
      </c>
      <c r="S172" s="25">
        <f t="shared" ca="1" si="7"/>
        <v>6025503.83202767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1849672.1005819647</v>
      </c>
      <c r="R173" s="25">
        <f t="array" aca="1" ref="R173" ca="1">INDEX('Lorri 401b'!L:L,MATCH('Retirement Calculator'!A173,'Lorri 401b'!N:N,0),0)</f>
        <v>4172556.7998629031</v>
      </c>
      <c r="S173" s="25">
        <f t="shared" ca="1" si="7"/>
        <v>6022228.900444868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1849449.9286963202</v>
      </c>
      <c r="R174" s="25">
        <f t="array" aca="1" ref="R174" ca="1">INDEX('Lorri 401b'!L:L,MATCH('Retirement Calculator'!A174,'Lorri 401b'!N:N,0),0)</f>
        <v>4169490.394617484</v>
      </c>
      <c r="S174" s="25">
        <f t="shared" ca="1" si="7"/>
        <v>6018940.3233138043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1849226.8310944852</v>
      </c>
      <c r="R175" s="25">
        <f t="array" aca="1" ref="R175" ca="1">INDEX('Lorri 401b'!L:L,MATCH('Retirement Calculator'!A175,'Lorri 401b'!N:N,0),0)</f>
        <v>4166411.2126835422</v>
      </c>
      <c r="S175" s="25">
        <f t="shared" ca="1" si="7"/>
        <v>6015638.0437780274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1849002.8039193095</v>
      </c>
      <c r="R176" s="25">
        <f t="array" aca="1" ref="R176" ca="1">INDEX('Lorri 401b'!L:L,MATCH('Retirement Calculator'!A176,'Lorri 401b'!N:N,0),0)</f>
        <v>4163319.2008248759</v>
      </c>
      <c r="S176" s="25">
        <f t="shared" ca="1" si="7"/>
        <v>6012322.0047441851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1848777.8432975705</v>
      </c>
      <c r="R177" s="25">
        <f t="array" aca="1" ref="R177" ca="1">INDEX('Lorri 401b'!L:L,MATCH('Retirement Calculator'!A177,'Lorri 401b'!N:N,0),0)</f>
        <v>4160214.3055834649</v>
      </c>
      <c r="S177" s="25">
        <f t="shared" ca="1" si="7"/>
        <v>6008992.1488810349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1848551.9453399074</v>
      </c>
      <c r="R178" s="25">
        <f t="array" aca="1" ref="R178" ca="1">INDEX('Lorri 401b'!L:L,MATCH('Retirement Calculator'!A178,'Lorri 401b'!N:N,0),0)</f>
        <v>4157096.4732785481</v>
      </c>
      <c r="S178" s="25">
        <f t="shared" ca="1" si="7"/>
        <v>6005648.4186184555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1848325.1061407542</v>
      </c>
      <c r="R179" s="25">
        <f t="array" aca="1" ref="R179" ca="1">INDEX('Lorri 401b'!L:L,MATCH('Retirement Calculator'!A179,'Lorri 401b'!N:N,0),0)</f>
        <v>4153965.650005694</v>
      </c>
      <c r="S179" s="25">
        <f t="shared" ca="1" si="7"/>
        <v>6002290.7561464477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1848097.3217782711</v>
      </c>
      <c r="R180" s="25">
        <f t="array" aca="1" ref="R180" ca="1">INDEX('Lorri 401b'!L:L,MATCH('Retirement Calculator'!A180,'Lorri 401b'!N:N,0),0)</f>
        <v>4150821.7816358698</v>
      </c>
      <c r="S180" s="25">
        <f t="shared" ca="1" si="7"/>
        <v>5998919.1034141406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1847868.5883142778</v>
      </c>
      <c r="R181" s="25">
        <f t="array" aca="1" ref="R181" ca="1">INDEX('Lorri 401b'!L:L,MATCH('Retirement Calculator'!A181,'Lorri 401b'!N:N,0),0)</f>
        <v>4147664.8138145045</v>
      </c>
      <c r="S181" s="25">
        <f t="shared" ca="1" si="7"/>
        <v>5995533.4021287821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1847638.9017941845</v>
      </c>
      <c r="R182" s="25">
        <f t="array" aca="1" ref="R182" ca="1">INDEX('Lorri 401b'!L:L,MATCH('Retirement Calculator'!A182,'Lorri 401b'!N:N,0),0)</f>
        <v>4144494.6919605504</v>
      </c>
      <c r="S182" s="25">
        <f t="shared" ca="1" si="7"/>
        <v>5992133.5937547348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1847408.258246924</v>
      </c>
      <c r="R183" s="25">
        <f t="array" aca="1" ref="R183" ca="1">INDEX('Lorri 401b'!L:L,MATCH('Retirement Calculator'!A183,'Lorri 401b'!N:N,0),0)</f>
        <v>4141311.3612655383</v>
      </c>
      <c r="S183" s="25">
        <f t="shared" ca="1" si="7"/>
        <v>5988719.6195124621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1847176.6536848834</v>
      </c>
      <c r="R184" s="25">
        <f t="array" aca="1" ref="R184" ca="1">INDEX('Lorri 401b'!L:L,MATCH('Retirement Calculator'!A184,'Lorri 401b'!N:N,0),0)</f>
        <v>4138114.76669263</v>
      </c>
      <c r="S184" s="25">
        <f t="shared" ca="1" si="7"/>
        <v>5985291.4203775134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1846944.0841038343</v>
      </c>
      <c r="R185" s="25">
        <f t="array" aca="1" ref="R185" ca="1">INDEX('Lorri 401b'!L:L,MATCH('Retirement Calculator'!A185,'Lorri 401b'!N:N,0),0)</f>
        <v>4134904.8529756679</v>
      </c>
      <c r="S185" s="25">
        <f t="shared" ca="1" si="7"/>
        <v>5981848.9370795023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1846710.5454828641</v>
      </c>
      <c r="R186" s="25">
        <f t="array" aca="1" ref="R186" ca="1">INDEX('Lorri 401b'!L:L,MATCH('Retirement Calculator'!A186,'Lorri 401b'!N:N,0),0)</f>
        <v>4131681.5646182187</v>
      </c>
      <c r="S186" s="25">
        <f t="shared" ca="1" si="7"/>
        <v>5978392.1101010833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1846476.0337843066</v>
      </c>
      <c r="R187" s="25">
        <f t="array" aca="1" ref="R187" ca="1">INDEX('Lorri 401b'!L:L,MATCH('Retirement Calculator'!A187,'Lorri 401b'!N:N,0),0)</f>
        <v>4128444.8458926133</v>
      </c>
      <c r="S187" s="25">
        <f t="shared" ca="1" si="7"/>
        <v>5974920.8796769194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1846240.5449536717</v>
      </c>
      <c r="R188" s="25">
        <f t="array" aca="1" ref="R188" ca="1">INDEX('Lorri 401b'!L:L,MATCH('Retirement Calculator'!A188,'Lorri 401b'!N:N,0),0)</f>
        <v>4125194.6408389844</v>
      </c>
      <c r="S188" s="25">
        <f t="shared" ca="1" si="7"/>
        <v>5971435.1857926566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1846004.0749195758</v>
      </c>
      <c r="R189" s="25">
        <f t="array" aca="1" ref="R189" ca="1">INDEX('Lorri 401b'!L:L,MATCH('Retirement Calculator'!A189,'Lorri 401b'!N:N,0),0)</f>
        <v>4121930.8932642988</v>
      </c>
      <c r="S189" s="25">
        <f t="shared" ca="1" si="7"/>
        <v>5967934.9681838751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1845766.6195936713</v>
      </c>
      <c r="R190" s="25">
        <f t="array" aca="1" ref="R190" ca="1">INDEX('Lorri 401b'!L:L,MATCH('Retirement Calculator'!A190,'Lorri 401b'!N:N,0),0)</f>
        <v>4118653.5467413855</v>
      </c>
      <c r="S190" s="25">
        <f t="shared" ca="1" si="7"/>
        <v>5964420.1663350565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1845528.1748705755</v>
      </c>
      <c r="R191" s="25">
        <f t="array" aca="1" ref="R191" ca="1">INDEX('Lorri 401b'!L:L,MATCH('Retirement Calculator'!A191,'Lorri 401b'!N:N,0),0)</f>
        <v>4115362.5446079602</v>
      </c>
      <c r="S191" s="25">
        <f t="shared" ca="1" si="7"/>
        <v>5960890.7194785355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1845288.7366278002</v>
      </c>
      <c r="R192" s="25">
        <f t="array" aca="1" ref="R192" ca="1">INDEX('Lorri 401b'!L:L,MATCH('Retirement Calculator'!A192,'Lorri 401b'!N:N,0),0)</f>
        <v>4112057.8299656454</v>
      </c>
      <c r="S192" s="25">
        <f t="shared" ca="1" si="7"/>
        <v>5957346.5665934458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1845048.3007256798</v>
      </c>
      <c r="R193" s="25">
        <f t="array" aca="1" ref="R193" ca="1">INDEX('Lorri 401b'!L:L,MATCH('Retirement Calculator'!A193,'Lorri 401b'!N:N,0),0)</f>
        <v>4108739.3456789879</v>
      </c>
      <c r="S193" s="25">
        <f t="shared" ca="1" si="7"/>
        <v>5953787.6464046678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1844806.8630073008</v>
      </c>
      <c r="R194" s="25">
        <f t="array" aca="1" ref="R194" ca="1">INDEX('Lorri 401b'!L:L,MATCH('Retirement Calculator'!A194,'Lorri 401b'!N:N,0),0)</f>
        <v>4105407.034374469</v>
      </c>
      <c r="S194" s="25">
        <f t="shared" ca="1" si="7"/>
        <v>5950213.8973817695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1844564.4192984283</v>
      </c>
      <c r="R195" s="25">
        <f t="array" aca="1" ref="R195" ca="1">INDEX('Lorri 401b'!L:L,MATCH('Retirement Calculator'!A195,'Lorri 401b'!N:N,0),0)</f>
        <v>4102060.8384395149</v>
      </c>
      <c r="S195" s="25">
        <f t="shared" ca="1" si="7"/>
        <v>5946625.257737943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1844320.9654074355</v>
      </c>
      <c r="R196" s="25">
        <f t="array" aca="1" ref="R196" ca="1">INDEX('Lorri 401b'!L:L,MATCH('Retirement Calculator'!A196,'Lorri 401b'!N:N,0),0)</f>
        <v>4098700.7000214984</v>
      </c>
      <c r="S196" s="25">
        <f t="shared" ca="1" si="7"/>
        <v>5943021.6654289337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1844076.4971252305</v>
      </c>
      <c r="R197" s="25">
        <f t="array" aca="1" ref="R197" ca="1">INDEX('Lorri 401b'!L:L,MATCH('Retirement Calculator'!A197,'Lorri 401b'!N:N,0),0)</f>
        <v>4095326.5610267399</v>
      </c>
      <c r="S197" s="25">
        <f t="shared" ca="1" si="7"/>
        <v>5939403.0581519706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1843831.0102251829</v>
      </c>
      <c r="R198" s="25">
        <f t="array" aca="1" ref="R198" ca="1">INDEX('Lorri 401b'!L:L,MATCH('Retirement Calculator'!A198,'Lorri 401b'!N:N,0),0)</f>
        <v>4091938.3631195035</v>
      </c>
      <c r="S198" s="25">
        <f t="shared" ca="1" si="7"/>
        <v>5935769.3733446859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1843584.5004630517</v>
      </c>
      <c r="R199" s="25">
        <f t="array" aca="1" ref="R199" ca="1">INDEX('Lorri 401b'!L:L,MATCH('Retirement Calculator'!A199,'Lorri 401b'!N:N,0),0)</f>
        <v>4088536.0477209869</v>
      </c>
      <c r="S199" s="25">
        <f t="shared" ca="1" si="7"/>
        <v>5932120.5481840391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1843336.9635769117</v>
      </c>
      <c r="R200" s="25">
        <f t="array" aca="1" ref="R200" ca="1">INDEX('Lorri 401b'!L:L,MATCH('Retirement Calculator'!A200,'Lorri 401b'!N:N,0),0)</f>
        <v>4085119.5560083096</v>
      </c>
      <c r="S200" s="25">
        <f t="shared" ca="1" si="7"/>
        <v>5928456.5195852211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1843088.3952870793</v>
      </c>
      <c r="R201" s="25">
        <f t="array" aca="1" ref="R201" ca="1">INDEX('Lorri 401b'!L:L,MATCH('Retirement Calculator'!A201,'Lorri 401b'!N:N,0),0)</f>
        <v>4081688.8289134963</v>
      </c>
      <c r="S201" s="25">
        <f t="shared" ca="1" si="7"/>
        <v>5924777.2242005756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1842838.7912960392</v>
      </c>
      <c r="R202" s="25">
        <f t="array" aca="1" ref="R202" ca="1">INDEX('Lorri 401b'!L:L,MATCH('Retirement Calculator'!A202,'Lorri 401b'!N:N,0),0)</f>
        <v>4078243.8071224545</v>
      </c>
      <c r="S202" s="25">
        <f t="shared" ca="1" si="7"/>
        <v>5921082.5984184938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1842588.1472883699</v>
      </c>
      <c r="R203" s="25">
        <f t="array" aca="1" ref="R203" ca="1">INDEX('Lorri 401b'!L:L,MATCH('Retirement Calculator'!A203,'Lorri 401b'!N:N,0),0)</f>
        <v>4074784.4310739501</v>
      </c>
      <c r="S203" s="25">
        <f t="shared" ca="1" si="7"/>
        <v>5917372.5783623196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1842336.4589306687</v>
      </c>
      <c r="R204" s="25">
        <f t="array" aca="1" ref="R204" ca="1">INDEX('Lorri 401b'!L:L,MATCH('Retirement Calculator'!A204,'Lorri 401b'!N:N,0),0)</f>
        <v>4071310.6409585769</v>
      </c>
      <c r="S204" s="25">
        <f t="shared" ca="1" si="7"/>
        <v>5913647.0998892458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1842083.7218714769</v>
      </c>
      <c r="R205" s="25">
        <f t="array" aca="1" ref="R205" ca="1">INDEX('Lorri 401b'!L:L,MATCH('Retirement Calculator'!A205,'Lorri 401b'!N:N,0),0)</f>
        <v>4067822.376717723</v>
      </c>
      <c r="S205" s="25">
        <f t="shared" ca="1" si="7"/>
        <v>5909906.0985891996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1841829.9317412053</v>
      </c>
      <c r="R206" s="25">
        <f t="array" aca="1" ref="R206" ca="1">INDEX('Lorri 401b'!L:L,MATCH('Retirement Calculator'!A206,'Lorri 401b'!N:N,0),0)</f>
        <v>4064319.5780425323</v>
      </c>
      <c r="S206" s="25">
        <f t="shared" ca="1" si="7"/>
        <v>5906149.5097837374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1841575.0841520575</v>
      </c>
      <c r="R207" s="25">
        <f t="array" aca="1" ref="R207" ca="1">INDEX('Lorri 401b'!L:L,MATCH('Retirement Calculator'!A207,'Lorri 401b'!N:N,0),0)</f>
        <v>4060802.1843728619</v>
      </c>
      <c r="S207" s="25">
        <f t="shared" ca="1" si="7"/>
        <v>5902377.2685249196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1841319.1746979549</v>
      </c>
      <c r="R208" s="25">
        <f t="array" aca="1" ref="R208" ca="1">INDEX('Lorri 401b'!L:L,MATCH('Retirement Calculator'!A208,'Lorri 401b'!N:N,0),0)</f>
        <v>4057270.1348962341</v>
      </c>
      <c r="S208" s="25">
        <f t="shared" ca="1" si="7"/>
        <v>5898589.3095941888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1841062.1989544602</v>
      </c>
      <c r="R209" s="25">
        <f t="array" aca="1" ref="R209" ca="1">INDEX('Lorri 401b'!L:L,MATCH('Retirement Calculator'!A209,'Lorri 401b'!N:N,0),0)</f>
        <v>4053723.3685467872</v>
      </c>
      <c r="S209" s="25">
        <f t="shared" ca="1" si="7"/>
        <v>5894785.5675012469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1840804.152478701</v>
      </c>
      <c r="R210" s="25">
        <f t="array" aca="1" ref="R210" ca="1">INDEX('Lorri 401b'!L:L,MATCH('Retirement Calculator'!A210,'Lorri 401b'!N:N,0),0)</f>
        <v>4050161.8240042175</v>
      </c>
      <c r="S210" s="25">
        <f t="shared" ca="1" si="7"/>
        <v>5890965.9764829185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1840545.0308092928</v>
      </c>
      <c r="R211" s="25">
        <f t="array" aca="1" ref="R211" ca="1">INDEX('Lorri 401b'!L:L,MATCH('Retirement Calculator'!A211,'Lorri 401b'!N:N,0),0)</f>
        <v>4046585.4396927208</v>
      </c>
      <c r="S211" s="25">
        <f t="shared" ca="1" si="7"/>
        <v>5887130.4705020133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1840284.8294662621</v>
      </c>
      <c r="R212" s="25">
        <f t="array" aca="1" ref="R212" ca="1">INDEX('Lorri 401b'!L:L,MATCH('Retirement Calculator'!A212,'Lorri 401b'!N:N,0),0)</f>
        <v>4042994.1537799258</v>
      </c>
      <c r="S212" s="25">
        <f t="shared" ca="1" si="7"/>
        <v>5883278.9832461877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1840023.5439509687</v>
      </c>
      <c r="R213" s="25">
        <f t="array" aca="1" ref="R213" ca="1">INDEX('Lorri 401b'!L:L,MATCH('Retirement Calculator'!A213,'Lorri 401b'!N:N,0),0)</f>
        <v>4039387.9041758277</v>
      </c>
      <c r="S213" s="25">
        <f t="shared" ca="1" si="7"/>
        <v>5879411.4481267966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1839761.1697460283</v>
      </c>
      <c r="R214" s="25">
        <f t="array" aca="1" ref="R214" ca="1">INDEX('Lorri 401b'!L:L,MATCH('Retirement Calculator'!A214,'Lorri 401b'!N:N,0),0)</f>
        <v>4035766.6285317126</v>
      </c>
      <c r="S214" s="25">
        <f t="shared" ca="1" si="7"/>
        <v>5875527.7982777413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1839497.7023152339</v>
      </c>
      <c r="R215" s="25">
        <f t="array" aca="1" ref="R215" ca="1">INDEX('Lorri 401b'!L:L,MATCH('Retirement Calculator'!A215,'Lorri 401b'!N:N,0),0)</f>
        <v>4032130.2642390803</v>
      </c>
      <c r="S215" s="25">
        <f t="shared" ca="1" si="7"/>
        <v>5871627.9665543139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1839233.137103478</v>
      </c>
      <c r="R216" s="25">
        <f t="array" aca="1" ref="R216" ca="1">INDEX('Lorri 401b'!L:L,MATCH('Retirement Calculator'!A216,'Lorri 401b'!N:N,0),0)</f>
        <v>4028478.7484285617</v>
      </c>
      <c r="S216" s="25">
        <f t="shared" ca="1" si="7"/>
        <v>5867711.8855320401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1838967.469536673</v>
      </c>
      <c r="R217" s="25">
        <f t="array" aca="1" ref="R217" ca="1">INDEX('Lorri 401b'!L:L,MATCH('Retirement Calculator'!A217,'Lorri 401b'!N:N,0),0)</f>
        <v>4024812.017968833</v>
      </c>
      <c r="S217" s="25">
        <f t="shared" ca="1" si="7"/>
        <v>5863779.4875055058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1838700.6950216731</v>
      </c>
      <c r="R218" s="25">
        <f t="array" aca="1" ref="R218" ca="1">INDEX('Lorri 401b'!L:L,MATCH('Retirement Calculator'!A218,'Lorri 401b'!N:N,0),0)</f>
        <v>4021130.0094655221</v>
      </c>
      <c r="S218" s="25">
        <f t="shared" ca="1" si="7"/>
        <v>5859830.7044871952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1838432.8089461939</v>
      </c>
      <c r="R219" s="25">
        <f t="array" aca="1" ref="R219" ca="1">INDEX('Lorri 401b'!L:L,MATCH('Retirement Calculator'!A219,'Lorri 401b'!N:N,0),0)</f>
        <v>4017432.6592601137</v>
      </c>
      <c r="S219" s="25">
        <f t="shared" ca="1" si="7"/>
        <v>5855865.4682063079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1838163.8066787336</v>
      </c>
      <c r="R220" s="25">
        <f t="array" aca="1" ref="R220" ca="1">INDEX('Lorri 401b'!L:L,MATCH('Retirement Calculator'!A220,'Lorri 401b'!N:N,0),0)</f>
        <v>4013719.9034288498</v>
      </c>
      <c r="S220" s="25">
        <f t="shared" ca="1" si="7"/>
        <v>5851883.7101075836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1837893.6835684921</v>
      </c>
      <c r="R221" s="25">
        <f t="array" aca="1" ref="R221" ca="1">INDEX('Lorri 401b'!L:L,MATCH('Retirement Calculator'!A221,'Lorri 401b'!N:N,0),0)</f>
        <v>4009991.6777816219</v>
      </c>
      <c r="S221" s="25">
        <f t="shared" ca="1" si="7"/>
        <v>5847885.3613501135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1837622.4349452914</v>
      </c>
      <c r="R222" s="25">
        <f t="array" aca="1" ref="R222" ca="1">INDEX('Lorri 401b'!L:L,MATCH('Retirement Calculator'!A222,'Lorri 401b'!N:N,0),0)</f>
        <v>4006247.9178608642</v>
      </c>
      <c r="S222" s="25">
        <f t="shared" ca="1" si="7"/>
        <v>5843870.3528061556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1837350.0561194939</v>
      </c>
      <c r="R223" s="25">
        <f t="array" aca="1" ref="R223" ca="1">INDEX('Lorri 401b'!L:L,MATCH('Retirement Calculator'!A223,'Lorri 401b'!N:N,0),0)</f>
        <v>4002488.5589404367</v>
      </c>
      <c r="S223" s="25">
        <f t="shared" ca="1" si="7"/>
        <v>5839838.6150599308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1837076.5423819222</v>
      </c>
      <c r="R224" s="25">
        <f t="array" aca="1" ref="R224" ca="1">INDEX('Lorri 401b'!L:L,MATCH('Retirement Calculator'!A224,'Lorri 401b'!N:N,0),0)</f>
        <v>3998713.5360245071</v>
      </c>
      <c r="S224" s="25">
        <f t="shared" ca="1" si="7"/>
        <v>5835790.0784064289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1836801.8890037774</v>
      </c>
      <c r="R225" s="25">
        <f t="array" aca="1" ref="R225" ca="1">INDEX('Lorri 401b'!L:L,MATCH('Retirement Calculator'!A225,'Lorri 401b'!N:N,0),0)</f>
        <v>3994922.7838464282</v>
      </c>
      <c r="S225" s="25">
        <f t="shared" ca="1" si="7"/>
        <v>5831724.6728502056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1836526.0912365571</v>
      </c>
      <c r="R226" s="25">
        <f t="array" aca="1" ref="R226" ca="1">INDEX('Lorri 401b'!L:L,MATCH('Retirement Calculator'!A226,'Lorri 401b'!N:N,0),0)</f>
        <v>3991116.2368676071</v>
      </c>
      <c r="S226" s="25">
        <f t="shared" ca="1" si="7"/>
        <v>5827642.3281041645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1836249.1443119734</v>
      </c>
      <c r="R227" s="25">
        <f t="array" aca="1" ref="R227" ca="1">INDEX('Lorri 401b'!L:L,MATCH('Retirement Calculator'!A227,'Lorri 401b'!N:N,0),0)</f>
        <v>3987293.8292763741</v>
      </c>
      <c r="S227" s="25">
        <f t="shared" ca="1" si="7"/>
        <v>5823542.9735883474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1835971.0434418705</v>
      </c>
      <c r="R228" s="25">
        <f t="array" aca="1" ref="R228" ca="1">INDEX('Lorri 401b'!L:L,MATCH('Retirement Calculator'!A228,'Lorri 401b'!N:N,0),0)</f>
        <v>3983455.4949868442</v>
      </c>
      <c r="S228" s="25">
        <f t="shared" ca="1" si="7"/>
        <v>5819426.5384287145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1835691.783818142</v>
      </c>
      <c r="R229" s="25">
        <f t="array" aca="1" ref="R229" ca="1">INDEX('Lorri 401b'!L:L,MATCH('Retirement Calculator'!A229,'Lorri 401b'!N:N,0),0)</f>
        <v>3979601.1676377747</v>
      </c>
      <c r="S229" s="25">
        <f t="shared" ca="1" si="7"/>
        <v>5815292.9514559172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1835411.3606126481</v>
      </c>
      <c r="R230" s="25">
        <f t="array" aca="1" ref="R230" ca="1">INDEX('Lorri 401b'!L:L,MATCH('Retirement Calculator'!A230,'Lorri 401b'!N:N,0),0)</f>
        <v>3975730.7805914176</v>
      </c>
      <c r="S230" s="25">
        <f t="shared" ca="1" si="7"/>
        <v>5811142.1412040656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1835129.7689771312</v>
      </c>
      <c r="R231" s="25">
        <f t="array" aca="1" ref="R231" ca="1">INDEX('Lorri 401b'!L:L,MATCH('Retirement Calculator'!A231,'Lorri 401b'!N:N,0),0)</f>
        <v>3971844.2669323673</v>
      </c>
      <c r="S231" s="25">
        <f t="shared" ca="1" si="7"/>
        <v>5806974.0359094981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1834847.0040431332</v>
      </c>
      <c r="R232" s="25">
        <f t="array" aca="1" ref="R232" ca="1">INDEX('Lorri 401b'!L:L,MATCH('Retirement Calculator'!A232,'Lorri 401b'!N:N,0),0)</f>
        <v>3967941.5594664044</v>
      </c>
      <c r="S232" s="25">
        <f t="shared" ca="1" si="7"/>
        <v>5802788.5635095378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1834563.0609219102</v>
      </c>
      <c r="R233" s="25">
        <f t="array" aca="1" ref="R233" ca="1">INDEX('Lorri 401b'!L:L,MATCH('Retirement Calculator'!A233,'Lorri 401b'!N:N,0),0)</f>
        <v>3964022.5907193334</v>
      </c>
      <c r="S233" s="25">
        <f t="shared" ca="1" si="7"/>
        <v>5798585.6516412441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1834277.9347043487</v>
      </c>
      <c r="R234" s="25">
        <f t="array" aca="1" ref="R234" ca="1">INDEX('Lorri 401b'!L:L,MATCH('Retirement Calculator'!A234,'Lorri 401b'!N:N,0),0)</f>
        <v>3960087.2929358161</v>
      </c>
      <c r="S234" s="25">
        <f t="shared" ca="1" si="7"/>
        <v>5794365.227640165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1833991.6204608807</v>
      </c>
      <c r="R235" s="25">
        <f t="array" aca="1" ref="R235" ca="1">INDEX('Lorri 401b'!L:L,MATCH('Retirement Calculator'!A235,'Lorri 401b'!N:N,0),0)</f>
        <v>3956135.5980782006</v>
      </c>
      <c r="S235" s="25">
        <f t="shared" ca="1" si="7"/>
        <v>5790127.2185390815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1833704.1132413982</v>
      </c>
      <c r="R236" s="25">
        <f t="array" aca="1" ref="R236" ca="1">INDEX('Lorri 401b'!L:L,MATCH('Retirement Calculator'!A236,'Lorri 401b'!N:N,0),0)</f>
        <v>3952167.4378253454</v>
      </c>
      <c r="S236" s="25">
        <f t="shared" ca="1" si="7"/>
        <v>5785871.5510667432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1833415.408075168</v>
      </c>
      <c r="R237" s="25">
        <f t="array" aca="1" ref="R237" ca="1">INDEX('Lorri 401b'!L:L,MATCH('Retirement Calculator'!A237,'Lorri 401b'!N:N,0),0)</f>
        <v>3948182.7435714365</v>
      </c>
      <c r="S237" s="25">
        <f t="shared" ca="1" si="7"/>
        <v>5781598.1516466048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1833125.4999707451</v>
      </c>
      <c r="R238" s="25">
        <f t="array" aca="1" ref="R238" ca="1">INDEX('Lorri 401b'!L:L,MATCH('Retirement Calculator'!A238,'Lorri 401b'!N:N,0),0)</f>
        <v>3944181.4464248028</v>
      </c>
      <c r="S238" s="25">
        <f t="shared" ca="1" si="7"/>
        <v>5777306.9463955481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1832834.383915887</v>
      </c>
      <c r="R239" s="25">
        <f t="array" aca="1" ref="R239" ca="1">INDEX('Lorri 401b'!L:L,MATCH('Retirement Calculator'!A239,'Lorri 401b'!N:N,0),0)</f>
        <v>3940163.4772067247</v>
      </c>
      <c r="S239" s="25">
        <f t="shared" ca="1" si="7"/>
        <v>5772997.8611226119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1832542.054877467</v>
      </c>
      <c r="R240" s="25">
        <f t="array" aca="1" ref="R240" ca="1">INDEX('Lorri 401b'!L:L,MATCH('Retirement Calculator'!A240,'Lorri 401b'!N:N,0),0)</f>
        <v>3936128.7664502379</v>
      </c>
      <c r="S240" s="25">
        <f t="shared" ca="1" si="7"/>
        <v>5768670.8213277049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1832248.507801387</v>
      </c>
      <c r="R241" s="25">
        <f t="array" aca="1" ref="R241" ca="1">INDEX('Lorri 401b'!L:L,MATCH('Retirement Calculator'!A241,'Lorri 401b'!N:N,0),0)</f>
        <v>3932077.2443989329</v>
      </c>
      <c r="S241" s="25">
        <f t="shared" ca="1" si="7"/>
        <v>5764325.7522003204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1831953.7376124898</v>
      </c>
      <c r="R242" s="25">
        <f t="array" aca="1" ref="R242" ca="1">INDEX('Lorri 401b'!L:L,MATCH('Retirement Calculator'!A242,'Lorri 401b'!N:N,0),0)</f>
        <v>3928008.8410057472</v>
      </c>
      <c r="S242" s="25">
        <f t="shared" ca="1" si="7"/>
        <v>5759962.5786182368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1831657.7392144725</v>
      </c>
      <c r="R243" s="25">
        <f t="array" aca="1" ref="R243" ca="1">INDEX('Lorri 401b'!L:L,MATCH('Retirement Calculator'!A243,'Lorri 401b'!N:N,0),0)</f>
        <v>3923923.4859317564</v>
      </c>
      <c r="S243" s="25">
        <f t="shared" ca="1" si="7"/>
        <v>5755581.2251462284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1831360.5074897967</v>
      </c>
      <c r="R244" s="25">
        <f t="array" aca="1" ref="R244" ca="1">INDEX('Lorri 401b'!L:L,MATCH('Retirement Calculator'!A244,'Lorri 401b'!N:N,0),0)</f>
        <v>3919821.1085449574</v>
      </c>
      <c r="S244" s="25">
        <f t="shared" ca="1" si="7"/>
        <v>5751181.6160347536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1831062.0372996014</v>
      </c>
      <c r="R245" s="25">
        <f t="array" aca="1" ref="R245" ca="1">INDEX('Lorri 401b'!L:L,MATCH('Retirement Calculator'!A245,'Lorri 401b'!N:N,0),0)</f>
        <v>3915701.6379190469</v>
      </c>
      <c r="S245" s="25">
        <f t="shared" ca="1" si="7"/>
        <v>5746763.6752186483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1830762.3234836136</v>
      </c>
      <c r="R246" s="25">
        <f t="array" aca="1" ref="R246" ca="1">INDEX('Lorri 401b'!L:L,MATCH('Retirement Calculator'!A246,'Lorri 401b'!N:N,0),0)</f>
        <v>3911565.0028321953</v>
      </c>
      <c r="S246" s="25">
        <f t="shared" ca="1" si="7"/>
        <v>5742327.326315809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1830461.360860059</v>
      </c>
      <c r="R247" s="25">
        <f t="array" aca="1" ref="R247" ca="1">INDEX('Lorri 401b'!L:L,MATCH('Retirement Calculator'!A247,'Lorri 401b'!N:N,0),0)</f>
        <v>3907411.131765815</v>
      </c>
      <c r="S247" s="25">
        <f t="shared" ca="1" si="7"/>
        <v>5737872.4926258735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1830159.1442255732</v>
      </c>
      <c r="R248" s="25">
        <f t="array" aca="1" ref="R248" ca="1">INDEX('Lorri 401b'!L:L,MATCH('Retirement Calculator'!A248,'Lorri 401b'!N:N,0),0)</f>
        <v>3903239.9529033247</v>
      </c>
      <c r="S248" s="25">
        <f t="shared" ca="1" si="7"/>
        <v>5733399.0971288979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1829855.6683551103</v>
      </c>
      <c r="R249" s="25">
        <f t="array" aca="1" ref="R249" ca="1">INDEX('Lorri 401b'!L:L,MATCH('Retirement Calculator'!A249,'Lorri 401b'!N:N,0),0)</f>
        <v>3899051.3941289075</v>
      </c>
      <c r="S249" s="25">
        <f t="shared" ca="1" si="7"/>
        <v>5728907.0624840176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1829550.9280018539</v>
      </c>
      <c r="R250" s="25">
        <f t="array" aca="1" ref="R250" ca="1">INDEX('Lorri 401b'!L:L,MATCH('Retirement Calculator'!A250,'Lorri 401b'!N:N,0),0)</f>
        <v>3894845.3830262632</v>
      </c>
      <c r="S250" s="25">
        <f t="shared" ca="1" si="7"/>
        <v>5724396.3110281173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1829244.9178971255</v>
      </c>
      <c r="R251" s="25">
        <f t="array" aca="1" ref="R251" ca="1">INDEX('Lorri 401b'!L:L,MATCH('Retirement Calculator'!A251,'Lorri 401b'!N:N,0),0)</f>
        <v>3890621.8468773579</v>
      </c>
      <c r="S251" s="25">
        <f t="shared" ca="1" si="7"/>
        <v>5719866.7647744836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1828937.6327502939</v>
      </c>
      <c r="R252" s="25">
        <f t="array" aca="1" ref="R252" ca="1">INDEX('Lorri 401b'!L:L,MATCH('Retirement Calculator'!A252,'Lorri 401b'!N:N,0),0)</f>
        <v>3886380.7126611657</v>
      </c>
      <c r="S252" s="25">
        <f t="shared" ca="1" si="7"/>
        <v>5715318.3454114599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1828629.0672486841</v>
      </c>
      <c r="R253" s="25">
        <f t="array" aca="1" ref="R253" ca="1">INDEX('Lorri 401b'!L:L,MATCH('Retirement Calculator'!A253,'Lorri 401b'!N:N,0),0)</f>
        <v>3882121.9070524061</v>
      </c>
      <c r="S253" s="25">
        <f t="shared" ca="1" si="7"/>
        <v>5710750.9743010905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1828319.2160574843</v>
      </c>
      <c r="R254" s="25">
        <f t="array" aca="1" ref="R254" ca="1">INDEX('Lorri 401b'!L:L,MATCH('Retirement Calculator'!A254,'Lorri 401b'!N:N,0),0)</f>
        <v>3877845.3564202767</v>
      </c>
      <c r="S254" s="25">
        <f t="shared" ca="1" si="7"/>
        <v>5706164.5724777607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1828008.0738196543</v>
      </c>
      <c r="R255" s="25">
        <f t="array" aca="1" ref="R255" ca="1">INDEX('Lorri 401b'!L:L,MATCH('Retirement Calculator'!A255,'Lorri 401b'!N:N,0),0)</f>
        <v>3873550.9868271798</v>
      </c>
      <c r="S255" s="25">
        <f t="shared" ca="1" si="7"/>
        <v>5701559.0606468339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1827695.6351558333</v>
      </c>
      <c r="R256" s="25">
        <f t="array" aca="1" ref="R256" ca="1">INDEX('Lorri 401b'!L:L,MATCH('Retirement Calculator'!A256,'Lorri 401b'!N:N,0),0)</f>
        <v>3869238.7240274451</v>
      </c>
      <c r="S256" s="25">
        <f t="shared" ca="1" si="7"/>
        <v>5696934.3591832779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1827381.8946642466</v>
      </c>
      <c r="R257" s="25">
        <f t="array" aca="1" ref="R257" ca="1">INDEX('Lorri 401b'!L:L,MATCH('Retirement Calculator'!A257,'Lorri 401b'!N:N,0),0)</f>
        <v>3864908.4934660448</v>
      </c>
      <c r="S257" s="25">
        <f t="shared" ca="1" si="7"/>
        <v>5692290.3881302914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1827066.8469206116</v>
      </c>
      <c r="R258" s="25">
        <f t="array" aca="1" ref="R258" ca="1">INDEX('Lorri 401b'!L:L,MATCH('Retirement Calculator'!A258,'Lorri 401b'!N:N,0),0)</f>
        <v>3860560.2202773052</v>
      </c>
      <c r="S258" s="25">
        <f t="shared" ca="1" si="7"/>
        <v>5687627.067197917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1826750.4864780447</v>
      </c>
      <c r="R259" s="25">
        <f t="array" aca="1" ref="R259" ca="1">INDEX('Lorri 401b'!L:L,MATCH('Retirement Calculator'!A259,'Lorri 401b'!N:N,0),0)</f>
        <v>3856193.8292836128</v>
      </c>
      <c r="S259" s="25">
        <f t="shared" ca="1" si="7"/>
        <v>5682944.3157616574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1826432.8078669671</v>
      </c>
      <c r="R260" s="25">
        <f t="array" aca="1" ref="R260" ca="1">INDEX('Lorri 401b'!L:L,MATCH('Retirement Calculator'!A260,'Lorri 401b'!N:N,0),0)</f>
        <v>3851809.2449941132</v>
      </c>
      <c r="S260" s="25">
        <f t="shared" ca="1" si="7"/>
        <v>5678242.0528610805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1826113.8055950098</v>
      </c>
      <c r="R261" s="25">
        <f t="array" aca="1" ref="R261" ca="1">INDEX('Lorri 401b'!L:L,MATCH('Retirement Calculator'!A261,'Lorri 401b'!N:N,0),0)</f>
        <v>3847406.3916034075</v>
      </c>
      <c r="S261" s="25">
        <f t="shared" ca="1" si="7"/>
        <v>5673520.197198417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1825793.4741469196</v>
      </c>
      <c r="R262" s="25">
        <f t="array" aca="1" ref="R262" ca="1">INDEX('Lorri 401b'!L:L,MATCH('Retirement Calculator'!A262,'Lorri 401b'!N:N,0),0)</f>
        <v>3842985.1929902406</v>
      </c>
      <c r="S262" s="25">
        <f t="shared" ca="1" si="7"/>
        <v>5668778.66713716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1825471.8079844622</v>
      </c>
      <c r="R263" s="25">
        <f t="array" aca="1" ref="R263" ca="1">INDEX('Lorri 401b'!L:L,MATCH('Retirement Calculator'!A263,'Lorri 401b'!N:N,0),0)</f>
        <v>3838545.5727161854</v>
      </c>
      <c r="S263" s="25">
        <f t="shared" ca="1" si="7"/>
        <v>5664017.3807006478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1825148.801546328</v>
      </c>
      <c r="R264" s="25">
        <f t="array" aca="1" ref="R264" ca="1">INDEX('Lorri 401b'!L:L,MATCH('Retirement Calculator'!A264,'Lorri 401b'!N:N,0),0)</f>
        <v>3834087.4540243214</v>
      </c>
      <c r="S264" s="25">
        <f t="shared" ca="1" si="7"/>
        <v>5659236.2555706492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1824824.449248035</v>
      </c>
      <c r="R265" s="25">
        <f t="array" aca="1" ref="R265" ca="1">INDEX('Lorri 401b'!L:L,MATCH('Retirement Calculator'!A265,'Lorri 401b'!N:N,0),0)</f>
        <v>3829610.7598379082</v>
      </c>
      <c r="S265" s="25">
        <f t="shared" ca="1" si="7"/>
        <v>5654435.2090859432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1824498.7454818324</v>
      </c>
      <c r="R266" s="25">
        <f t="array" aca="1" ref="R266" ca="1">INDEX('Lorri 401b'!L:L,MATCH('Retirement Calculator'!A266,'Lorri 401b'!N:N,0),0)</f>
        <v>3825115.4127590517</v>
      </c>
      <c r="S266" s="25">
        <f t="shared" ref="S266:S520" ca="1" si="267">SUM(Q266:R266)</f>
        <v>5649614.1582408845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1824171.6846166039</v>
      </c>
      <c r="R267" s="25">
        <f t="array" aca="1" ref="R267" ca="1">INDEX('Lorri 401b'!L:L,MATCH('Retirement Calculator'!A267,'Lorri 401b'!N:N,0),0)</f>
        <v>3820601.3350673667</v>
      </c>
      <c r="S267" s="25">
        <f t="shared" ca="1" si="267"/>
        <v>5644773.0196839701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1823843.2609977704</v>
      </c>
      <c r="R268" s="25">
        <f t="array" aca="1" ref="R268" ca="1">INDEX('Lorri 401b'!L:L,MATCH('Retirement Calculator'!A268,'Lorri 401b'!N:N,0),0)</f>
        <v>3816068.448718633</v>
      </c>
      <c r="S268" s="25">
        <f t="shared" ca="1" si="267"/>
        <v>5639911.7097164039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1823513.4689471915</v>
      </c>
      <c r="R269" s="25">
        <f t="array" aca="1" ref="R269" ca="1">INDEX('Lorri 401b'!L:L,MATCH('Retirement Calculator'!A269,'Lorri 401b'!N:N,0),0)</f>
        <v>3811516.675343446</v>
      </c>
      <c r="S269" s="25">
        <f t="shared" ca="1" si="267"/>
        <v>5635030.1442906372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1823182.3027630686</v>
      </c>
      <c r="R270" s="25">
        <f t="array" aca="1" ref="R270" ca="1">INDEX('Lorri 401b'!L:L,MATCH('Retirement Calculator'!A270,'Lorri 401b'!N:N,0),0)</f>
        <v>3806945.9362458624</v>
      </c>
      <c r="S270" s="25">
        <f t="shared" ca="1" si="267"/>
        <v>5630128.2390089314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1822849.7567198451</v>
      </c>
      <c r="R271" s="25">
        <f t="array" aca="1" ref="R271" ca="1">INDEX('Lorri 401b'!L:L,MATCH('Retirement Calculator'!A271,'Lorri 401b'!N:N,0),0)</f>
        <v>3802356.1524020392</v>
      </c>
      <c r="S271" s="25">
        <f t="shared" ca="1" si="267"/>
        <v>5625205.909121884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1822515.8250681083</v>
      </c>
      <c r="R272" s="25">
        <f t="array" aca="1" ref="R272" ca="1">INDEX('Lorri 401b'!L:L,MATCH('Retirement Calculator'!A272,'Lorri 401b'!N:N,0),0)</f>
        <v>3797747.2444588663</v>
      </c>
      <c r="S272" s="25">
        <f t="shared" ca="1" si="267"/>
        <v>5620263.0695269741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1822180.5020344893</v>
      </c>
      <c r="R273" s="25">
        <f t="array" aca="1" ref="R273" ca="1">INDEX('Lorri 401b'!L:L,MATCH('Retirement Calculator'!A273,'Lorri 401b'!N:N,0),0)</f>
        <v>3793119.1327325972</v>
      </c>
      <c r="S273" s="25">
        <f t="shared" ca="1" si="267"/>
        <v>5615299.6347670862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1821843.7818215636</v>
      </c>
      <c r="R274" s="25">
        <f t="array" aca="1" ref="R274" ca="1">INDEX('Lorri 401b'!L:L,MATCH('Retirement Calculator'!A274,'Lorri 401b'!N:N,0),0)</f>
        <v>3788471.7372074686</v>
      </c>
      <c r="S274" s="25">
        <f t="shared" ca="1" si="267"/>
        <v>5610315.5190290324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1821505.6586077507</v>
      </c>
      <c r="R275" s="25">
        <f t="array" aca="1" ref="R275" ca="1">INDEX('Lorri 401b'!L:L,MATCH('Retirement Calculator'!A275,'Lorri 401b'!N:N,0),0)</f>
        <v>3783804.9775343183</v>
      </c>
      <c r="S275" s="25">
        <f t="shared" ca="1" si="267"/>
        <v>5605310.6361420695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1821166.1265472134</v>
      </c>
      <c r="R276" s="25">
        <f t="array" aca="1" ref="R276" ca="1">INDEX('Lorri 401b'!L:L,MATCH('Retirement Calculator'!A276,'Lorri 401b'!N:N,0),0)</f>
        <v>3779118.773029197</v>
      </c>
      <c r="S276" s="25">
        <f t="shared" ca="1" si="267"/>
        <v>5600284.8995764107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1820825.1797697572</v>
      </c>
      <c r="R277" s="25">
        <f t="array" aca="1" ref="R277" ca="1">INDEX('Lorri 401b'!L:L,MATCH('Retirement Calculator'!A277,'Lorri 401b'!N:N,0),0)</f>
        <v>3774413.0426719706</v>
      </c>
      <c r="S277" s="25">
        <f t="shared" ca="1" si="267"/>
        <v>5595238.2224417273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1820482.8123807283</v>
      </c>
      <c r="R278" s="25">
        <f t="array" aca="1" ref="R278" ca="1">INDEX('Lorri 401b'!L:L,MATCH('Retirement Calculator'!A278,'Lorri 401b'!N:N,0),0)</f>
        <v>3769687.7051049224</v>
      </c>
      <c r="S278" s="25">
        <f t="shared" ca="1" si="267"/>
        <v>5590170.5174856503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1820139.0184609119</v>
      </c>
      <c r="R279" s="25">
        <f t="array" aca="1" ref="R279" ca="1">INDEX('Lorri 401b'!L:L,MATCH('Retirement Calculator'!A279,'Lorri 401b'!N:N,0),0)</f>
        <v>3764942.6786313453</v>
      </c>
      <c r="S279" s="25">
        <f t="shared" ca="1" si="267"/>
        <v>5585081.6970922574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1819793.7920664295</v>
      </c>
      <c r="R280" s="25">
        <f t="array" aca="1" ref="R280" ca="1">INDEX('Lorri 401b'!L:L,MATCH('Retirement Calculator'!A280,'Lorri 401b'!N:N,0),0)</f>
        <v>3760177.8812141279</v>
      </c>
      <c r="S280" s="25">
        <f t="shared" ca="1" si="267"/>
        <v>5579971.6732805576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1819447.1272286368</v>
      </c>
      <c r="R281" s="25">
        <f t="array" aca="1" ref="R281" ca="1">INDEX('Lorri 401b'!L:L,MATCH('Retirement Calculator'!A281,'Lorri 401b'!N:N,0),0)</f>
        <v>3755393.2304743389</v>
      </c>
      <c r="S281" s="25">
        <f t="shared" ca="1" si="267"/>
        <v>5574840.3577029761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1819099.0179540198</v>
      </c>
      <c r="R282" s="25">
        <f t="array" aca="1" ref="R282" ca="1">INDEX('Lorri 401b'!L:L,MATCH('Retirement Calculator'!A282,'Lorri 401b'!N:N,0),0)</f>
        <v>3750588.6436898005</v>
      </c>
      <c r="S282" s="25">
        <f t="shared" ca="1" si="267"/>
        <v>5569687.6616438199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1818749.4582240921</v>
      </c>
      <c r="R283" s="25">
        <f t="array" aca="1" ref="R283" ca="1">INDEX('Lorri 401b'!L:L,MATCH('Retirement Calculator'!A283,'Lorri 401b'!N:N,0),0)</f>
        <v>3745764.0377936601</v>
      </c>
      <c r="S283" s="25">
        <f t="shared" ca="1" si="267"/>
        <v>5564513.4960177522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1818398.4419952896</v>
      </c>
      <c r="R284" s="25">
        <f t="array" aca="1" ref="R284" ca="1">INDEX('Lorri 401b'!L:L,MATCH('Retirement Calculator'!A284,'Lorri 401b'!N:N,0),0)</f>
        <v>3740919.3293729522</v>
      </c>
      <c r="S284" s="25">
        <f t="shared" ca="1" si="267"/>
        <v>5559317.7713682419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1818045.9631988672</v>
      </c>
      <c r="R285" s="25">
        <f t="array" aca="1" ref="R285" ca="1">INDEX('Lorri 401b'!L:L,MATCH('Retirement Calculator'!A285,'Lorri 401b'!N:N,0),0)</f>
        <v>3736054.4346671584</v>
      </c>
      <c r="S285" s="25">
        <f t="shared" ca="1" si="267"/>
        <v>5554100.3978660256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1817692.015740793</v>
      </c>
      <c r="R286" s="25">
        <f t="array" aca="1" ref="R286" ca="1">INDEX('Lorri 401b'!L:L,MATCH('Retirement Calculator'!A286,'Lorri 401b'!N:N,0),0)</f>
        <v>3731169.2695667571</v>
      </c>
      <c r="S286" s="25">
        <f t="shared" ca="1" si="267"/>
        <v>5548861.2853075499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1817336.5935016435</v>
      </c>
      <c r="R287" s="25">
        <f t="array" aca="1" ref="R287" ca="1">INDEX('Lorri 401b'!L:L,MATCH('Retirement Calculator'!A287,'Lorri 401b'!N:N,0),0)</f>
        <v>3726263.7496117707</v>
      </c>
      <c r="S287" s="25">
        <f t="shared" ca="1" si="267"/>
        <v>5543600.343113414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1816979.6903364975</v>
      </c>
      <c r="R288" s="25">
        <f t="array" aca="1" ref="R288" ca="1">INDEX('Lorri 401b'!L:L,MATCH('Retirement Calculator'!A288,'Lorri 401b'!N:N,0),0)</f>
        <v>3721337.7899903054</v>
      </c>
      <c r="S288" s="25">
        <f t="shared" ca="1" si="267"/>
        <v>5538317.4803268034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1816621.3000748302</v>
      </c>
      <c r="R289" s="25">
        <f t="array" aca="1" ref="R289" ca="1">INDEX('Lorri 401b'!L:L,MATCH('Retirement Calculator'!A289,'Lorri 401b'!N:N,0),0)</f>
        <v>3716391.3055370837</v>
      </c>
      <c r="S289" s="25">
        <f t="shared" ca="1" si="267"/>
        <v>5533012.6056119138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1816261.4165204058</v>
      </c>
      <c r="R290" s="25">
        <f t="array" aca="1" ref="R290" ca="1">INDEX('Lorri 401b'!L:L,MATCH('Retirement Calculator'!A290,'Lorri 401b'!N:N,0),0)</f>
        <v>3711424.2107319734</v>
      </c>
      <c r="S290" s="25">
        <f t="shared" ca="1" si="267"/>
        <v>5527685.6272523794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1815900.0334511714</v>
      </c>
      <c r="R291" s="25">
        <f t="array" aca="1" ref="R291" ca="1">INDEX('Lorri 401b'!L:L,MATCH('Retirement Calculator'!A291,'Lorri 401b'!N:N,0),0)</f>
        <v>3706436.4196985089</v>
      </c>
      <c r="S291" s="25">
        <f t="shared" ca="1" si="267"/>
        <v>5522336.45314968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1815537.1446191485</v>
      </c>
      <c r="R292" s="25">
        <f t="array" aca="1" ref="R292" ca="1">INDEX('Lorri 401b'!L:L,MATCH('Retirement Calculator'!A292,'Lorri 401b'!N:N,0),0)</f>
        <v>3701427.8462024047</v>
      </c>
      <c r="S292" s="25">
        <f t="shared" ca="1" si="267"/>
        <v>5516964.9908215534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1815172.7437503254</v>
      </c>
      <c r="R293" s="25">
        <f t="array" aca="1" ref="R293" ca="1">INDEX('Lorri 401b'!L:L,MATCH('Retirement Calculator'!A293,'Lorri 401b'!N:N,0),0)</f>
        <v>3696398.4036500668</v>
      </c>
      <c r="S293" s="25">
        <f t="shared" ca="1" si="267"/>
        <v>5511571.1474003922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1814806.824544549</v>
      </c>
      <c r="R294" s="25">
        <f t="array" aca="1" ref="R294" ca="1">INDEX('Lorri 401b'!L:L,MATCH('Retirement Calculator'!A294,'Lorri 401b'!N:N,0),0)</f>
        <v>3691348.0050870944</v>
      </c>
      <c r="S294" s="25">
        <f t="shared" ca="1" si="267"/>
        <v>5506154.8296316434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1814439.380675415</v>
      </c>
      <c r="R295" s="25">
        <f t="array" aca="1" ref="R295" ca="1">INDEX('Lorri 401b'!L:L,MATCH('Retirement Calculator'!A295,'Lorri 401b'!N:N,0),0)</f>
        <v>3686276.563196776</v>
      </c>
      <c r="S295" s="25">
        <f t="shared" ca="1" si="267"/>
        <v>5500715.943872191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1814070.4057901597</v>
      </c>
      <c r="R296" s="25">
        <f t="array" aca="1" ref="R296" ca="1">INDEX('Lorri 401b'!L:L,MATCH('Retirement Calculator'!A296,'Lorri 401b'!N:N,0),0)</f>
        <v>3681183.9902985813</v>
      </c>
      <c r="S296" s="25">
        <f t="shared" ca="1" si="267"/>
        <v>5495254.3960887408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1813699.8935095493</v>
      </c>
      <c r="R297" s="25">
        <f t="array" aca="1" ref="R297" ca="1">INDEX('Lorri 401b'!L:L,MATCH('Retirement Calculator'!A297,'Lorri 401b'!N:N,0),0)</f>
        <v>3676070.1983466442</v>
      </c>
      <c r="S297" s="25">
        <f t="shared" ca="1" si="267"/>
        <v>5489770.0918561937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1813327.8374277696</v>
      </c>
      <c r="R298" s="25">
        <f t="array" aca="1" ref="R298" ca="1">INDEX('Lorri 401b'!L:L,MATCH('Retirement Calculator'!A298,'Lorri 401b'!N:N,0),0)</f>
        <v>3670935.0989282406</v>
      </c>
      <c r="S298" s="25">
        <f t="shared" ca="1" si="267"/>
        <v>5484262.9363560099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1812954.2311123158</v>
      </c>
      <c r="R299" s="25">
        <f t="array" aca="1" ref="R299" ca="1">INDEX('Lorri 401b'!L:L,MATCH('Retirement Calculator'!A299,'Lorri 401b'!N:N,0),0)</f>
        <v>3665778.6032622606</v>
      </c>
      <c r="S299" s="25">
        <f t="shared" ca="1" si="267"/>
        <v>5478732.8343745768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1812579.0681038809</v>
      </c>
      <c r="R300" s="25">
        <f t="array" aca="1" ref="R300" ca="1">INDEX('Lorri 401b'!L:L,MATCH('Retirement Calculator'!A300,'Lorri 401b'!N:N,0),0)</f>
        <v>3660600.6221976723</v>
      </c>
      <c r="S300" s="25">
        <f t="shared" ca="1" si="267"/>
        <v>5473179.6903015533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1812202.3419162442</v>
      </c>
      <c r="R301" s="25">
        <f t="array" aca="1" ref="R301" ca="1">INDEX('Lorri 401b'!L:L,MATCH('Retirement Calculator'!A301,'Lorri 401b'!N:N,0),0)</f>
        <v>3655401.0662119812</v>
      </c>
      <c r="S301" s="25">
        <f t="shared" ca="1" si="267"/>
        <v>5467603.4081282252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1811824.0460361592</v>
      </c>
      <c r="R302" s="25">
        <f t="array" aca="1" ref="R302" ca="1">INDEX('Lorri 401b'!L:L,MATCH('Retirement Calculator'!A302,'Lorri 401b'!N:N,0),0)</f>
        <v>3650179.8454096834</v>
      </c>
      <c r="S302" s="25">
        <f t="shared" ca="1" si="267"/>
        <v>5462003.8914458426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1811444.1739232403</v>
      </c>
      <c r="R303" s="25">
        <f t="array" aca="1" ref="R303" ca="1">INDEX('Lorri 401b'!L:L,MATCH('Retirement Calculator'!A303,'Lorri 401b'!N:N,0),0)</f>
        <v>3644936.8695207094</v>
      </c>
      <c r="S303" s="25">
        <f t="shared" ca="1" si="267"/>
        <v>5456381.0434439499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1811062.7190098509</v>
      </c>
      <c r="R304" s="25">
        <f t="array" aca="1" ref="R304" ca="1">INDEX('Lorri 401b'!L:L,MATCH('Retirement Calculator'!A304,'Lorri 401b'!N:N,0),0)</f>
        <v>3639672.0478988644</v>
      </c>
      <c r="S304" s="25">
        <f t="shared" ca="1" si="267"/>
        <v>5450734.7669087155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1810679.6747009892</v>
      </c>
      <c r="R305" s="25">
        <f t="array" aca="1" ref="R305" ca="1">INDEX('Lorri 401b'!L:L,MATCH('Retirement Calculator'!A305,'Lorri 401b'!N:N,0),0)</f>
        <v>3634385.2895202618</v>
      </c>
      <c r="S305" s="25">
        <f t="shared" ca="1" si="267"/>
        <v>5445064.9642212512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1810295.0343741737</v>
      </c>
      <c r="R306" s="25">
        <f t="array" aca="1" ref="R306" ca="1">INDEX('Lorri 401b'!L:L,MATCH('Retirement Calculator'!A306,'Lorri 401b'!N:N,0),0)</f>
        <v>3629076.5029817484</v>
      </c>
      <c r="S306" s="25">
        <f t="shared" ca="1" si="267"/>
        <v>5439371.5373559222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1809908.79137933</v>
      </c>
      <c r="R307" s="25">
        <f t="array" aca="1" ref="R307" ca="1">INDEX('Lorri 401b'!L:L,MATCH('Retirement Calculator'!A307,'Lorri 401b'!N:N,0),0)</f>
        <v>3623745.5964993243</v>
      </c>
      <c r="S307" s="25">
        <f t="shared" ca="1" si="267"/>
        <v>5433654.3878786545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1809520.9390386743</v>
      </c>
      <c r="R308" s="25">
        <f t="array" aca="1" ref="R308" ca="1">INDEX('Lorri 401b'!L:L,MATCH('Retirement Calculator'!A308,'Lorri 401b'!N:N,0),0)</f>
        <v>3618392.4779065568</v>
      </c>
      <c r="S308" s="25">
        <f t="shared" ca="1" si="267"/>
        <v>5427913.4169452311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1809131.4706465993</v>
      </c>
      <c r="R309" s="25">
        <f t="array" aca="1" ref="R309" ca="1">INDEX('Lorri 401b'!L:L,MATCH('Retirement Calculator'!A309,'Lorri 401b'!N:N,0),0)</f>
        <v>3613017.0546529861</v>
      </c>
      <c r="S309" s="25">
        <f t="shared" ca="1" si="267"/>
        <v>5422148.5252995854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1808740.3794695574</v>
      </c>
      <c r="R310" s="25">
        <f t="array" aca="1" ref="R310" ca="1">INDEX('Lorri 401b'!L:L,MATCH('Retirement Calculator'!A310,'Lorri 401b'!N:N,0),0)</f>
        <v>3607619.2338025258</v>
      </c>
      <c r="S310" s="25">
        <f t="shared" ca="1" si="267"/>
        <v>5416359.613272083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1808347.6587459445</v>
      </c>
      <c r="R311" s="25">
        <f t="array" aca="1" ref="R311" ca="1">INDEX('Lorri 401b'!L:L,MATCH('Retirement Calculator'!A311,'Lorri 401b'!N:N,0),0)</f>
        <v>3602198.9220318552</v>
      </c>
      <c r="S311" s="25">
        <f t="shared" ca="1" si="267"/>
        <v>5410546.5807777997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1807953.3016859831</v>
      </c>
      <c r="R312" s="25">
        <f t="array" aca="1" ref="R312" ca="1">INDEX('Lorri 401b'!L:L,MATCH('Retirement Calculator'!A312,'Lorri 401b'!N:N,0),0)</f>
        <v>3596756.0256288066</v>
      </c>
      <c r="S312" s="25">
        <f t="shared" ca="1" si="267"/>
        <v>5404709.3273147894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1807557.3014716052</v>
      </c>
      <c r="R313" s="25">
        <f t="array" aca="1" ref="R313" ca="1">INDEX('Lorri 401b'!L:L,MATCH('Retirement Calculator'!A313,'Lorri 401b'!N:N,0),0)</f>
        <v>3591290.4504907453</v>
      </c>
      <c r="S313" s="25">
        <f t="shared" ca="1" si="267"/>
        <v>5398847.7519623507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1807159.651256334</v>
      </c>
      <c r="R314" s="25">
        <f t="array" aca="1" ref="R314" ca="1">INDEX('Lorri 401b'!L:L,MATCH('Retirement Calculator'!A314,'Lorri 401b'!N:N,0),0)</f>
        <v>3585802.102122942</v>
      </c>
      <c r="S314" s="25">
        <f t="shared" ca="1" si="267"/>
        <v>5392961.753379276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1806760.3441651659</v>
      </c>
      <c r="R315" s="25">
        <f t="array" aca="1" ref="R315" ca="1">INDEX('Lorri 401b'!L:L,MATCH('Retirement Calculator'!A315,'Lorri 401b'!N:N,0),0)</f>
        <v>3580290.8856369397</v>
      </c>
      <c r="S315" s="25">
        <f t="shared" ca="1" si="267"/>
        <v>5387051.2298021056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1806359.3732944513</v>
      </c>
      <c r="R316" s="25">
        <f t="array" aca="1" ref="R316" ca="1">INDEX('Lorri 401b'!L:L,MATCH('Retirement Calculator'!A316,'Lorri 401b'!N:N,0),0)</f>
        <v>3574756.7057489124</v>
      </c>
      <c r="S316" s="25">
        <f t="shared" ca="1" si="267"/>
        <v>5381116.0790433642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1805956.7317117753</v>
      </c>
      <c r="R317" s="25">
        <f t="array" aca="1" ref="R317" ca="1">INDEX('Lorri 401b'!L:L,MATCH('Retirement Calculator'!A317,'Lorri 401b'!N:N,0),0)</f>
        <v>3569199.4667780185</v>
      </c>
      <c r="S317" s="25">
        <f t="shared" ca="1" si="267"/>
        <v>5375156.1984897936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1805552.4124558382</v>
      </c>
      <c r="R318" s="25">
        <f t="array" aca="1" ref="R318" ca="1">INDEX('Lorri 401b'!L:L,MATCH('Retirement Calculator'!A318,'Lorri 401b'!N:N,0),0)</f>
        <v>3563619.0726447459</v>
      </c>
      <c r="S318" s="25">
        <f t="shared" ca="1" si="267"/>
        <v>5369171.4851005841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1805146.4085363348</v>
      </c>
      <c r="R319" s="25">
        <f t="array" aca="1" ref="R319" ca="1">INDEX('Lorri 401b'!L:L,MATCH('Retirement Calculator'!A319,'Lorri 401b'!N:N,0),0)</f>
        <v>3558015.4268692513</v>
      </c>
      <c r="S319" s="25">
        <f t="shared" ca="1" si="267"/>
        <v>5363161.8354055863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1804738.7129338332</v>
      </c>
      <c r="R320" s="25">
        <f t="array" aca="1" ref="R320" ca="1">INDEX('Lorri 401b'!L:L,MATCH('Retirement Calculator'!A320,'Lorri 401b'!N:N,0),0)</f>
        <v>3552388.4325696919</v>
      </c>
      <c r="S320" s="25">
        <f t="shared" ca="1" si="267"/>
        <v>5357127.1455035247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1804329.3185996548</v>
      </c>
      <c r="R321" s="25">
        <f t="array" aca="1" ref="R321" ca="1">INDEX('Lorri 401b'!L:L,MATCH('Retirement Calculator'!A321,'Lorri 401b'!N:N,0),0)</f>
        <v>3546737.9924605512</v>
      </c>
      <c r="S321" s="25">
        <f t="shared" ca="1" si="267"/>
        <v>5351067.311060206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1803918.2184557505</v>
      </c>
      <c r="R322" s="25">
        <f t="array" aca="1" ref="R322" ca="1">INDEX('Lorri 401b'!L:L,MATCH('Retirement Calculator'!A322,'Lorri 401b'!N:N,0),0)</f>
        <v>3541064.0088509554</v>
      </c>
      <c r="S322" s="25">
        <f t="shared" ca="1" si="267"/>
        <v>5344982.2273067059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1803505.40539458</v>
      </c>
      <c r="R323" s="25">
        <f t="array" aca="1" ref="R323" ca="1">INDEX('Lorri 401b'!L:L,MATCH('Retirement Calculator'!A323,'Lorri 401b'!N:N,0),0)</f>
        <v>3535366.3836429864</v>
      </c>
      <c r="S323" s="25">
        <f t="shared" ca="1" si="267"/>
        <v>5338871.7890375666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1803090.8722789879</v>
      </c>
      <c r="R324" s="25">
        <f t="array" aca="1" ref="R324" ca="1">INDEX('Lorri 401b'!L:L,MATCH('Retirement Calculator'!A324,'Lorri 401b'!N:N,0),0)</f>
        <v>3529645.0183299845</v>
      </c>
      <c r="S324" s="25">
        <f t="shared" ca="1" si="267"/>
        <v>5332735.8906089719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1802674.6119420808</v>
      </c>
      <c r="R325" s="25">
        <f t="array" aca="1" ref="R325" ca="1">INDEX('Lorri 401b'!L:L,MATCH('Retirement Calculator'!A325,'Lorri 401b'!N:N,0),0)</f>
        <v>3523899.8139948449</v>
      </c>
      <c r="S325" s="25">
        <f t="shared" ca="1" si="267"/>
        <v>5326574.4259369262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1802256.6171871033</v>
      </c>
      <c r="R326" s="25">
        <f t="array" aca="1" ref="R326" ca="1">INDEX('Lorri 401b'!L:L,MATCH('Retirement Calculator'!A326,'Lorri 401b'!N:N,0),0)</f>
        <v>3518130.6713083088</v>
      </c>
      <c r="S326" s="25">
        <f t="shared" ca="1" si="267"/>
        <v>5320387.2884954121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1801836.8807873135</v>
      </c>
      <c r="R327" s="25">
        <f t="array" aca="1" ref="R327" ca="1">INDEX('Lorri 401b'!L:L,MATCH('Retirement Calculator'!A327,'Lorri 401b'!N:N,0),0)</f>
        <v>3512337.4905272457</v>
      </c>
      <c r="S327" s="25">
        <f t="shared" ca="1" si="267"/>
        <v>5314174.3713145591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1801415.3954858577</v>
      </c>
      <c r="R328" s="25">
        <f t="array" aca="1" ref="R328" ca="1">INDEX('Lorri 401b'!L:L,MATCH('Retirement Calculator'!A328,'Lorri 401b'!N:N,0),0)</f>
        <v>3506520.1714929282</v>
      </c>
      <c r="S328" s="25">
        <f t="shared" ca="1" si="267"/>
        <v>5307935.5669787861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1800992.1539956459</v>
      </c>
      <c r="R329" s="25">
        <f t="array" aca="1" ref="R329" ca="1">INDEX('Lorri 401b'!L:L,MATCH('Retirement Calculator'!A329,'Lorri 401b'!N:N,0),0)</f>
        <v>3500678.6136293006</v>
      </c>
      <c r="S329" s="25">
        <f t="shared" ca="1" si="267"/>
        <v>5301670.7676249463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1800567.1489992249</v>
      </c>
      <c r="R330" s="25">
        <f t="array" aca="1" ref="R330" ca="1">INDEX('Lorri 401b'!L:L,MATCH('Retirement Calculator'!A330,'Lorri 401b'!N:N,0),0)</f>
        <v>3494812.7159412415</v>
      </c>
      <c r="S330" s="25">
        <f t="shared" ca="1" si="267"/>
        <v>5295379.8649404664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1800140.3731486523</v>
      </c>
      <c r="R331" s="25">
        <f t="array" aca="1" ref="R331" ca="1">INDEX('Lorri 401b'!L:L,MATCH('Retirement Calculator'!A331,'Lorri 401b'!N:N,0),0)</f>
        <v>3488922.3770128153</v>
      </c>
      <c r="S331" s="25">
        <f t="shared" ca="1" si="267"/>
        <v>5289062.7501614671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1799711.8190653687</v>
      </c>
      <c r="R332" s="25">
        <f t="array" aca="1" ref="R332" ca="1">INDEX('Lorri 401b'!L:L,MATCH('Retirement Calculator'!A332,'Lorri 401b'!N:N,0),0)</f>
        <v>3483007.495005521</v>
      </c>
      <c r="S332" s="25">
        <f t="shared" ca="1" si="267"/>
        <v>5282719.3140708897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1799281.4793400716</v>
      </c>
      <c r="R333" s="25">
        <f t="array" aca="1" ref="R333" ca="1">INDEX('Lorri 401b'!L:L,MATCH('Retirement Calculator'!A333,'Lorri 401b'!N:N,0),0)</f>
        <v>3477067.9676565295</v>
      </c>
      <c r="S333" s="25">
        <f t="shared" ca="1" si="267"/>
        <v>5276349.4469966013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1798849.3465325858</v>
      </c>
      <c r="R334" s="25">
        <f t="array" aca="1" ref="R334" ca="1">INDEX('Lorri 401b'!L:L,MATCH('Retirement Calculator'!A334,'Lorri 401b'!N:N,0),0)</f>
        <v>3471103.6922769174</v>
      </c>
      <c r="S334" s="25">
        <f t="shared" ca="1" si="267"/>
        <v>5269953.0388095034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1798415.4131717354</v>
      </c>
      <c r="R335" s="25">
        <f t="array" aca="1" ref="R335" ca="1">INDEX('Lorri 401b'!L:L,MATCH('Retirement Calculator'!A335,'Lorri 401b'!N:N,0),0)</f>
        <v>3465114.5657498902</v>
      </c>
      <c r="S335" s="25">
        <f t="shared" ca="1" si="267"/>
        <v>5263529.9789216258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1797979.6717552147</v>
      </c>
      <c r="R336" s="25">
        <f t="array" aca="1" ref="R336" ca="1">INDEX('Lorri 401b'!L:L,MATCH('Retirement Calculator'!A336,'Lorri 401b'!N:N,0),0)</f>
        <v>3459100.4845290002</v>
      </c>
      <c r="S336" s="25">
        <f t="shared" ca="1" si="267"/>
        <v>5257080.1562842149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1797542.1147494586</v>
      </c>
      <c r="R337" s="25">
        <f t="array" aca="1" ref="R337" ca="1">INDEX('Lorri 401b'!L:L,MATCH('Retirement Calculator'!A337,'Lorri 401b'!N:N,0),0)</f>
        <v>3453061.3446363565</v>
      </c>
      <c r="S337" s="25">
        <f t="shared" ca="1" si="267"/>
        <v>5250603.4593858151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1797102.734589512</v>
      </c>
      <c r="R338" s="25">
        <f t="array" aca="1" ref="R338" ca="1">INDEX('Lorri 401b'!L:L,MATCH('Retirement Calculator'!A338,'Lorri 401b'!N:N,0),0)</f>
        <v>3446997.0416608267</v>
      </c>
      <c r="S338" s="25">
        <f t="shared" ca="1" si="267"/>
        <v>5244099.7762503382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1796661.5236788988</v>
      </c>
      <c r="R339" s="25">
        <f t="array" aca="1" ref="R339" ca="1">INDEX('Lorri 401b'!L:L,MATCH('Retirement Calculator'!A339,'Lorri 401b'!N:N,0),0)</f>
        <v>3440907.4707562323</v>
      </c>
      <c r="S339" s="25">
        <f t="shared" ca="1" si="267"/>
        <v>5237568.9944351315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1796218.4743894914</v>
      </c>
      <c r="R340" s="25">
        <f t="array" aca="1" ref="R340" ca="1">INDEX('Lorri 401b'!L:L,MATCH('Retirement Calculator'!A340,'Lorri 401b'!N:N,0),0)</f>
        <v>3434792.5266395356</v>
      </c>
      <c r="S340" s="25">
        <f t="shared" ca="1" si="267"/>
        <v>5231011.0010290267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1795773.579061378</v>
      </c>
      <c r="R341" s="25">
        <f t="array" aca="1" ref="R341" ca="1">INDEX('Lorri 401b'!L:L,MATCH('Retirement Calculator'!A341,'Lorri 401b'!N:N,0),0)</f>
        <v>3428652.1035890193</v>
      </c>
      <c r="S341" s="25">
        <f t="shared" ca="1" si="267"/>
        <v>5224425.6826503975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1795326.8300027309</v>
      </c>
      <c r="R342" s="25">
        <f t="array" aca="1" ref="R342" ca="1">INDEX('Lorri 401b'!L:L,MATCH('Retirement Calculator'!A342,'Lorri 401b'!N:N,0),0)</f>
        <v>3422486.095442459</v>
      </c>
      <c r="S342" s="25">
        <f t="shared" ca="1" si="267"/>
        <v>5217812.9254451897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1794878.2194896729</v>
      </c>
      <c r="R343" s="25">
        <f t="array" aca="1" ref="R343" ca="1">INDEX('Lorri 401b'!L:L,MATCH('Retirement Calculator'!A343,'Lorri 401b'!N:N,0),0)</f>
        <v>3416294.3955952879</v>
      </c>
      <c r="S343" s="25">
        <f t="shared" ca="1" si="267"/>
        <v>5211172.6150849611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1794427.7397661437</v>
      </c>
      <c r="R344" s="25">
        <f t="array" aca="1" ref="R344" ca="1">INDEX('Lorri 401b'!L:L,MATCH('Retirement Calculator'!A344,'Lorri 401b'!N:N,0),0)</f>
        <v>3410076.8969987538</v>
      </c>
      <c r="S344" s="25">
        <f t="shared" ca="1" si="267"/>
        <v>5204504.636764897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1793975.3830437665</v>
      </c>
      <c r="R345" s="25">
        <f t="array" aca="1" ref="R345" ca="1">INDEX('Lorri 401b'!L:L,MATCH('Retirement Calculator'!A345,'Lorri 401b'!N:N,0),0)</f>
        <v>3403833.4921580674</v>
      </c>
      <c r="S345" s="25">
        <f t="shared" ca="1" si="267"/>
        <v>5197808.8752018344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1793521.1415017126</v>
      </c>
      <c r="R346" s="25">
        <f t="array" aca="1" ref="R346" ca="1">INDEX('Lorri 401b'!L:L,MATCH('Retirement Calculator'!A346,'Lorri 401b'!N:N,0),0)</f>
        <v>3397564.0731305447</v>
      </c>
      <c r="S346" s="25">
        <f t="shared" ca="1" si="267"/>
        <v>5191085.2146322578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1793065.007286567</v>
      </c>
      <c r="R347" s="25">
        <f t="array" aca="1" ref="R347" ca="1">INDEX('Lorri 401b'!L:L,MATCH('Retirement Calculator'!A347,'Lorri 401b'!N:N,0),0)</f>
        <v>3391268.5315237409</v>
      </c>
      <c r="S347" s="25">
        <f t="shared" ca="1" si="267"/>
        <v>5184333.5388103081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1792606.9725121916</v>
      </c>
      <c r="R348" s="25">
        <f t="array" aca="1" ref="R348" ca="1">INDEX('Lorri 401b'!L:L,MATCH('Retirement Calculator'!A348,'Lorri 401b'!N:N,0),0)</f>
        <v>3384946.7584935753</v>
      </c>
      <c r="S348" s="25">
        <f t="shared" ca="1" si="267"/>
        <v>5177553.7310057674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1792147.0292595895</v>
      </c>
      <c r="R349" s="25">
        <f t="array" aca="1" ref="R349" ca="1">INDEX('Lorri 401b'!L:L,MATCH('Retirement Calculator'!A349,'Lorri 401b'!N:N,0),0)</f>
        <v>3378598.6447424507</v>
      </c>
      <c r="S349" s="25">
        <f t="shared" ca="1" si="267"/>
        <v>5170745.6740020402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1791685.1695767683</v>
      </c>
      <c r="R350" s="25">
        <f t="array" aca="1" ref="R350" ca="1">INDEX('Lorri 401b'!L:L,MATCH('Retirement Calculator'!A350,'Lorri 401b'!N:N,0),0)</f>
        <v>3372224.0805173628</v>
      </c>
      <c r="S350" s="25">
        <f t="shared" ca="1" si="267"/>
        <v>5163909.2500941306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1791221.385478602</v>
      </c>
      <c r="R351" s="25">
        <f t="array" aca="1" ref="R351" ca="1">INDEX('Lorri 401b'!L:L,MATCH('Retirement Calculator'!A351,'Lorri 401b'!N:N,0),0)</f>
        <v>3365822.9556080038</v>
      </c>
      <c r="S351" s="25">
        <f t="shared" ca="1" si="267"/>
        <v>5157044.3410866056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1790755.6689466934</v>
      </c>
      <c r="R352" s="25">
        <f t="array" aca="1" ref="R352" ca="1">INDEX('Lorri 401b'!L:L,MATCH('Retirement Calculator'!A352,'Lorri 401b'!N:N,0),0)</f>
        <v>3359395.1593448557</v>
      </c>
      <c r="S352" s="25">
        <f t="shared" ca="1" si="267"/>
        <v>5150150.8282915493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1790288.0119292352</v>
      </c>
      <c r="R353" s="25">
        <f t="array" aca="1" ref="R353" ca="1">INDEX('Lorri 401b'!L:L,MATCH('Retirement Calculator'!A353,'Lorri 401b'!N:N,0),0)</f>
        <v>3352940.5805972782</v>
      </c>
      <c r="S353" s="25">
        <f t="shared" ca="1" si="267"/>
        <v>5143228.5925265132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1789818.4063408708</v>
      </c>
      <c r="R354" s="25">
        <f t="array" aca="1" ref="R354" ca="1">INDEX('Lorri 401b'!L:L,MATCH('Retirement Calculator'!A354,'Lorri 401b'!N:N,0),0)</f>
        <v>3346459.1077715857</v>
      </c>
      <c r="S354" s="25">
        <f t="shared" ca="1" si="267"/>
        <v>5136277.5141124567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1789346.8440625549</v>
      </c>
      <c r="R355" s="25">
        <f t="array" aca="1" ref="R355" ca="1">INDEX('Lorri 401b'!L:L,MATCH('Retirement Calculator'!A355,'Lorri 401b'!N:N,0),0)</f>
        <v>3339950.6288091196</v>
      </c>
      <c r="S355" s="25">
        <f t="shared" ca="1" si="267"/>
        <v>5129297.4728716742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1788873.3169414126</v>
      </c>
      <c r="R356" s="25">
        <f t="array" aca="1" ref="R356" ca="1">INDEX('Lorri 401b'!L:L,MATCH('Retirement Calculator'!A356,'Lorri 401b'!N:N,0),0)</f>
        <v>3333415.0311843096</v>
      </c>
      <c r="S356" s="25">
        <f t="shared" ca="1" si="267"/>
        <v>5122288.3481257223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1788397.8167905991</v>
      </c>
      <c r="R357" s="25">
        <f t="array" aca="1" ref="R357" ca="1">INDEX('Lorri 401b'!L:L,MATCH('Retirement Calculator'!A357,'Lorri 401b'!N:N,0),0)</f>
        <v>3326852.2019027299</v>
      </c>
      <c r="S357" s="25">
        <f t="shared" ca="1" si="267"/>
        <v>5115250.0186933288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1787920.3353891571</v>
      </c>
      <c r="R358" s="25">
        <f t="array" aca="1" ref="R358" ca="1">INDEX('Lorri 401b'!L:L,MATCH('Retirement Calculator'!A358,'Lorri 401b'!N:N,0),0)</f>
        <v>3320262.0274991435</v>
      </c>
      <c r="S358" s="25">
        <f t="shared" ca="1" si="267"/>
        <v>5108182.3628883008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1787440.8644818757</v>
      </c>
      <c r="R359" s="25">
        <f t="array" aca="1" ref="R359" ca="1">INDEX('Lorri 401b'!L:L,MATCH('Retirement Calculator'!A359,'Lorri 401b'!N:N,0),0)</f>
        <v>3313644.3940355419</v>
      </c>
      <c r="S359" s="25">
        <f t="shared" ca="1" si="267"/>
        <v>5101085.2585174181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1786959.3957791473</v>
      </c>
      <c r="R360" s="25">
        <f t="array" aca="1" ref="R360" ca="1">INDEX('Lorri 401b'!L:L,MATCH('Retirement Calculator'!A360,'Lorri 401b'!N:N,0),0)</f>
        <v>3306999.1870991755</v>
      </c>
      <c r="S360" s="25">
        <f t="shared" ca="1" si="267"/>
        <v>5093958.5828783233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1786475.9209568242</v>
      </c>
      <c r="R361" s="25">
        <f t="array" aca="1" ref="R361" ca="1">INDEX('Lorri 401b'!L:L,MATCH('Retirement Calculator'!A361,'Lorri 401b'!N:N,0),0)</f>
        <v>3300326.2918005744</v>
      </c>
      <c r="S361" s="25">
        <f t="shared" ca="1" si="267"/>
        <v>5086802.2127573984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1785990.4316560747</v>
      </c>
      <c r="R362" s="25">
        <f t="array" aca="1" ref="R362" ca="1">INDEX('Lorri 401b'!L:L,MATCH('Retirement Calculator'!A362,'Lorri 401b'!N:N,0),0)</f>
        <v>3293625.5927715623</v>
      </c>
      <c r="S362" s="25">
        <f t="shared" ca="1" si="267"/>
        <v>5079616.0244276375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1785502.9194832388</v>
      </c>
      <c r="R363" s="25">
        <f t="array" aca="1" ref="R363" ca="1">INDEX('Lorri 401b'!L:L,MATCH('Retirement Calculator'!A363,'Lorri 401b'!N:N,0),0)</f>
        <v>3286896.9741632626</v>
      </c>
      <c r="S363" s="25">
        <f t="shared" ca="1" si="267"/>
        <v>5072399.893646501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1785013.3760096829</v>
      </c>
      <c r="R364" s="25">
        <f t="array" aca="1" ref="R364" ca="1">INDEX('Lorri 401b'!L:L,MATCH('Retirement Calculator'!A364,'Lorri 401b'!N:N,0),0)</f>
        <v>3280140.3196440949</v>
      </c>
      <c r="S364" s="25">
        <f t="shared" ca="1" si="267"/>
        <v>5065153.6956537776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1784521.7927716537</v>
      </c>
      <c r="R365" s="25">
        <f t="array" aca="1" ref="R365" ca="1">INDEX('Lorri 401b'!L:L,MATCH('Retirement Calculator'!A365,'Lorri 401b'!N:N,0),0)</f>
        <v>3273355.5123977643</v>
      </c>
      <c r="S365" s="25">
        <f t="shared" ca="1" si="267"/>
        <v>5057877.3051694185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1784028.1612701328</v>
      </c>
      <c r="R366" s="25">
        <f t="array" aca="1" ref="R366" ca="1">INDEX('Lorri 401b'!L:L,MATCH('Retirement Calculator'!A366,'Lorri 401b'!N:N,0),0)</f>
        <v>3266542.4351212406</v>
      </c>
      <c r="S366" s="25">
        <f t="shared" ca="1" si="267"/>
        <v>5050570.5963913733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1783532.4729706887</v>
      </c>
      <c r="R367" s="25">
        <f t="array" aca="1" ref="R367" ca="1">INDEX('Lorri 401b'!L:L,MATCH('Retirement Calculator'!A367,'Lorri 401b'!N:N,0),0)</f>
        <v>3259700.970022731</v>
      </c>
      <c r="S367" s="25">
        <f t="shared" ca="1" si="267"/>
        <v>5043233.4429934192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1783034.7193033304</v>
      </c>
      <c r="R368" s="25">
        <f t="array" aca="1" ref="R368" ca="1">INDEX('Lorri 401b'!L:L,MATCH('Retirement Calculator'!A368,'Lorri 401b'!N:N,0),0)</f>
        <v>3252830.9988196446</v>
      </c>
      <c r="S368" s="25">
        <f t="shared" ca="1" si="267"/>
        <v>5035865.718122975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1782534.8916623581</v>
      </c>
      <c r="R369" s="25">
        <f t="array" aca="1" ref="R369" ca="1">INDEX('Lorri 401b'!L:L,MATCH('Retirement Calculator'!A369,'Lorri 401b'!N:N,0),0)</f>
        <v>3245932.4027365451</v>
      </c>
      <c r="S369" s="25">
        <f t="shared" ca="1" si="267"/>
        <v>5028467.2943989029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1782032.9814062151</v>
      </c>
      <c r="R370" s="25">
        <f t="array" aca="1" ref="R370" ca="1">INDEX('Lorri 401b'!L:L,MATCH('Retirement Calculator'!A370,'Lorri 401b'!N:N,0),0)</f>
        <v>3239005.0625030994</v>
      </c>
      <c r="S370" s="25">
        <f t="shared" ca="1" si="267"/>
        <v>5021038.043909315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1781528.9798573381</v>
      </c>
      <c r="R371" s="25">
        <f t="array" aca="1" ref="R371" ca="1">INDEX('Lorri 401b'!L:L,MATCH('Retirement Calculator'!A371,'Lorri 401b'!N:N,0),0)</f>
        <v>3232048.8583520143</v>
      </c>
      <c r="S371" s="25">
        <f t="shared" ca="1" si="267"/>
        <v>5013577.8382093525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1781022.8783020074</v>
      </c>
      <c r="R372" s="25">
        <f t="array" aca="1" ref="R372" ca="1">INDEX('Lorri 401b'!L:L,MATCH('Retirement Calculator'!A372,'Lorri 401b'!N:N,0),0)</f>
        <v>3225063.6700169663</v>
      </c>
      <c r="S372" s="25">
        <f t="shared" ca="1" si="267"/>
        <v>5006086.5483189737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1780514.6679901963</v>
      </c>
      <c r="R373" s="25">
        <f t="array" aca="1" ref="R373" ca="1">INDEX('Lorri 401b'!L:L,MATCH('Retirement Calculator'!A373,'Lorri 401b'!N:N,0),0)</f>
        <v>3218049.3767305226</v>
      </c>
      <c r="S373" s="25">
        <f t="shared" ca="1" si="267"/>
        <v>4998564.0447207186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1780004.3401354193</v>
      </c>
      <c r="R374" s="25">
        <f t="array" aca="1" ref="R374" ca="1">INDEX('Lorri 401b'!L:L,MATCH('Retirement Calculator'!A374,'Lorri 401b'!N:N,0),0)</f>
        <v>3211005.8572220518</v>
      </c>
      <c r="S374" s="25">
        <f t="shared" ca="1" si="267"/>
        <v>4991010.1973574711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1779491.8859145807</v>
      </c>
      <c r="R375" s="25">
        <f t="array" aca="1" ref="R375" ca="1">INDEX('Lorri 401b'!L:L,MATCH('Retirement Calculator'!A375,'Lorri 401b'!N:N,0),0)</f>
        <v>3203932.9897156293</v>
      </c>
      <c r="S375" s="25">
        <f t="shared" ca="1" si="267"/>
        <v>4983424.8756302102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1778977.296467822</v>
      </c>
      <c r="R376" s="25">
        <f t="array" aca="1" ref="R376" ca="1">INDEX('Lorri 401b'!L:L,MATCH('Retirement Calculator'!A376,'Lorri 401b'!N:N,0),0)</f>
        <v>3196830.6519279298</v>
      </c>
      <c r="S376" s="25">
        <f t="shared" ca="1" si="267"/>
        <v>4975807.9483957514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1778460.5628983686</v>
      </c>
      <c r="R377" s="25">
        <f t="array" aca="1" ref="R377" ca="1">INDEX('Lorri 401b'!L:L,MATCH('Retirement Calculator'!A377,'Lorri 401b'!N:N,0),0)</f>
        <v>3189698.721066115</v>
      </c>
      <c r="S377" s="25">
        <f t="shared" ca="1" si="267"/>
        <v>4968159.2839644831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1777941.6762723757</v>
      </c>
      <c r="R378" s="25">
        <f t="array" aca="1" ref="R378" ca="1">INDEX('Lorri 401b'!L:L,MATCH('Retirement Calculator'!A378,'Lorri 401b'!N:N,0),0)</f>
        <v>3182537.0738257091</v>
      </c>
      <c r="S378" s="25">
        <f t="shared" ca="1" si="267"/>
        <v>4960478.750098085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1777420.6276187745</v>
      </c>
      <c r="R379" s="25">
        <f t="array" aca="1" ref="R379" ca="1">INDEX('Lorri 401b'!L:L,MATCH('Retirement Calculator'!A379,'Lorri 401b'!N:N,0),0)</f>
        <v>3175345.5863884683</v>
      </c>
      <c r="S379" s="25">
        <f t="shared" ca="1" si="267"/>
        <v>4952766.2140072426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1776897.4079291166</v>
      </c>
      <c r="R380" s="25">
        <f t="array" aca="1" ref="R380" ca="1">INDEX('Lorri 401b'!L:L,MATCH('Retirement Calculator'!A380,'Lorri 401b'!N:N,0),0)</f>
        <v>3168124.1344202389</v>
      </c>
      <c r="S380" s="25">
        <f t="shared" ca="1" si="267"/>
        <v>4945021.5423493553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1776372.0081574186</v>
      </c>
      <c r="R381" s="25">
        <f t="array" aca="1" ref="R381" ca="1">INDEX('Lorri 401b'!L:L,MATCH('Retirement Calculator'!A381,'Lorri 401b'!N:N,0),0)</f>
        <v>3160872.5930688088</v>
      </c>
      <c r="S381" s="25">
        <f t="shared" ca="1" si="267"/>
        <v>4937244.6012262274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1775844.4192200049</v>
      </c>
      <c r="R382" s="25">
        <f t="array" aca="1" ref="R382" ca="1">INDEX('Lorri 401b'!L:L,MATCH('Retirement Calculator'!A382,'Lorri 401b'!N:N,0),0)</f>
        <v>3153590.8369617476</v>
      </c>
      <c r="S382" s="25">
        <f t="shared" ca="1" si="267"/>
        <v>4929435.2561817523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1775314.6319953522</v>
      </c>
      <c r="R383" s="25">
        <f t="array" aca="1" ref="R383" ca="1">INDEX('Lorri 401b'!L:L,MATCH('Retirement Calculator'!A383,'Lorri 401b'!N:N,0),0)</f>
        <v>3146278.7402042402</v>
      </c>
      <c r="S383" s="25">
        <f t="shared" ca="1" si="267"/>
        <v>4921593.3721995922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1774782.6373239299</v>
      </c>
      <c r="R384" s="25">
        <f t="array" aca="1" ref="R384" ca="1">INDEX('Lorri 401b'!L:L,MATCH('Retirement Calculator'!A384,'Lorri 401b'!N:N,0),0)</f>
        <v>3138936.1763769099</v>
      </c>
      <c r="S384" s="25">
        <f t="shared" ca="1" si="267"/>
        <v>4913718.8137008399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1774248.4260080436</v>
      </c>
      <c r="R385" s="25">
        <f t="array" aca="1" ref="R385" ca="1">INDEX('Lorri 401b'!L:L,MATCH('Retirement Calculator'!A385,'Lorri 401b'!N:N,0),0)</f>
        <v>3131563.0185336326</v>
      </c>
      <c r="S385" s="25">
        <f t="shared" ca="1" si="267"/>
        <v>4905811.444541676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1773711.9888116743</v>
      </c>
      <c r="R386" s="25">
        <f t="array" aca="1" ref="R386" ca="1">INDEX('Lorri 401b'!L:L,MATCH('Retirement Calculator'!A386,'Lorri 401b'!N:N,0),0)</f>
        <v>3124159.1391993416</v>
      </c>
      <c r="S386" s="25">
        <f t="shared" ca="1" si="267"/>
        <v>4897871.1280110162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1773173.31646032</v>
      </c>
      <c r="R387" s="25">
        <f t="array" aca="1" ref="R387" ca="1">INDEX('Lorri 401b'!L:L,MATCH('Retirement Calculator'!A387,'Lorri 401b'!N:N,0),0)</f>
        <v>3116724.4103678241</v>
      </c>
      <c r="S387" s="25">
        <f t="shared" ca="1" si="267"/>
        <v>4889897.7268281439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1772632.3996408351</v>
      </c>
      <c r="R388" s="25">
        <f t="array" aca="1" ref="R388" ca="1">INDEX('Lorri 401b'!L:L,MATCH('Retirement Calculator'!A388,'Lorri 401b'!N:N,0),0)</f>
        <v>3109258.703499509</v>
      </c>
      <c r="S388" s="25">
        <f t="shared" ca="1" si="267"/>
        <v>4881891.1031403439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1772089.2290012692</v>
      </c>
      <c r="R389" s="25">
        <f t="array" aca="1" ref="R389" ca="1">INDEX('Lorri 401b'!L:L,MATCH('Retirement Calculator'!A389,'Lorri 401b'!N:N,0),0)</f>
        <v>3101761.8895192426</v>
      </c>
      <c r="S389" s="25">
        <f t="shared" ca="1" si="267"/>
        <v>4873851.1185205113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1771543.7951507049</v>
      </c>
      <c r="R390" s="25">
        <f t="array" aca="1" ref="R390" ca="1">INDEX('Lorri 401b'!L:L,MATCH('Retirement Calculator'!A390,'Lorri 401b'!N:N,0),0)</f>
        <v>3094233.8388140583</v>
      </c>
      <c r="S390" s="25">
        <f t="shared" ca="1" si="267"/>
        <v>4865777.633964763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1770996.0886590967</v>
      </c>
      <c r="R391" s="25">
        <f t="array" aca="1" ref="R391" ca="1">INDEX('Lorri 401b'!L:L,MATCH('Retirement Calculator'!A391,'Lorri 401b'!N:N,0),0)</f>
        <v>3086674.4212309355</v>
      </c>
      <c r="S391" s="25">
        <f t="shared" ca="1" si="267"/>
        <v>4857670.509890032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1770446.1000571069</v>
      </c>
      <c r="R392" s="25">
        <f t="array" aca="1" ref="R392" ca="1">INDEX('Lorri 401b'!L:L,MATCH('Retirement Calculator'!A392,'Lorri 401b'!N:N,0),0)</f>
        <v>3079083.5060745496</v>
      </c>
      <c r="S392" s="25">
        <f t="shared" ca="1" si="267"/>
        <v>4849529.6061316561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1769893.819835942</v>
      </c>
      <c r="R393" s="25">
        <f t="array" aca="1" ref="R393" ca="1">INDEX('Lorri 401b'!L:L,MATCH('Retirement Calculator'!A393,'Lorri 401b'!N:N,0),0)</f>
        <v>3071460.9621050125</v>
      </c>
      <c r="S393" s="25">
        <f t="shared" ca="1" si="267"/>
        <v>4841354.7819409547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1769339.2384471889</v>
      </c>
      <c r="R394" s="25">
        <f t="array" aca="1" ref="R394" ca="1">INDEX('Lorri 401b'!L:L,MATCH('Retirement Calculator'!A394,'Lorri 401b'!N:N,0),0)</f>
        <v>3063806.6575356023</v>
      </c>
      <c r="S394" s="25">
        <f t="shared" ca="1" si="267"/>
        <v>4833145.8959827907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1768782.3463026492</v>
      </c>
      <c r="R395" s="25">
        <f t="array" aca="1" ref="R395" ca="1">INDEX('Lorri 401b'!L:L,MATCH('Retirement Calculator'!A395,'Lorri 401b'!N:N,0),0)</f>
        <v>3056120.4600304863</v>
      </c>
      <c r="S395" s="25">
        <f t="shared" ca="1" si="267"/>
        <v>4824902.8063331358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1768223.1337741741</v>
      </c>
      <c r="R396" s="25">
        <f t="array" aca="1" ref="R396" ca="1">INDEX('Lorri 401b'!L:L,MATCH('Retirement Calculator'!A396,'Lorri 401b'!N:N,0),0)</f>
        <v>3048402.2367024324</v>
      </c>
      <c r="S396" s="25">
        <f t="shared" ca="1" si="267"/>
        <v>4816625.3704766063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1767661.5911934969</v>
      </c>
      <c r="R397" s="25">
        <f t="array" aca="1" ref="R397" ca="1">INDEX('Lorri 401b'!L:L,MATCH('Retirement Calculator'!A397,'Lorri 401b'!N:N,0),0)</f>
        <v>3040651.8541105115</v>
      </c>
      <c r="S397" s="25">
        <f t="shared" ca="1" si="267"/>
        <v>4808313.4453040082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1767097.7088520671</v>
      </c>
      <c r="R398" s="25">
        <f t="array" aca="1" ref="R398" ca="1">INDEX('Lorri 401b'!L:L,MATCH('Retirement Calculator'!A398,'Lorri 401b'!N:N,0),0)</f>
        <v>3032869.1782577909</v>
      </c>
      <c r="S398" s="25">
        <f t="shared" ca="1" si="267"/>
        <v>4799966.887109858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1766531.4770008812</v>
      </c>
      <c r="R399" s="25">
        <f t="array" aca="1" ref="R399" ca="1">INDEX('Lorri 401b'!L:L,MATCH('Retirement Calculator'!A399,'Lorri 401b'!N:N,0),0)</f>
        <v>3025054.0745890173</v>
      </c>
      <c r="S399" s="25">
        <f t="shared" ca="1" si="267"/>
        <v>4791585.5515898988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1765962.8858503154</v>
      </c>
      <c r="R400" s="25">
        <f t="array" aca="1" ref="R400" ca="1">INDEX('Lorri 401b'!L:L,MATCH('Retirement Calculator'!A400,'Lorri 401b'!N:N,0),0)</f>
        <v>3017206.4079882903</v>
      </c>
      <c r="S400" s="25">
        <f t="shared" ca="1" si="267"/>
        <v>4783169.2938386053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1765391.9255699557</v>
      </c>
      <c r="R401" s="25">
        <f t="array" aca="1" ref="R401" ca="1">INDEX('Lorri 401b'!L:L,MATCH('Retirement Calculator'!A401,'Lorri 401b'!N:N,0),0)</f>
        <v>3009326.0427767271</v>
      </c>
      <c r="S401" s="25">
        <f t="shared" ca="1" si="267"/>
        <v>4774717.9683466833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1764818.5862884277</v>
      </c>
      <c r="R402" s="25">
        <f t="array" aca="1" ref="R402" ca="1">INDEX('Lorri 401b'!L:L,MATCH('Retirement Calculator'!A402,'Lorri 401b'!N:N,0),0)</f>
        <v>3001412.8427101155</v>
      </c>
      <c r="S402" s="25">
        <f t="shared" ca="1" si="267"/>
        <v>4766231.4289985429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1764242.8580932266</v>
      </c>
      <c r="R403" s="25">
        <f t="array" aca="1" ref="R403" ca="1">INDEX('Lorri 401b'!L:L,MATCH('Retirement Calculator'!A403,'Lorri 401b'!N:N,0),0)</f>
        <v>2993466.6709765596</v>
      </c>
      <c r="S403" s="25">
        <f t="shared" ca="1" si="267"/>
        <v>4757709.529069786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1763664.7310305454</v>
      </c>
      <c r="R404" s="25">
        <f t="array" aca="1" ref="R404" ca="1">INDEX('Lorri 401b'!L:L,MATCH('Retirement Calculator'!A404,'Lorri 401b'!N:N,0),0)</f>
        <v>2985487.3901941143</v>
      </c>
      <c r="S404" s="25">
        <f t="shared" ca="1" si="267"/>
        <v>4749152.1212246595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1763084.1951051033</v>
      </c>
      <c r="R405" s="25">
        <f t="array" aca="1" ref="R405" ca="1">INDEX('Lorri 401b'!L:L,MATCH('Retirement Calculator'!A405,'Lorri 401b'!N:N,0),0)</f>
        <v>2977474.8624084084</v>
      </c>
      <c r="S405" s="25">
        <f t="shared" ca="1" si="267"/>
        <v>4740559.0575135117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1762501.2402799719</v>
      </c>
      <c r="R406" s="25">
        <f t="array" aca="1" ref="R406" ca="1">INDEX('Lorri 401b'!L:L,MATCH('Retirement Calculator'!A406,'Lorri 401b'!N:N,0),0)</f>
        <v>2969428.9490902624</v>
      </c>
      <c r="S406" s="25">
        <f t="shared" ca="1" si="267"/>
        <v>4731930.1893702345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1761915.8564764021</v>
      </c>
      <c r="R407" s="25">
        <f t="array" aca="1" ref="R407" ca="1">INDEX('Lorri 401b'!L:L,MATCH('Retirement Calculator'!A407,'Lorri 401b'!N:N,0),0)</f>
        <v>2961349.5111332908</v>
      </c>
      <c r="S407" s="25">
        <f t="shared" ca="1" si="267"/>
        <v>4723265.3676096927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1761328.033573651</v>
      </c>
      <c r="R408" s="25">
        <f t="array" aca="1" ref="R408" ca="1">INDEX('Lorri 401b'!L:L,MATCH('Retirement Calculator'!A408,'Lorri 401b'!N:N,0),0)</f>
        <v>2953236.4088514983</v>
      </c>
      <c r="S408" s="25">
        <f t="shared" ca="1" si="267"/>
        <v>4714564.4424251495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1760737.7614088051</v>
      </c>
      <c r="R409" s="25">
        <f t="array" aca="1" ref="R409" ca="1">INDEX('Lorri 401b'!L:L,MATCH('Retirement Calculator'!A409,'Lorri 401b'!N:N,0),0)</f>
        <v>2945089.5019768649</v>
      </c>
      <c r="S409" s="25">
        <f t="shared" ca="1" si="267"/>
        <v>4705827.2633856703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1760145.0297766058</v>
      </c>
      <c r="R410" s="25">
        <f t="array" aca="1" ref="R410" ca="1">INDEX('Lorri 401b'!L:L,MATCH('Retirement Calculator'!A410,'Lorri 401b'!N:N,0),0)</f>
        <v>2936908.6496569207</v>
      </c>
      <c r="S410" s="25">
        <f t="shared" ca="1" si="267"/>
        <v>4697053.6794335265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1759549.8284292722</v>
      </c>
      <c r="R411" s="25">
        <f t="array" aca="1" ref="R411" ca="1">INDEX('Lorri 401b'!L:L,MATCH('Retirement Calculator'!A411,'Lorri 401b'!N:N,0),0)</f>
        <v>2928693.7104523098</v>
      </c>
      <c r="S411" s="25">
        <f t="shared" ca="1" si="267"/>
        <v>4688243.5388815822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1758952.1470763246</v>
      </c>
      <c r="R412" s="25">
        <f t="array" aca="1" ref="R412" ca="1">INDEX('Lorri 401b'!L:L,MATCH('Retirement Calculator'!A412,'Lorri 401b'!N:N,0),0)</f>
        <v>2920444.5423343466</v>
      </c>
      <c r="S412" s="25">
        <f t="shared" ca="1" si="267"/>
        <v>4679396.6894106716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1758351.9753844065</v>
      </c>
      <c r="R413" s="25">
        <f t="array" aca="1" ref="R413" ca="1">INDEX('Lorri 401b'!L:L,MATCH('Retirement Calculator'!A413,'Lorri 401b'!N:N,0),0)</f>
        <v>2912161.0026825583</v>
      </c>
      <c r="S413" s="25">
        <f t="shared" ca="1" si="267"/>
        <v>4670512.978066965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1757749.3029771054</v>
      </c>
      <c r="R414" s="25">
        <f t="array" aca="1" ref="R414" ca="1">INDEX('Lorri 401b'!L:L,MATCH('Retirement Calculator'!A414,'Lorri 401b'!N:N,0),0)</f>
        <v>2903842.9482822209</v>
      </c>
      <c r="S414" s="25">
        <f t="shared" ca="1" si="267"/>
        <v>4661592.251259326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1757144.1194347739</v>
      </c>
      <c r="R415" s="25">
        <f t="array" aca="1" ref="R415" ca="1">INDEX('Lorri 401b'!L:L,MATCH('Retirement Calculator'!A415,'Lorri 401b'!N:N,0),0)</f>
        <v>2895490.2353218822</v>
      </c>
      <c r="S415" s="25">
        <f t="shared" ca="1" si="267"/>
        <v>4652634.3547566561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1756536.4142943493</v>
      </c>
      <c r="R416" s="25">
        <f t="array" aca="1" ref="R416" ca="1">INDEX('Lorri 401b'!L:L,MATCH('Retirement Calculator'!A416,'Lorri 401b'!N:N,0),0)</f>
        <v>2887102.7193908757</v>
      </c>
      <c r="S416" s="25">
        <f t="shared" ca="1" si="267"/>
        <v>4643639.1336852247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1755926.1770491728</v>
      </c>
      <c r="R417" s="25">
        <f t="array" aca="1" ref="R417" ca="1">INDEX('Lorri 401b'!L:L,MATCH('Retirement Calculator'!A417,'Lorri 401b'!N:N,0),0)</f>
        <v>2878680.2554768231</v>
      </c>
      <c r="S417" s="25">
        <f t="shared" ca="1" si="267"/>
        <v>4634606.4325259961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1755313.3971488082</v>
      </c>
      <c r="R418" s="25">
        <f t="array" aca="1" ref="R418" ca="1">INDEX('Lorri 401b'!L:L,MATCH('Retirement Calculator'!A418,'Lorri 401b'!N:N,0),0)</f>
        <v>2870222.6979631288</v>
      </c>
      <c r="S418" s="25">
        <f t="shared" ca="1" si="267"/>
        <v>4625536.0951119373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1754698.0639988587</v>
      </c>
      <c r="R419" s="25">
        <f t="array" aca="1" ref="R419" ca="1">INDEX('Lorri 401b'!L:L,MATCH('Retirement Calculator'!A419,'Lorri 401b'!N:N,0),0)</f>
        <v>2861729.9006264606</v>
      </c>
      <c r="S419" s="25">
        <f t="shared" ca="1" si="267"/>
        <v>4616427.9646253195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1754080.1669607845</v>
      </c>
      <c r="R420" s="25">
        <f t="array" aca="1" ref="R420" ca="1">INDEX('Lorri 401b'!L:L,MATCH('Retirement Calculator'!A420,'Lorri 401b'!N:N,0),0)</f>
        <v>2853201.7166342228</v>
      </c>
      <c r="S420" s="25">
        <f t="shared" ca="1" si="267"/>
        <v>4607281.8835950075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1753459.6953517182</v>
      </c>
      <c r="R421" s="25">
        <f t="array" aca="1" ref="R421" ca="1">INDEX('Lorri 401b'!L:L,MATCH('Retirement Calculator'!A421,'Lorri 401b'!N:N,0),0)</f>
        <v>2844637.9985420173</v>
      </c>
      <c r="S421" s="25">
        <f t="shared" ca="1" si="267"/>
        <v>4598097.6938937353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1752836.638444281</v>
      </c>
      <c r="R422" s="25">
        <f t="array" aca="1" ref="R422" ca="1">INDEX('Lorri 401b'!L:L,MATCH('Retirement Calculator'!A422,'Lorri 401b'!N:N,0),0)</f>
        <v>2836038.5982910944</v>
      </c>
      <c r="S422" s="25">
        <f t="shared" ca="1" si="267"/>
        <v>4588875.2367353756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1752210.985466396</v>
      </c>
      <c r="R423" s="25">
        <f t="array" aca="1" ref="R423" ca="1">INDEX('Lorri 401b'!L:L,MATCH('Retirement Calculator'!A423,'Lorri 401b'!N:N,0),0)</f>
        <v>2827403.3672057926</v>
      </c>
      <c r="S423" s="25">
        <f t="shared" ca="1" si="267"/>
        <v>4579614.3526721885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1751582.7256011032</v>
      </c>
      <c r="R424" s="25">
        <f t="array" aca="1" ref="R424" ca="1">INDEX('Lorri 401b'!L:L,MATCH('Retirement Calculator'!A424,'Lorri 401b'!N:N,0),0)</f>
        <v>2818732.1559909689</v>
      </c>
      <c r="S424" s="25">
        <f t="shared" ca="1" si="267"/>
        <v>4570314.8815920725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1750951.8479863715</v>
      </c>
      <c r="R425" s="25">
        <f t="array" aca="1" ref="R425" ca="1">INDEX('Lorri 401b'!L:L,MATCH('Retirement Calculator'!A425,'Lorri 401b'!N:N,0),0)</f>
        <v>2810024.8147294167</v>
      </c>
      <c r="S425" s="25">
        <f t="shared" ca="1" si="267"/>
        <v>4560976.662715788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1750318.3417149119</v>
      </c>
      <c r="R426" s="25">
        <f t="array" aca="1" ref="R426" ca="1">INDEX('Lorri 401b'!L:L,MATCH('Retirement Calculator'!A426,'Lorri 401b'!N:N,0),0)</f>
        <v>2801281.192879275</v>
      </c>
      <c r="S426" s="25">
        <f t="shared" ca="1" si="267"/>
        <v>4551599.5345941866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1749682.1958339878</v>
      </c>
      <c r="R427" s="25">
        <f t="array" aca="1" ref="R427" ca="1">INDEX('Lorri 401b'!L:L,MATCH('Retirement Calculator'!A427,'Lorri 401b'!N:N,0),0)</f>
        <v>2792501.1392714242</v>
      </c>
      <c r="S427" s="25">
        <f t="shared" ca="1" si="267"/>
        <v>4542183.3351054117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1749043.3993452266</v>
      </c>
      <c r="R428" s="25">
        <f t="array" aca="1" ref="R428" ca="1">INDEX('Lorri 401b'!L:L,MATCH('Retirement Calculator'!A428,'Lorri 401b'!N:N,0),0)</f>
        <v>2783684.5021068738</v>
      </c>
      <c r="S428" s="25">
        <f t="shared" ca="1" si="267"/>
        <v>4532727.9014520999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1748401.9412044289</v>
      </c>
      <c r="R429" s="25">
        <f t="array" aca="1" ref="R429" ca="1">INDEX('Lorri 401b'!L:L,MATCH('Retirement Calculator'!A429,'Lorri 401b'!N:N,0),0)</f>
        <v>2774831.1289541377</v>
      </c>
      <c r="S429" s="25">
        <f t="shared" ca="1" si="267"/>
        <v>4523233.0701585663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1747757.8103213778</v>
      </c>
      <c r="R430" s="25">
        <f t="array" aca="1" ref="R430" ca="1">INDEX('Lorri 401b'!L:L,MATCH('Retirement Calculator'!A430,'Lorri 401b'!N:N,0),0)</f>
        <v>2765940.8667465989</v>
      </c>
      <c r="S430" s="25">
        <f t="shared" ca="1" si="267"/>
        <v>4513698.6770679764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1747110.9955596474</v>
      </c>
      <c r="R431" s="25">
        <f t="array" aca="1" ref="R431" ca="1">INDEX('Lorri 401b'!L:L,MATCH('Retirement Calculator'!A431,'Lorri 401b'!N:N,0),0)</f>
        <v>2757013.5617798618</v>
      </c>
      <c r="S431" s="25">
        <f t="shared" ca="1" si="267"/>
        <v>4504124.557339509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1746461.4857364099</v>
      </c>
      <c r="R432" s="25">
        <f t="array" aca="1" ref="R432" ca="1">INDEX('Lorri 401b'!L:L,MATCH('Retirement Calculator'!A432,'Lorri 401b'!N:N,0),0)</f>
        <v>2748049.0597090968</v>
      </c>
      <c r="S432" s="25">
        <f t="shared" ca="1" si="267"/>
        <v>4494510.5454455065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1745809.2696222421</v>
      </c>
      <c r="R433" s="25">
        <f t="array" aca="1" ref="R433" ca="1">INDEX('Lorri 401b'!L:L,MATCH('Retirement Calculator'!A433,'Lorri 401b'!N:N,0),0)</f>
        <v>2739047.2055463702</v>
      </c>
      <c r="S433" s="25">
        <f t="shared" ca="1" si="267"/>
        <v>4484856.4751686119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1745154.3359409319</v>
      </c>
      <c r="R434" s="25">
        <f t="array" aca="1" ref="R434" ca="1">INDEX('Lorri 401b'!L:L,MATCH('Retirement Calculator'!A434,'Lorri 401b'!N:N,0),0)</f>
        <v>2730007.8436579658</v>
      </c>
      <c r="S434" s="25">
        <f t="shared" ca="1" si="267"/>
        <v>4475162.1795988977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1744496.6733692831</v>
      </c>
      <c r="R435" s="25">
        <f t="array" aca="1" ref="R435" ca="1">INDEX('Lorri 401b'!L:L,MATCH('Retirement Calculator'!A435,'Lorri 401b'!N:N,0),0)</f>
        <v>2720930.8177616927</v>
      </c>
      <c r="S435" s="25">
        <f t="shared" ca="1" si="267"/>
        <v>4465427.491130976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1743836.2705369189</v>
      </c>
      <c r="R436" s="25">
        <f t="array" aca="1" ref="R436" ca="1">INDEX('Lorri 401b'!L:L,MATCH('Retirement Calculator'!A436,'Lorri 401b'!N:N,0),0)</f>
        <v>2711815.9709241851</v>
      </c>
      <c r="S436" s="25">
        <f t="shared" ca="1" si="267"/>
        <v>4455652.2414611038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1743173.1160260865</v>
      </c>
      <c r="R437" s="25">
        <f t="array" aca="1" ref="R437" ca="1">INDEX('Lorri 401b'!L:L,MATCH('Retirement Calculator'!A437,'Lorri 401b'!N:N,0),0)</f>
        <v>2702663.1455581882</v>
      </c>
      <c r="S437" s="25">
        <f t="shared" ca="1" si="267"/>
        <v>4445836.2615842745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1742507.198371459</v>
      </c>
      <c r="R438" s="25">
        <f t="array" aca="1" ref="R438" ca="1">INDEX('Lorri 401b'!L:L,MATCH('Retirement Calculator'!A438,'Lorri 401b'!N:N,0),0)</f>
        <v>2693472.183419833</v>
      </c>
      <c r="S438" s="25">
        <f t="shared" ca="1" si="267"/>
        <v>4435979.3817912918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1741838.5060599374</v>
      </c>
      <c r="R439" s="25">
        <f t="array" aca="1" ref="R439" ca="1">INDEX('Lorri 401b'!L:L,MATCH('Retirement Calculator'!A439,'Lorri 401b'!N:N,0),0)</f>
        <v>2684242.9256059011</v>
      </c>
      <c r="S439" s="25">
        <f t="shared" ca="1" si="267"/>
        <v>4426081.4316658387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1741167.0275304511</v>
      </c>
      <c r="R440" s="25">
        <f t="array" aca="1" ref="R440" ca="1">INDEX('Lorri 401b'!L:L,MATCH('Retirement Calculator'!A440,'Lorri 401b'!N:N,0),0)</f>
        <v>2674975.2125510778</v>
      </c>
      <c r="S440" s="25">
        <f t="shared" ca="1" si="267"/>
        <v>4416142.2400815291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1740492.7511737584</v>
      </c>
      <c r="R441" s="25">
        <f t="array" aca="1" ref="R441" ca="1">INDEX('Lorri 401b'!L:L,MATCH('Retirement Calculator'!A441,'Lorri 401b'!N:N,0),0)</f>
        <v>2665668.8840251928</v>
      </c>
      <c r="S441" s="25">
        <f t="shared" ca="1" si="267"/>
        <v>4406161.6351989508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1739815.6653322463</v>
      </c>
      <c r="R442" s="25">
        <f t="array" aca="1" ref="R442" ca="1">INDEX('Lorri 401b'!L:L,MATCH('Retirement Calculator'!A442,'Lorri 401b'!N:N,0),0)</f>
        <v>2656323.77913045</v>
      </c>
      <c r="S442" s="25">
        <f t="shared" ca="1" si="267"/>
        <v>4396139.4444626961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1739135.7582997279</v>
      </c>
      <c r="R443" s="25">
        <f t="array" aca="1" ref="R443" ca="1">INDEX('Lorri 401b'!L:L,MATCH('Retirement Calculator'!A443,'Lorri 401b'!N:N,0),0)</f>
        <v>2646939.7362986458</v>
      </c>
      <c r="S443" s="25">
        <f t="shared" ca="1" si="267"/>
        <v>4386075.4945983738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1738453.0183212406</v>
      </c>
      <c r="R444" s="25">
        <f t="array" aca="1" ref="R444" ca="1">INDEX('Lorri 401b'!L:L,MATCH('Retirement Calculator'!A444,'Lorri 401b'!N:N,0),0)</f>
        <v>2637516.5932883755</v>
      </c>
      <c r="S444" s="25">
        <f t="shared" ca="1" si="267"/>
        <v>4375969.6116096163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1737767.4335928429</v>
      </c>
      <c r="R445" s="25">
        <f t="array" aca="1" ref="R445" ca="1">INDEX('Lorri 401b'!L:L,MATCH('Retirement Calculator'!A445,'Lorri 401b'!N:N,0),0)</f>
        <v>2628054.187182229</v>
      </c>
      <c r="S445" s="25">
        <f t="shared" ca="1" si="267"/>
        <v>4365821.6207750719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1737078.9922614102</v>
      </c>
      <c r="R446" s="25">
        <f t="array" aca="1" ref="R446" ca="1">INDEX('Lorri 401b'!L:L,MATCH('Retirement Calculator'!A446,'Lorri 401b'!N:N,0),0)</f>
        <v>2618552.3543839739</v>
      </c>
      <c r="S446" s="25">
        <f t="shared" ca="1" si="267"/>
        <v>4355631.3466453841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1736387.68242443</v>
      </c>
      <c r="R447" s="25">
        <f t="array" aca="1" ref="R447" ca="1">INDEX('Lorri 401b'!L:L,MATCH('Retirement Calculator'!A447,'Lorri 401b'!N:N,0),0)</f>
        <v>2609010.9306157259</v>
      </c>
      <c r="S447" s="25">
        <f t="shared" ca="1" si="267"/>
        <v>4345398.6130401557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1735693.4921297957</v>
      </c>
      <c r="R448" s="25">
        <f t="array" aca="1" ref="R448" ca="1">INDEX('Lorri 401b'!L:L,MATCH('Retirement Calculator'!A448,'Lorri 401b'!N:N,0),0)</f>
        <v>2599429.7509151101</v>
      </c>
      <c r="S448" s="25">
        <f t="shared" ca="1" si="267"/>
        <v>4335123.2430449054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1734996.4093756003</v>
      </c>
      <c r="R449" s="25">
        <f t="array" aca="1" ref="R449" ca="1">INDEX('Lorri 401b'!L:L,MATCH('Retirement Calculator'!A449,'Lorri 401b'!N:N,0),0)</f>
        <v>2589808.6496324087</v>
      </c>
      <c r="S449" s="25">
        <f t="shared" ca="1" si="267"/>
        <v>4324805.0590080088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1734296.4221099291</v>
      </c>
      <c r="R450" s="25">
        <f t="array" aca="1" ref="R450" ca="1">INDEX('Lorri 401b'!L:L,MATCH('Retirement Calculator'!A450,'Lorri 401b'!N:N,0),0)</f>
        <v>2580147.4604276959</v>
      </c>
      <c r="S450" s="25">
        <f t="shared" ca="1" si="267"/>
        <v>4314443.8825376248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1733593.518230651</v>
      </c>
      <c r="R451" s="25">
        <f t="array" aca="1" ref="R451" ca="1">INDEX('Lorri 401b'!L:L,MATCH('Retirement Calculator'!A451,'Lorri 401b'!N:N,0),0)</f>
        <v>2570446.0162679632</v>
      </c>
      <c r="S451" s="25">
        <f t="shared" ca="1" si="267"/>
        <v>4304039.5344986143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1732887.6855852092</v>
      </c>
      <c r="R452" s="25">
        <f t="array" aca="1" ref="R452" ca="1">INDEX('Lorri 401b'!L:L,MATCH('Retirement Calculator'!A452,'Lorri 401b'!N:N,0),0)</f>
        <v>2560704.1494242321</v>
      </c>
      <c r="S452" s="25">
        <f t="shared" ca="1" si="267"/>
        <v>4293591.8350094408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1732178.9119704114</v>
      </c>
      <c r="R453" s="25">
        <f t="array" aca="1" ref="R453" ca="1">INDEX('Lorri 401b'!L:L,MATCH('Retirement Calculator'!A453,'Lorri 401b'!N:N,0),0)</f>
        <v>2550921.6914686519</v>
      </c>
      <c r="S453" s="25">
        <f t="shared" ca="1" si="267"/>
        <v>4283100.6034390628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1731467.1851322188</v>
      </c>
      <c r="R454" s="25">
        <f t="array" aca="1" ref="R454" ca="1">INDEX('Lorri 401b'!L:L,MATCH('Retirement Calculator'!A454,'Lorri 401b'!N:N,0),0)</f>
        <v>2541098.4732715902</v>
      </c>
      <c r="S454" s="25">
        <f t="shared" ca="1" si="267"/>
        <v>4272565.6584038092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1730752.4927655335</v>
      </c>
      <c r="R455" s="25">
        <f t="array" aca="1" ref="R455" ca="1">INDEX('Lorri 401b'!L:L,MATCH('Retirement Calculator'!A455,'Lorri 401b'!N:N,0),0)</f>
        <v>2531234.324998707</v>
      </c>
      <c r="S455" s="25">
        <f t="shared" ca="1" si="267"/>
        <v>4261986.8177642403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1730034.8225139871</v>
      </c>
      <c r="R456" s="25">
        <f t="array" aca="1" ref="R456" ca="1">INDEX('Lorri 401b'!L:L,MATCH('Retirement Calculator'!A456,'Lorri 401b'!N:N,0),0)</f>
        <v>2521329.0761080203</v>
      </c>
      <c r="S456" s="25">
        <f t="shared" ca="1" si="267"/>
        <v>4251363.8986220071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1729314.161969726</v>
      </c>
      <c r="R457" s="25">
        <f t="array" aca="1" ref="R457" ca="1">INDEX('Lorri 401b'!L:L,MATCH('Retirement Calculator'!A457,'Lorri 401b'!N:N,0),0)</f>
        <v>2511382.555346956</v>
      </c>
      <c r="S457" s="25">
        <f t="shared" ca="1" si="267"/>
        <v>4240696.7173166815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1728590.4986731971</v>
      </c>
      <c r="R458" s="25">
        <f t="array" aca="1" ref="R458" ca="1">INDEX('Lorri 401b'!L:L,MATCH('Retirement Calculator'!A458,'Lorri 401b'!N:N,0),0)</f>
        <v>2501394.5907493872</v>
      </c>
      <c r="S458" s="25">
        <f t="shared" ca="1" si="267"/>
        <v>4229985.0894225845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1727863.8201129327</v>
      </c>
      <c r="R459" s="25">
        <f t="array" aca="1" ref="R459" ca="1">INDEX('Lorri 401b'!L:L,MATCH('Retirement Calculator'!A459,'Lorri 401b'!N:N,0),0)</f>
        <v>2491365.0096326619</v>
      </c>
      <c r="S459" s="25">
        <f t="shared" ca="1" si="267"/>
        <v>4219228.8297455944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1727134.1137253337</v>
      </c>
      <c r="R460" s="25">
        <f t="array" aca="1" ref="R460" ca="1">INDEX('Lorri 401b'!L:L,MATCH('Retirement Calculator'!A460,'Lorri 401b'!N:N,0),0)</f>
        <v>2481293.6385946167</v>
      </c>
      <c r="S460" s="25">
        <f t="shared" ca="1" si="267"/>
        <v>4208427.7523199506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1726401.3668944531</v>
      </c>
      <c r="R461" s="25">
        <f t="array" aca="1" ref="R461" ca="1">INDEX('Lorri 401b'!L:L,MATCH('Retirement Calculator'!A461,'Lorri 401b'!N:N,0),0)</f>
        <v>2471180.3035105797</v>
      </c>
      <c r="S461" s="25">
        <f t="shared" ca="1" si="267"/>
        <v>4197581.670405033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1725665.5669517771</v>
      </c>
      <c r="R462" s="25">
        <f t="array" aca="1" ref="R462" ca="1">INDEX('Lorri 401b'!L:L,MATCH('Retirement Calculator'!A462,'Lorri 401b'!N:N,0),0)</f>
        <v>2461024.8295303592</v>
      </c>
      <c r="S462" s="25">
        <f t="shared" ca="1" si="267"/>
        <v>4186690.3964821361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1724926.7011760066</v>
      </c>
      <c r="R463" s="25">
        <f t="array" aca="1" ref="R463" ca="1">INDEX('Lorri 401b'!L:L,MATCH('Retirement Calculator'!A463,'Lorri 401b'!N:N,0),0)</f>
        <v>2450827.0410752213</v>
      </c>
      <c r="S463" s="25">
        <f t="shared" ca="1" si="267"/>
        <v>4175753.7422512276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1724184.7567928371</v>
      </c>
      <c r="R464" s="25">
        <f t="array" aca="1" ref="R464" ca="1">INDEX('Lorri 401b'!L:L,MATCH('Retirement Calculator'!A464,'Lorri 401b'!N:N,0),0)</f>
        <v>2440586.7618348533</v>
      </c>
      <c r="S464" s="25">
        <f t="shared" ca="1" si="267"/>
        <v>4164771.5186276902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1723439.7209747378</v>
      </c>
      <c r="R465" s="25">
        <f t="array" aca="1" ref="R465" ca="1">INDEX('Lorri 401b'!L:L,MATCH('Retirement Calculator'!A465,'Lorri 401b'!N:N,0),0)</f>
        <v>2430303.8147643171</v>
      </c>
      <c r="S465" s="25">
        <f t="shared" ca="1" si="267"/>
        <v>4153743.5357390549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1722691.5808407296</v>
      </c>
      <c r="R466" s="25">
        <f t="array" aca="1" ref="R466" ca="1">INDEX('Lorri 401b'!L:L,MATCH('Retirement Calculator'!A466,'Lorri 401b'!N:N,0),0)</f>
        <v>2419978.0220809872</v>
      </c>
      <c r="S466" s="25">
        <f t="shared" ca="1" si="267"/>
        <v>4142669.6029217169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1721940.3234561633</v>
      </c>
      <c r="R467" s="25">
        <f t="array" aca="1" ref="R467" ca="1">INDEX('Lorri 401b'!L:L,MATCH('Retirement Calculator'!A467,'Lorri 401b'!N:N,0),0)</f>
        <v>2409609.2052614768</v>
      </c>
      <c r="S467" s="25">
        <f t="shared" ca="1" si="267"/>
        <v>4131549.5287176399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1721185.9358324944</v>
      </c>
      <c r="R468" s="25">
        <f t="array" aca="1" ref="R468" ca="1">INDEX('Lorri 401b'!L:L,MATCH('Retirement Calculator'!A468,'Lorri 401b'!N:N,0),0)</f>
        <v>2399197.1850385517</v>
      </c>
      <c r="S468" s="25">
        <f t="shared" ca="1" si="267"/>
        <v>4120383.1208710461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1720428.4049270602</v>
      </c>
      <c r="R469" s="25">
        <f t="array" aca="1" ref="R469" ca="1">INDEX('Lorri 401b'!L:L,MATCH('Retirement Calculator'!A469,'Lorri 401b'!N:N,0),0)</f>
        <v>2388741.7813980309</v>
      </c>
      <c r="S469" s="25">
        <f t="shared" ca="1" si="267"/>
        <v>4109170.1863250909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1719667.7176428535</v>
      </c>
      <c r="R470" s="25">
        <f t="array" aca="1" ref="R470" ca="1">INDEX('Lorri 401b'!L:L,MATCH('Retirement Calculator'!A470,'Lorri 401b'!N:N,0),0)</f>
        <v>2378242.8135756748</v>
      </c>
      <c r="S470" s="25">
        <f t="shared" ca="1" si="267"/>
        <v>4097910.5312185283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1718903.8608282958</v>
      </c>
      <c r="R471" s="25">
        <f t="array" aca="1" ref="R471" ca="1">INDEX('Lorri 401b'!L:L,MATCH('Retirement Calculator'!A471,'Lorri 401b'!N:N,0),0)</f>
        <v>2367700.1000540587</v>
      </c>
      <c r="S471" s="25">
        <f t="shared" ca="1" si="267"/>
        <v>4086603.9608823545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1718136.821277011</v>
      </c>
      <c r="R472" s="25">
        <f t="array" aca="1" ref="R472" ca="1">INDEX('Lorri 401b'!L:L,MATCH('Retirement Calculator'!A472,'Lorri 401b'!N:N,0),0)</f>
        <v>2357113.4585594363</v>
      </c>
      <c r="S472" s="25">
        <f t="shared" ca="1" si="267"/>
        <v>4075250.279836447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1717366.5857275957</v>
      </c>
      <c r="R473" s="25">
        <f t="array" aca="1" ref="R473" ca="1">INDEX('Lorri 401b'!L:L,MATCH('Retirement Calculator'!A473,'Lorri 401b'!N:N,0),0)</f>
        <v>2346482.706058586</v>
      </c>
      <c r="S473" s="25">
        <f t="shared" ca="1" si="267"/>
        <v>4063849.2917861817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1716593.1408633913</v>
      </c>
      <c r="R474" s="25">
        <f t="array" aca="1" ref="R474" ca="1">INDEX('Lorri 401b'!L:L,MATCH('Retirement Calculator'!A474,'Lorri 401b'!N:N,0),0)</f>
        <v>2335807.6587556489</v>
      </c>
      <c r="S474" s="25">
        <f t="shared" ca="1" si="267"/>
        <v>4052400.7996190405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1715816.4733122527</v>
      </c>
      <c r="R475" s="25">
        <f t="array" aca="1" ref="R475" ca="1">INDEX('Lorri 401b'!L:L,MATCH('Retirement Calculator'!A475,'Lorri 401b'!N:N,0),0)</f>
        <v>2325088.1320889494</v>
      </c>
      <c r="S475" s="25">
        <f t="shared" ca="1" si="267"/>
        <v>4040904.6054012021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1715036.5696463175</v>
      </c>
      <c r="R476" s="25">
        <f t="array" aca="1" ref="R476" ca="1">INDEX('Lorri 401b'!L:L,MATCH('Retirement Calculator'!A476,'Lorri 401b'!N:N,0),0)</f>
        <v>2314323.9407278057</v>
      </c>
      <c r="S476" s="25">
        <f t="shared" ca="1" si="267"/>
        <v>4029360.5103741232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1714253.4163817742</v>
      </c>
      <c r="R477" s="25">
        <f t="array" aca="1" ref="R477" ca="1">INDEX('Lorri 401b'!L:L,MATCH('Retirement Calculator'!A477,'Lorri 401b'!N:N,0),0)</f>
        <v>2303514.8985693236</v>
      </c>
      <c r="S477" s="25">
        <f t="shared" ca="1" si="267"/>
        <v>4017768.3149510976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1713466.9999786287</v>
      </c>
      <c r="R478" s="25">
        <f t="array" aca="1" ref="R478" ca="1">INDEX('Lorri 401b'!L:L,MATCH('Retirement Calculator'!A478,'Lorri 401b'!N:N,0),0)</f>
        <v>2292660.8187351814</v>
      </c>
      <c r="S478" s="25">
        <f t="shared" ca="1" si="267"/>
        <v>4006127.8187138103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1712677.3068404703</v>
      </c>
      <c r="R479" s="25">
        <f t="array" aca="1" ref="R479" ca="1">INDEX('Lorri 401b'!L:L,MATCH('Retirement Calculator'!A479,'Lorri 401b'!N:N,0),0)</f>
        <v>2281761.5135683967</v>
      </c>
      <c r="S479" s="25">
        <f t="shared" ca="1" si="267"/>
        <v>3994438.8204088667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1711884.323314236</v>
      </c>
      <c r="R480" s="25">
        <f t="array" aca="1" ref="R480" ca="1">INDEX('Lorri 401b'!L:L,MATCH('Retirement Calculator'!A480,'Lorri 401b'!N:N,0),0)</f>
        <v>2270816.7946300837</v>
      </c>
      <c r="S480" s="25">
        <f t="shared" ca="1" si="267"/>
        <v>3982701.1179443197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1711088.0356899758</v>
      </c>
      <c r="R481" s="25">
        <f t="array" aca="1" ref="R481" ca="1">INDEX('Lorri 401b'!L:L,MATCH('Retirement Calculator'!A481,'Lorri 401b'!N:N,0),0)</f>
        <v>2259826.4726961944</v>
      </c>
      <c r="S481" s="25">
        <f t="shared" ca="1" si="267"/>
        <v>3970914.5083861705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1710288.4302006145</v>
      </c>
      <c r="R482" s="25">
        <f t="array" aca="1" ref="R482" ca="1">INDEX('Lorri 401b'!L:L,MATCH('Retirement Calculator'!A482,'Lorri 401b'!N:N,0),0)</f>
        <v>2248790.3577542473</v>
      </c>
      <c r="S482" s="25">
        <f t="shared" ca="1" si="267"/>
        <v>3959078.7879548618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1709485.4930217143</v>
      </c>
      <c r="R483" s="25">
        <f t="array" aca="1" ref="R483" ca="1">INDEX('Lorri 401b'!L:L,MATCH('Retirement Calculator'!A483,'Lorri 401b'!N:N,0),0)</f>
        <v>2237708.259000042</v>
      </c>
      <c r="S483" s="25">
        <f t="shared" ca="1" si="267"/>
        <v>3947193.752021756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1708679.2102712353</v>
      </c>
      <c r="R484" s="25">
        <f t="array" aca="1" ref="R484" ca="1">INDEX('Lorri 401b'!L:L,MATCH('Retirement Calculator'!A484,'Lorri 401b'!N:N,0),0)</f>
        <v>2226579.9848343609</v>
      </c>
      <c r="S484" s="25">
        <f t="shared" ca="1" si="267"/>
        <v>3935259.1951055964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1707869.568009296</v>
      </c>
      <c r="R485" s="25">
        <f t="array" aca="1" ref="R485" ca="1">INDEX('Lorri 401b'!L:L,MATCH('Retirement Calculator'!A485,'Lorri 401b'!N:N,0),0)</f>
        <v>2215405.3428596561</v>
      </c>
      <c r="S485" s="25">
        <f t="shared" ca="1" si="267"/>
        <v>3923274.9108689521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1707056.5522379319</v>
      </c>
      <c r="R486" s="25">
        <f t="array" aca="1" ref="R486" ca="1">INDEX('Lorri 401b'!L:L,MATCH('Retirement Calculator'!A486,'Lorri 401b'!N:N,0),0)</f>
        <v>2204184.1398767233</v>
      </c>
      <c r="S486" s="25">
        <f t="shared" ca="1" si="267"/>
        <v>3911240.6921146549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1706240.1489008537</v>
      </c>
      <c r="R487" s="25">
        <f t="array" aca="1" ref="R487" ca="1">INDEX('Lorri 401b'!L:L,MATCH('Retirement Calculator'!A487,'Lorri 401b'!N:N,0),0)</f>
        <v>2192916.1818813616</v>
      </c>
      <c r="S487" s="25">
        <f t="shared" ca="1" si="267"/>
        <v>3899156.3307822151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1705420.3438832045</v>
      </c>
      <c r="R488" s="25">
        <f t="array" aca="1" ref="R488" ca="1">INDEX('Lorri 401b'!L:L,MATCH('Retirement Calculator'!A488,'Lorri 401b'!N:N,0),0)</f>
        <v>2181601.2740610195</v>
      </c>
      <c r="S488" s="25">
        <f t="shared" ca="1" si="267"/>
        <v>3887021.6179442238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1704597.123011315</v>
      </c>
      <c r="R489" s="25">
        <f t="array" aca="1" ref="R489" ca="1">INDEX('Lorri 401b'!L:L,MATCH('Retirement Calculator'!A489,'Lorri 401b'!N:N,0),0)</f>
        <v>2170239.220791426</v>
      </c>
      <c r="S489" s="25">
        <f t="shared" ca="1" si="267"/>
        <v>3874836.3438027408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1703770.4720524594</v>
      </c>
      <c r="R490" s="25">
        <f t="array" aca="1" ref="R490" ca="1">INDEX('Lorri 401b'!L:L,MATCH('Retirement Calculator'!A490,'Lorri 401b'!N:N,0),0)</f>
        <v>2158829.8256332092</v>
      </c>
      <c r="S490" s="25">
        <f t="shared" ca="1" si="267"/>
        <v>3862600.2976856688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1702940.3767146084</v>
      </c>
      <c r="R491" s="25">
        <f t="array" aca="1" ref="R491" ca="1">INDEX('Lorri 401b'!L:L,MATCH('Retirement Calculator'!A491,'Lorri 401b'!N:N,0),0)</f>
        <v>2147372.8913284997</v>
      </c>
      <c r="S491" s="25">
        <f t="shared" ca="1" si="267"/>
        <v>3850313.2680431083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1702106.8226461832</v>
      </c>
      <c r="R492" s="25">
        <f t="array" aca="1" ref="R492" ca="1">INDEX('Lorri 401b'!L:L,MATCH('Retirement Calculator'!A492,'Lorri 401b'!N:N,0),0)</f>
        <v>2135868.2197975204</v>
      </c>
      <c r="S492" s="25">
        <f t="shared" ca="1" si="267"/>
        <v>3837975.0424437039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1701269.795435806</v>
      </c>
      <c r="R493" s="25">
        <f t="array" aca="1" ref="R493" ca="1">INDEX('Lorri 401b'!L:L,MATCH('Retirement Calculator'!A493,'Lorri 401b'!N:N,0),0)</f>
        <v>2124315.6121351621</v>
      </c>
      <c r="S493" s="25">
        <f t="shared" ca="1" si="267"/>
        <v>3825585.4075709684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1700429.2806120524</v>
      </c>
      <c r="R494" s="25">
        <f t="array" aca="1" ref="R494" ca="1">INDEX('Lorri 401b'!L:L,MATCH('Retirement Calculator'!A494,'Lorri 401b'!N:N,0),0)</f>
        <v>2112714.8686075439</v>
      </c>
      <c r="S494" s="25">
        <f t="shared" ca="1" si="267"/>
        <v>3813144.1492195963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1699585.2636431998</v>
      </c>
      <c r="R495" s="25">
        <f t="array" aca="1" ref="R495" ca="1">INDEX('Lorri 401b'!L:L,MATCH('Retirement Calculator'!A495,'Lorri 401b'!N:N,0),0)</f>
        <v>2101065.7886485606</v>
      </c>
      <c r="S495" s="25">
        <f t="shared" ca="1" si="267"/>
        <v>3800651.0522917602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1698737.7299369769</v>
      </c>
      <c r="R496" s="25">
        <f t="array" aca="1" ref="R496" ca="1">INDEX('Lorri 401b'!L:L,MATCH('Retirement Calculator'!A496,'Lorri 401b'!N:N,0),0)</f>
        <v>2089368.1708564151</v>
      </c>
      <c r="S496" s="25">
        <f t="shared" ca="1" si="267"/>
        <v>3788105.9007933922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1697886.6648403115</v>
      </c>
      <c r="R497" s="25">
        <f t="array" aca="1" ref="R497" ca="1">INDEX('Lorri 401b'!L:L,MATCH('Retirement Calculator'!A497,'Lorri 401b'!N:N,0),0)</f>
        <v>2077621.8129901355</v>
      </c>
      <c r="S497" s="25">
        <f t="shared" ca="1" si="267"/>
        <v>3775508.4778304473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1697032.0536390767</v>
      </c>
      <c r="R498" s="25">
        <f t="array" aca="1" ref="R498" ca="1">INDEX('Lorri 401b'!L:L,MATCH('Retirement Calculator'!A498,'Lorri 401b'!N:N,0),0)</f>
        <v>2065826.5119660799</v>
      </c>
      <c r="S498" s="25">
        <f t="shared" ca="1" si="267"/>
        <v>3762858.5656051566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1696173.8815578367</v>
      </c>
      <c r="R499" s="25">
        <f t="array" aca="1" ref="R499" ca="1">INDEX('Lorri 401b'!L:L,MATCH('Retirement Calculator'!A499,'Lorri 401b'!N:N,0),0)</f>
        <v>2053982.0638544241</v>
      </c>
      <c r="S499" s="25">
        <f t="shared" ca="1" si="267"/>
        <v>3750155.9454122605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1695312.1337595915</v>
      </c>
      <c r="R500" s="25">
        <f t="array" aca="1" ref="R500" ca="1">INDEX('Lorri 401b'!L:L,MATCH('Retirement Calculator'!A500,'Lorri 401b'!N:N,0),0)</f>
        <v>2042088.2638756363</v>
      </c>
      <c r="S500" s="25">
        <f t="shared" ca="1" si="267"/>
        <v>3737400.397635228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1694446.7953455204</v>
      </c>
      <c r="R501" s="25">
        <f t="array" aca="1" ref="R501" ca="1">INDEX('Lorri 401b'!L:L,MATCH('Retirement Calculator'!A501,'Lorri 401b'!N:N,0),0)</f>
        <v>2030144.9063969369</v>
      </c>
      <c r="S501" s="25">
        <f t="shared" ca="1" si="267"/>
        <v>3724591.7017424572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1693577.8513547238</v>
      </c>
      <c r="R502" s="25">
        <f t="array" aca="1" ref="R502" ca="1">INDEX('Lorri 401b'!L:L,MATCH('Retirement Calculator'!A502,'Lorri 401b'!N:N,0),0)</f>
        <v>2018151.7849287428</v>
      </c>
      <c r="S502" s="25">
        <f t="shared" ca="1" si="267"/>
        <v>3711729.6362834666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1692705.2867639656</v>
      </c>
      <c r="R503" s="25">
        <f t="array" aca="1" ref="R503" ca="1">INDEX('Lorri 401b'!L:L,MATCH('Retirement Calculator'!A503,'Lorri 401b'!N:N,0),0)</f>
        <v>2006108.6921210981</v>
      </c>
      <c r="S503" s="25">
        <f t="shared" ca="1" si="267"/>
        <v>3698813.9788850639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1691829.0864874127</v>
      </c>
      <c r="R504" s="25">
        <f t="array" aca="1" ref="R504" ca="1">INDEX('Lorri 401b'!L:L,MATCH('Retirement Calculator'!A504,'Lorri 401b'!N:N,0),0)</f>
        <v>1994015.419760088</v>
      </c>
      <c r="S504" s="25">
        <f t="shared" ca="1" si="267"/>
        <v>3685844.5062475009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1690949.2353763741</v>
      </c>
      <c r="R505" s="25">
        <f t="array" aca="1" ref="R505" ca="1">INDEX('Lorri 401b'!L:L,MATCH('Retirement Calculator'!A505,'Lorri 401b'!N:N,0),0)</f>
        <v>1981871.7587642404</v>
      </c>
      <c r="S505" s="25">
        <f t="shared" ca="1" si="267"/>
        <v>3672820.9941406148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1690065.7182190395</v>
      </c>
      <c r="R506" s="25">
        <f t="array" aca="1" ref="R506" ca="1">INDEX('Lorri 401b'!L:L,MATCH('Retirement Calculator'!A506,'Lorri 401b'!N:N,0),0)</f>
        <v>1969677.4991809102</v>
      </c>
      <c r="S506" s="25">
        <f t="shared" ca="1" si="267"/>
        <v>3659743.2173999497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1689178.519740216</v>
      </c>
      <c r="R507" s="25">
        <f t="array" aca="1" ref="R507" ca="1">INDEX('Lorri 401b'!L:L,MATCH('Retirement Calculator'!A507,'Lorri 401b'!N:N,0),0)</f>
        <v>1957432.4301826495</v>
      </c>
      <c r="S507" s="25">
        <f t="shared" ca="1" si="267"/>
        <v>3646610.9499228653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1688287.624601064</v>
      </c>
      <c r="R508" s="25">
        <f t="array" aca="1" ref="R508" ca="1">INDEX('Lorri 401b'!L:L,MATCH('Retirement Calculator'!A508,'Lorri 401b'!N:N,0),0)</f>
        <v>1945136.3400635626</v>
      </c>
      <c r="S508" s="25">
        <f t="shared" ca="1" si="267"/>
        <v>3633423.9646646269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1687393.0173988324</v>
      </c>
      <c r="R509" s="25">
        <f t="array" aca="1" ref="R509" ca="1">INDEX('Lorri 401b'!L:L,MATCH('Retirement Calculator'!A509,'Lorri 401b'!N:N,0),0)</f>
        <v>1932789.0162356463</v>
      </c>
      <c r="S509" s="25">
        <f t="shared" ca="1" si="267"/>
        <v>3620182.0336344787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1686494.6826665914</v>
      </c>
      <c r="R510" s="25">
        <f t="array" aca="1" ref="R510" ca="1">INDEX('Lorri 401b'!L:L,MATCH('Retirement Calculator'!A510,'Lorri 401b'!N:N,0),0)</f>
        <v>1920390.2452251136</v>
      </c>
      <c r="S510" s="25">
        <f t="shared" ca="1" si="267"/>
        <v>3606884.9278917052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1685592.604872966</v>
      </c>
      <c r="R511" s="25">
        <f t="array" aca="1" ref="R511" ca="1">INDEX('Lorri 401b'!L:L,MATCH('Retirement Calculator'!A511,'Lorri 401b'!N:N,0),0)</f>
        <v>1907939.8126687037</v>
      </c>
      <c r="S511" s="25">
        <f t="shared" ca="1" si="267"/>
        <v>3593532.4175416697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1684686.7684218672</v>
      </c>
      <c r="R512" s="25">
        <f t="array" aca="1" ref="R512" ca="1">INDEX('Lorri 401b'!L:L,MATCH('Retirement Calculator'!A512,'Lorri 401b'!N:N,0),0)</f>
        <v>1895437.5033099754</v>
      </c>
      <c r="S512" s="25">
        <f t="shared" ca="1" si="267"/>
        <v>3580124.2717318423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1683777.1576522221</v>
      </c>
      <c r="R513" s="25">
        <f t="array" aca="1" ref="R513" ca="1">INDEX('Lorri 401b'!L:L,MATCH('Retirement Calculator'!A513,'Lorri 401b'!N:N,0),0)</f>
        <v>1882883.1009955858</v>
      </c>
      <c r="S513" s="25">
        <f t="shared" ca="1" si="267"/>
        <v>3566660.2586478079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1682863.7568377035</v>
      </c>
      <c r="R514" s="25">
        <f t="array" aca="1" ref="R514" ca="1">INDEX('Lorri 401b'!L:L,MATCH('Retirement Calculator'!A514,'Lorri 401b'!N:N,0),0)</f>
        <v>1870276.3886715528</v>
      </c>
      <c r="S514" s="25">
        <f t="shared" ca="1" si="267"/>
        <v>3553140.145509256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1681946.5501864578</v>
      </c>
      <c r="R515" s="25">
        <f t="array" aca="1" ref="R515" ca="1">INDEX('Lorri 401b'!L:L,MATCH('Retirement Calculator'!A515,'Lorri 401b'!N:N,0),0)</f>
        <v>1857617.1483795031</v>
      </c>
      <c r="S515" s="25">
        <f t="shared" ca="1" si="267"/>
        <v>3539563.6985659609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1681025.521840832</v>
      </c>
      <c r="R516" s="25">
        <f t="array" aca="1" ref="R516" ca="1">INDEX('Lorri 401b'!L:L,MATCH('Retirement Calculator'!A516,'Lorri 401b'!N:N,0),0)</f>
        <v>1844905.1612529031</v>
      </c>
      <c r="S516" s="25">
        <f t="shared" ca="1" si="267"/>
        <v>3525930.683093735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1680100.6558770994</v>
      </c>
      <c r="R517" s="25">
        <f t="array" aca="1" ref="R517" ca="1">INDEX('Lorri 401b'!L:L,MATCH('Retirement Calculator'!A517,'Lorri 401b'!N:N,0),0)</f>
        <v>1832140.2075132756</v>
      </c>
      <c r="S517" s="25">
        <f t="shared" ca="1" si="267"/>
        <v>3512240.8633903749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1679171.9363051844</v>
      </c>
      <c r="R518" s="25">
        <f t="array" aca="1" ref="R518" ca="1">INDEX('Lorri 401b'!L:L,MATCH('Retirement Calculator'!A518,'Lorri 401b'!N:N,0),0)</f>
        <v>1819322.0664663997</v>
      </c>
      <c r="S518" s="25">
        <f t="shared" ca="1" si="267"/>
        <v>3498494.0027715843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1678239.3470683866</v>
      </c>
      <c r="R519" s="25">
        <f t="array" aca="1" ref="R519" ca="1">INDEX('Lorri 401b'!L:L,MATCH('Retirement Calculator'!A519,'Lorri 401b'!N:N,0),0)</f>
        <v>1806450.5164984951</v>
      </c>
      <c r="S519" s="25">
        <f t="shared" ca="1" si="267"/>
        <v>3484689.863566882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1677302.872043102</v>
      </c>
      <c r="R520" s="25">
        <f t="array" aca="1" ref="R520" ca="1">INDEX('Lorri 401b'!L:L,MATCH('Retirement Calculator'!A520,'Lorri 401b'!N:N,0),0)</f>
        <v>1793525.335072391</v>
      </c>
      <c r="S520" s="25">
        <f t="shared" ca="1" si="267"/>
        <v>3470828.2071154928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1676362.4950385455</v>
      </c>
      <c r="R521" s="25">
        <f t="array" aca="1" ref="R521" ca="1">INDEX('Lorri 401b'!L:L,MATCH('Retirement Calculator'!A521,'Lorri 401b'!N:N,0),0)</f>
        <v>1780546.2987236781</v>
      </c>
      <c r="S521" s="25">
        <f t="shared" ref="S521:S775" ca="1" si="527">SUM(Q521:R521)</f>
        <v>3456908.7937622238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1675418.1997964699</v>
      </c>
      <c r="R522" s="25">
        <f t="array" aca="1" ref="R522" ca="1">INDEX('Lorri 401b'!L:L,MATCH('Retirement Calculator'!A522,'Lorri 401b'!N:N,0),0)</f>
        <v>1767513.1830568456</v>
      </c>
      <c r="S522" s="25">
        <f t="shared" ca="1" si="527"/>
        <v>3442931.3828533152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1674469.9699908856</v>
      </c>
      <c r="R523" s="25">
        <f t="array" aca="1" ref="R523" ca="1">INDEX('Lorri 401b'!L:L,MATCH('Retirement Calculator'!A523,'Lorri 401b'!N:N,0),0)</f>
        <v>1754425.7627414013</v>
      </c>
      <c r="S523" s="25">
        <f t="shared" ca="1" si="527"/>
        <v>3428895.7327322867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1673517.7892277781</v>
      </c>
      <c r="R524" s="25">
        <f t="array" aca="1" ref="R524" ca="1">INDEX('Lorri 401b'!L:L,MATCH('Retirement Calculator'!A524,'Lorri 401b'!N:N,0),0)</f>
        <v>1741283.8115079759</v>
      </c>
      <c r="S524" s="25">
        <f t="shared" ca="1" si="527"/>
        <v>3414801.6007357538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1672561.6410448244</v>
      </c>
      <c r="R525" s="25">
        <f t="array" aca="1" ref="R525" ca="1">INDEX('Lorri 401b'!L:L,MATCH('Retirement Calculator'!A525,'Lorri 401b'!N:N,0),0)</f>
        <v>1728087.1021444113</v>
      </c>
      <c r="S525" s="25">
        <f t="shared" ca="1" si="527"/>
        <v>3400648.7431892357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1671601.5089111084</v>
      </c>
      <c r="R526" s="25">
        <f t="array" aca="1" ref="R526" ca="1">INDEX('Lorri 401b'!L:L,MATCH('Retirement Calculator'!A526,'Lorri 401b'!N:N,0),0)</f>
        <v>1714835.4064918319</v>
      </c>
      <c r="S526" s="25">
        <f t="shared" ca="1" si="527"/>
        <v>3386436.9154029405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1670637.3762268352</v>
      </c>
      <c r="R527" s="25">
        <f t="array" aca="1" ref="R527" ca="1">INDEX('Lorri 401b'!L:L,MATCH('Retirement Calculator'!A527,'Lorri 401b'!N:N,0),0)</f>
        <v>1701528.4954406999</v>
      </c>
      <c r="S527" s="25">
        <f t="shared" ca="1" si="527"/>
        <v>3372165.871667535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1669669.2263230442</v>
      </c>
      <c r="R528" s="25">
        <f t="array" aca="1" ref="R528" ca="1">INDEX('Lorri 401b'!L:L,MATCH('Retirement Calculator'!A528,'Lorri 401b'!N:N,0),0)</f>
        <v>1688166.1389268548</v>
      </c>
      <c r="S528" s="25">
        <f t="shared" ca="1" si="527"/>
        <v>3357835.3652498992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1668697.0424613208</v>
      </c>
      <c r="R529" s="25">
        <f t="array" aca="1" ref="R529" ca="1">INDEX('Lorri 401b'!L:L,MATCH('Retirement Calculator'!A529,'Lorri 401b'!N:N,0),0)</f>
        <v>1674748.1059275356</v>
      </c>
      <c r="S529" s="25">
        <f t="shared" ca="1" si="527"/>
        <v>3343445.1483888561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1667720.8078335067</v>
      </c>
      <c r="R530" s="25">
        <f t="array" aca="1" ref="R530" ca="1">INDEX('Lorri 401b'!L:L,MATCH('Retirement Calculator'!A530,'Lorri 401b'!N:N,0),0)</f>
        <v>1661274.1644573857</v>
      </c>
      <c r="S530" s="25">
        <f t="shared" ca="1" si="527"/>
        <v>3328994.9722908922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1666740.5055614102</v>
      </c>
      <c r="R531" s="25">
        <f t="array" aca="1" ref="R531" ca="1">INDEX('Lorri 401b'!L:L,MATCH('Retirement Calculator'!A531,'Lorri 401b'!N:N,0),0)</f>
        <v>1647744.0815644437</v>
      </c>
      <c r="S531" s="25">
        <f t="shared" ca="1" si="527"/>
        <v>3314484.5871258536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1665756.1186965134</v>
      </c>
      <c r="R532" s="25">
        <f t="array" aca="1" ref="R532" ca="1">INDEX('Lorri 401b'!L:L,MATCH('Retirement Calculator'!A532,'Lorri 401b'!N:N,0),0)</f>
        <v>1634157.6233261144</v>
      </c>
      <c r="S532" s="25">
        <f t="shared" ca="1" si="527"/>
        <v>3299913.742022628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1664767.6302196793</v>
      </c>
      <c r="R533" s="25">
        <f t="array" aca="1" ref="R533" ca="1">INDEX('Lorri 401b'!L:L,MATCH('Retirement Calculator'!A533,'Lorri 401b'!N:N,0),0)</f>
        <v>1620514.5548451254</v>
      </c>
      <c r="S533" s="25">
        <f t="shared" ca="1" si="527"/>
        <v>3285282.1850648047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1663775.0230408586</v>
      </c>
      <c r="R534" s="25">
        <f t="array" aca="1" ref="R534" ca="1">INDEX('Lorri 401b'!L:L,MATCH('Retirement Calculator'!A534,'Lorri 401b'!N:N,0),0)</f>
        <v>1606814.6402454656</v>
      </c>
      <c r="S534" s="25">
        <f t="shared" ca="1" si="527"/>
        <v>3270589.6632863241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1662778.2799987926</v>
      </c>
      <c r="R535" s="25">
        <f t="array" aca="1" ref="R535" ca="1">INDEX('Lorri 401b'!L:L,MATCH('Retirement Calculator'!A535,'Lorri 401b'!N:N,0),0)</f>
        <v>1593057.6426683071</v>
      </c>
      <c r="S535" s="25">
        <f t="shared" ca="1" si="527"/>
        <v>3255835.9226670996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1661777.383860718</v>
      </c>
      <c r="R536" s="25">
        <f t="array" aca="1" ref="R536" ca="1">INDEX('Lorri 401b'!L:L,MATCH('Retirement Calculator'!A536,'Lorri 401b'!N:N,0),0)</f>
        <v>1579243.3242679106</v>
      </c>
      <c r="S536" s="25">
        <f t="shared" ca="1" si="527"/>
        <v>3241020.7081286283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1660772.3173220681</v>
      </c>
      <c r="R537" s="25">
        <f t="array" aca="1" ref="R537" ca="1">INDEX('Lorri 401b'!L:L,MATCH('Retirement Calculator'!A537,'Lorri 401b'!N:N,0),0)</f>
        <v>1565371.4462075124</v>
      </c>
      <c r="S537" s="25">
        <f t="shared" ca="1" si="527"/>
        <v>3226143.7635295806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1659763.0630061741</v>
      </c>
      <c r="R538" s="25">
        <f t="array" aca="1" ref="R538" ca="1">INDEX('Lorri 401b'!L:L,MATCH('Retirement Calculator'!A538,'Lorri 401b'!N:N,0),0)</f>
        <v>1551441.7686551958</v>
      </c>
      <c r="S538" s="25">
        <f t="shared" ca="1" si="527"/>
        <v>3211204.8316613697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1658749.6034639636</v>
      </c>
      <c r="R539" s="25">
        <f t="array" aca="1" ref="R539" ca="1">INDEX('Lorri 401b'!L:L,MATCH('Retirement Calculator'!A539,'Lorri 401b'!N:N,0),0)</f>
        <v>1537454.0507797445</v>
      </c>
      <c r="S539" s="25">
        <f t="shared" ca="1" si="527"/>
        <v>3196203.6542437081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1657731.9211736606</v>
      </c>
      <c r="R540" s="25">
        <f t="array" aca="1" ref="R540" ca="1">INDEX('Lorri 401b'!L:L,MATCH('Retirement Calculator'!A540,'Lorri 401b'!N:N,0),0)</f>
        <v>1523408.0507464788</v>
      </c>
      <c r="S540" s="25">
        <f t="shared" ca="1" si="527"/>
        <v>3181139.9719201392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1656709.9985404813</v>
      </c>
      <c r="R541" s="25">
        <f t="array" aca="1" ref="R541" ca="1">INDEX('Lorri 401b'!L:L,MATCH('Retirement Calculator'!A541,'Lorri 401b'!N:N,0),0)</f>
        <v>1509303.5257130747</v>
      </c>
      <c r="S541" s="25">
        <f t="shared" ca="1" si="527"/>
        <v>3166013.524253556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1655683.8178963305</v>
      </c>
      <c r="R542" s="25">
        <f t="array" aca="1" ref="R542" ca="1">INDEX('Lorri 401b'!L:L,MATCH('Retirement Calculator'!A542,'Lorri 401b'!N:N,0),0)</f>
        <v>1495140.2318253648</v>
      </c>
      <c r="S542" s="25">
        <f t="shared" ca="1" si="527"/>
        <v>3150824.0497216955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1654653.3614994958</v>
      </c>
      <c r="R543" s="25">
        <f t="array" aca="1" ref="R543" ca="1">INDEX('Lorri 401b'!L:L,MATCH('Retirement Calculator'!A543,'Lorri 401b'!N:N,0),0)</f>
        <v>1480917.9242131226</v>
      </c>
      <c r="S543" s="25">
        <f t="shared" ca="1" si="527"/>
        <v>3135571.2857126184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1653618.6115343408</v>
      </c>
      <c r="R544" s="25">
        <f t="array" aca="1" ref="R544" ca="1">INDEX('Lorri 401b'!L:L,MATCH('Retirement Calculator'!A544,'Lorri 401b'!N:N,0),0)</f>
        <v>1466636.3569858293</v>
      </c>
      <c r="S544" s="25">
        <f t="shared" ca="1" si="527"/>
        <v>3120254.9685201701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1652579.5501109976</v>
      </c>
      <c r="R545" s="25">
        <f t="array" aca="1" ref="R545" ca="1">INDEX('Lorri 401b'!L:L,MATCH('Retirement Calculator'!A545,'Lorri 401b'!N:N,0),0)</f>
        <v>1452295.2832284223</v>
      </c>
      <c r="S545" s="25">
        <f t="shared" ca="1" si="527"/>
        <v>3104874.8333394201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1651536.1592650574</v>
      </c>
      <c r="R546" s="25">
        <f t="array" aca="1" ref="R546" ca="1">INDEX('Lorri 401b'!L:L,MATCH('Retirement Calculator'!A546,'Lorri 401b'!N:N,0),0)</f>
        <v>1437894.4549970261</v>
      </c>
      <c r="S546" s="25">
        <f t="shared" ca="1" si="527"/>
        <v>3089430.6142620835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1650488.4209572589</v>
      </c>
      <c r="R547" s="25">
        <f t="array" aca="1" ref="R547" ca="1">INDEX('Lorri 401b'!L:L,MATCH('Retirement Calculator'!A547,'Lorri 401b'!N:N,0),0)</f>
        <v>1423433.6233146659</v>
      </c>
      <c r="S547" s="25">
        <f t="shared" ca="1" si="527"/>
        <v>3073922.0442719245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1649436.317073178</v>
      </c>
      <c r="R548" s="25">
        <f t="array" aca="1" ref="R548" ca="1">INDEX('Lorri 401b'!L:L,MATCH('Retirement Calculator'!A548,'Lorri 401b'!N:N,0),0)</f>
        <v>1408912.5381669623</v>
      </c>
      <c r="S548" s="25">
        <f t="shared" ca="1" si="527"/>
        <v>3058348.8552401401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1648379.8294229135</v>
      </c>
      <c r="R549" s="25">
        <f t="array" aca="1" ref="R549" ca="1">INDEX('Lorri 401b'!L:L,MATCH('Retirement Calculator'!A549,'Lorri 401b'!N:N,0),0)</f>
        <v>1394330.9484978102</v>
      </c>
      <c r="S549" s="25">
        <f t="shared" ca="1" si="527"/>
        <v>3042710.7779207239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1647318.9397407728</v>
      </c>
      <c r="R550" s="25">
        <f t="array" aca="1" ref="R550" ca="1">INDEX('Lorri 401b'!L:L,MATCH('Retirement Calculator'!A550,'Lorri 401b'!N:N,0),0)</f>
        <v>1379688.6022050364</v>
      </c>
      <c r="S550" s="25">
        <f t="shared" ca="1" si="527"/>
        <v>3027007.5419458095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1646253.6296849565</v>
      </c>
      <c r="R551" s="25">
        <f t="array" aca="1" ref="R551" ca="1">INDEX('Lorri 401b'!L:L,MATCH('Retirement Calculator'!A551,'Lorri 401b'!N:N,0),0)</f>
        <v>1364985.246136043</v>
      </c>
      <c r="S551" s="25">
        <f t="shared" ca="1" si="527"/>
        <v>3011238.8758209995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1645183.880837241</v>
      </c>
      <c r="R552" s="25">
        <f t="array" aca="1" ref="R552" ca="1">INDEX('Lorri 401b'!L:L,MATCH('Retirement Calculator'!A552,'Lorri 401b'!N:N,0),0)</f>
        <v>1350220.6260834287</v>
      </c>
      <c r="S552" s="25">
        <f t="shared" ca="1" si="527"/>
        <v>2995404.5069206697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1644109.6747026599</v>
      </c>
      <c r="R553" s="25">
        <f t="array" aca="1" ref="R553" ca="1">INDEX('Lorri 401b'!L:L,MATCH('Retirement Calculator'!A553,'Lorri 401b'!N:N,0),0)</f>
        <v>1335394.486780595</v>
      </c>
      <c r="S553" s="25">
        <f t="shared" ca="1" si="527"/>
        <v>2979504.1614832552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1643030.992709185</v>
      </c>
      <c r="R554" s="25">
        <f t="array" aca="1" ref="R554" ca="1">INDEX('Lorri 401b'!L:L,MATCH('Retirement Calculator'!A554,'Lorri 401b'!N:N,0),0)</f>
        <v>1320506.571897333</v>
      </c>
      <c r="S554" s="25">
        <f t="shared" ca="1" si="527"/>
        <v>2963537.564606518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1641947.8162074038</v>
      </c>
      <c r="R555" s="25">
        <f t="array" aca="1" ref="R555" ca="1">INDEX('Lorri 401b'!L:L,MATCH('Retirement Calculator'!A555,'Lorri 401b'!N:N,0),0)</f>
        <v>1305556.6240353908</v>
      </c>
      <c r="S555" s="25">
        <f t="shared" ca="1" si="527"/>
        <v>2947504.4402427943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1640860.1264701984</v>
      </c>
      <c r="R556" s="25">
        <f t="array" aca="1" ref="R556" ca="1">INDEX('Lorri 401b'!L:L,MATCH('Retirement Calculator'!A556,'Lorri 401b'!N:N,0),0)</f>
        <v>1290544.3847240238</v>
      </c>
      <c r="S556" s="25">
        <f t="shared" ca="1" si="527"/>
        <v>2931404.5111942221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1639767.9046924214</v>
      </c>
      <c r="R557" s="25">
        <f t="array" aca="1" ref="R557" ca="1">INDEX('Lorri 401b'!L:L,MATCH('Retirement Calculator'!A557,'Lorri 401b'!N:N,0),0)</f>
        <v>1275469.5944155259</v>
      </c>
      <c r="S557" s="25">
        <f t="shared" ca="1" si="527"/>
        <v>2915237.4991079476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1638671.1319905703</v>
      </c>
      <c r="R558" s="25">
        <f t="array" aca="1" ref="R558" ca="1">INDEX('Lorri 401b'!L:L,MATCH('Retirement Calculator'!A558,'Lorri 401b'!N:N,0),0)</f>
        <v>1260331.9924807427</v>
      </c>
      <c r="S558" s="25">
        <f t="shared" ca="1" si="527"/>
        <v>2899003.1244713133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1637569.7894024616</v>
      </c>
      <c r="R559" s="25">
        <f t="array" aca="1" ref="R559" ca="1">INDEX('Lorri 401b'!L:L,MATCH('Retirement Calculator'!A559,'Lorri 401b'!N:N,0),0)</f>
        <v>1245131.3172045646</v>
      </c>
      <c r="S559" s="25">
        <f t="shared" ca="1" si="527"/>
        <v>2882701.1066070264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1636463.8578869023</v>
      </c>
      <c r="R560" s="25">
        <f t="array" aca="1" ref="R560" ca="1">INDEX('Lorri 401b'!L:L,MATCH('Retirement Calculator'!A560,'Lorri 401b'!N:N,0),0)</f>
        <v>1229867.3057814024</v>
      </c>
      <c r="S560" s="25">
        <f t="shared" ca="1" si="527"/>
        <v>2866331.1636683047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1635353.3183233615</v>
      </c>
      <c r="R561" s="25">
        <f t="array" aca="1" ref="R561" ca="1">INDEX('Lorri 401b'!L:L,MATCH('Retirement Calculator'!A561,'Lorri 401b'!N:N,0),0)</f>
        <v>1214539.6943106437</v>
      </c>
      <c r="S561" s="25">
        <f t="shared" ca="1" si="527"/>
        <v>2849893.0126340054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1634238.1515116394</v>
      </c>
      <c r="R562" s="25">
        <f t="array" aca="1" ref="R562" ca="1">INDEX('Lorri 401b'!L:L,MATCH('Retirement Calculator'!A562,'Lorri 401b'!N:N,0),0)</f>
        <v>1199148.2177920903</v>
      </c>
      <c r="S562" s="25">
        <f t="shared" ca="1" si="527"/>
        <v>2833386.3693037294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1633118.3381715349</v>
      </c>
      <c r="R563" s="25">
        <f t="array" aca="1" ref="R563" ca="1">INDEX('Lorri 401b'!L:L,MATCH('Retirement Calculator'!A563,'Lorri 401b'!N:N,0),0)</f>
        <v>1183692.6101213761</v>
      </c>
      <c r="S563" s="25">
        <f t="shared" ca="1" si="527"/>
        <v>2816810.9482929111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1631993.8589425136</v>
      </c>
      <c r="R564" s="25">
        <f t="array" aca="1" ref="R564" ca="1">INDEX('Lorri 401b'!L:L,MATCH('Retirement Calculator'!A564,'Lorri 401b'!N:N,0),0)</f>
        <v>1168172.6040853674</v>
      </c>
      <c r="S564" s="25">
        <f t="shared" ca="1" si="527"/>
        <v>2800166.463027881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1630864.6943833712</v>
      </c>
      <c r="R565" s="25">
        <f t="array" aca="1" ref="R565" ca="1">INDEX('Lorri 401b'!L:L,MATCH('Retirement Calculator'!A565,'Lorri 401b'!N:N,0),0)</f>
        <v>1152587.9313575418</v>
      </c>
      <c r="S565" s="25">
        <f t="shared" ca="1" si="527"/>
        <v>2783452.6257409127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1629730.8249718992</v>
      </c>
      <c r="R566" s="25">
        <f t="array" aca="1" ref="R566" ca="1">INDEX('Lorri 401b'!L:L,MATCH('Retirement Calculator'!A566,'Lorri 401b'!N:N,0),0)</f>
        <v>1136938.3224933504</v>
      </c>
      <c r="S566" s="25">
        <f t="shared" ca="1" si="527"/>
        <v>2766669.1474652495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1628592.231104546</v>
      </c>
      <c r="R567" s="25">
        <f t="array" aca="1" ref="R567" ca="1">INDEX('Lorri 401b'!L:L,MATCH('Retirement Calculator'!A567,'Lorri 401b'!N:N,0),0)</f>
        <v>1121223.5069255582</v>
      </c>
      <c r="S567" s="25">
        <f t="shared" ca="1" si="527"/>
        <v>2749815.738030104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1627448.8930960789</v>
      </c>
      <c r="R568" s="25">
        <f t="array" aca="1" ref="R568" ca="1">INDEX('Lorri 401b'!L:L,MATCH('Retirement Calculator'!A568,'Lorri 401b'!N:N,0),0)</f>
        <v>1105443.2129595669</v>
      </c>
      <c r="S568" s="25">
        <f t="shared" ca="1" si="527"/>
        <v>2732892.1060556457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1626300.791179243</v>
      </c>
      <c r="R569" s="25">
        <f t="array" aca="1" ref="R569" ca="1">INDEX('Lorri 401b'!L:L,MATCH('Retirement Calculator'!A569,'Lorri 401b'!N:N,0),0)</f>
        <v>1089597.1677687173</v>
      </c>
      <c r="S569" s="25">
        <f t="shared" ca="1" si="527"/>
        <v>2715897.9589479603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1625147.9055044204</v>
      </c>
      <c r="R570" s="25">
        <f t="array" aca="1" ref="R570" ca="1">INDEX('Lorri 401b'!L:L,MATCH('Retirement Calculator'!A570,'Lorri 401b'!N:N,0),0)</f>
        <v>1073685.0973895723</v>
      </c>
      <c r="S570" s="25">
        <f t="shared" ca="1" si="527"/>
        <v>2698833.0028939927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1623990.2161392861</v>
      </c>
      <c r="R571" s="25">
        <f t="array" aca="1" ref="R571" ca="1">INDEX('Lorri 401b'!L:L,MATCH('Retirement Calculator'!A571,'Lorri 401b'!N:N,0),0)</f>
        <v>1057706.726717181</v>
      </c>
      <c r="S571" s="25">
        <f t="shared" ca="1" si="527"/>
        <v>2681696.9428564673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1622827.7030684636</v>
      </c>
      <c r="R572" s="25">
        <f t="array" aca="1" ref="R572" ca="1">INDEX('Lorri 401b'!L:L,MATCH('Retirement Calculator'!A572,'Lorri 401b'!N:N,0),0)</f>
        <v>1041661.7795003214</v>
      </c>
      <c r="S572" s="25">
        <f t="shared" ca="1" si="527"/>
        <v>2664489.4825687851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1621660.3461931795</v>
      </c>
      <c r="R573" s="25">
        <f t="array" aca="1" ref="R573" ca="1">INDEX('Lorri 401b'!L:L,MATCH('Retirement Calculator'!A573,'Lorri 401b'!N:N,0),0)</f>
        <v>1025549.9783367248</v>
      </c>
      <c r="S573" s="25">
        <f t="shared" ca="1" si="527"/>
        <v>2647210.3245299044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1620488.125330915</v>
      </c>
      <c r="R574" s="25">
        <f t="array" aca="1" ref="R574" ca="1">INDEX('Lorri 401b'!L:L,MATCH('Retirement Calculator'!A574,'Lorri 401b'!N:N,0),0)</f>
        <v>1009371.0446682799</v>
      </c>
      <c r="S574" s="25">
        <f t="shared" ca="1" si="527"/>
        <v>2629859.1699991948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1619311.0202150575</v>
      </c>
      <c r="R575" s="25">
        <f t="array" aca="1" ref="R575" ca="1">INDEX('Lorri 401b'!L:L,MATCH('Retirement Calculator'!A575,'Lorri 401b'!N:N,0),0)</f>
        <v>993124.6987762166</v>
      </c>
      <c r="S575" s="25">
        <f t="shared" ca="1" si="527"/>
        <v>2612435.718991274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1618129.0104945507</v>
      </c>
      <c r="R576" s="25">
        <f t="array" aca="1" ref="R576" ca="1">INDEX('Lorri 401b'!L:L,MATCH('Retirement Calculator'!A576,'Lorri 401b'!N:N,0),0)</f>
        <v>976810.65977626957</v>
      </c>
      <c r="S576" s="25">
        <f t="shared" ca="1" si="527"/>
        <v>2594939.6702708201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1616942.0757335417</v>
      </c>
      <c r="R577" s="25">
        <f t="array" aca="1" ref="R577" ca="1">INDEX('Lorri 401b'!L:L,MATCH('Retirement Calculator'!A577,'Lorri 401b'!N:N,0),0)</f>
        <v>960428.64561382285</v>
      </c>
      <c r="S577" s="25">
        <f t="shared" ca="1" si="527"/>
        <v>2577370.7213473646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1615750.1954110286</v>
      </c>
      <c r="R578" s="25">
        <f t="array" aca="1" ref="R578" ca="1">INDEX('Lorri 401b'!L:L,MATCH('Retirement Calculator'!A578,'Lorri 401b'!N:N,0),0)</f>
        <v>943978.3730590326</v>
      </c>
      <c r="S578" s="25">
        <f t="shared" ca="1" si="527"/>
        <v>2559728.5684700613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1614553.348920505</v>
      </c>
      <c r="R579" s="25">
        <f t="array" aca="1" ref="R579" ca="1">INDEX('Lorri 401b'!L:L,MATCH('Retirement Calculator'!A579,'Lorri 401b'!N:N,0),0)</f>
        <v>927459.55770193075</v>
      </c>
      <c r="S579" s="25">
        <f t="shared" ca="1" si="527"/>
        <v>2542012.9066224359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1613351.5155696042</v>
      </c>
      <c r="R580" s="25">
        <f t="array" aca="1" ref="R580" ca="1">INDEX('Lorri 401b'!L:L,MATCH('Retirement Calculator'!A580,'Lorri 401b'!N:N,0),0)</f>
        <v>910871.91394750762</v>
      </c>
      <c r="S580" s="25">
        <f t="shared" ca="1" si="527"/>
        <v>2524223.4295171117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1612144.6745797414</v>
      </c>
      <c r="R581" s="25">
        <f t="array" aca="1" ref="R581" ca="1">INDEX('Lorri 401b'!L:L,MATCH('Retirement Calculator'!A581,'Lorri 401b'!N:N,0),0)</f>
        <v>894215.15501077438</v>
      </c>
      <c r="S581" s="25">
        <f t="shared" ca="1" si="527"/>
        <v>2506359.8295905157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1610932.8050857543</v>
      </c>
      <c r="R582" s="25">
        <f t="array" aca="1" ref="R582" ca="1">INDEX('Lorri 401b'!L:L,MATCH('Retirement Calculator'!A582,'Lorri 401b'!N:N,0),0)</f>
        <v>877488.9929118047</v>
      </c>
      <c r="S582" s="25">
        <f t="shared" ca="1" si="527"/>
        <v>2488421.797997559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1609715.8861355421</v>
      </c>
      <c r="R583" s="25">
        <f t="array" aca="1" ref="R583" ca="1">INDEX('Lorri 401b'!L:L,MATCH('Retirement Calculator'!A583,'Lorri 401b'!N:N,0),0)</f>
        <v>860693.13847075601</v>
      </c>
      <c r="S583" s="25">
        <f t="shared" ca="1" si="527"/>
        <v>2470409.0246062982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1608493.8966897039</v>
      </c>
      <c r="R584" s="25">
        <f t="array" aca="1" ref="R584" ca="1">INDEX('Lorri 401b'!L:L,MATCH('Retirement Calculator'!A584,'Lorri 401b'!N:N,0),0)</f>
        <v>843827.30130286957</v>
      </c>
      <c r="S584" s="25">
        <f t="shared" ca="1" si="527"/>
        <v>2452321.1979925735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1607266.8156211749</v>
      </c>
      <c r="R585" s="25">
        <f t="array" aca="1" ref="R585" ca="1">INDEX('Lorri 401b'!L:L,MATCH('Retirement Calculator'!A585,'Lorri 401b'!N:N,0),0)</f>
        <v>826891.18981345033</v>
      </c>
      <c r="S585" s="25">
        <f t="shared" ca="1" si="527"/>
        <v>2434158.0054346253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1606034.6217148602</v>
      </c>
      <c r="R586" s="25">
        <f t="array" aca="1" ref="R586" ca="1">INDEX('Lorri 401b'!L:L,MATCH('Retirement Calculator'!A586,'Lorri 401b'!N:N,0),0)</f>
        <v>809884.51119282516</v>
      </c>
      <c r="S586" s="25">
        <f t="shared" ca="1" si="527"/>
        <v>2415919.1329076854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1604797.2936672694</v>
      </c>
      <c r="R587" s="25">
        <f t="array" aca="1" ref="R587" ca="1">INDEX('Lorri 401b'!L:L,MATCH('Retirement Calculator'!A587,'Lorri 401b'!N:N,0),0)</f>
        <v>792806.97141128068</v>
      </c>
      <c r="S587" s="25">
        <f t="shared" ca="1" si="527"/>
        <v>2397604.2650785502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1603554.8100861469</v>
      </c>
      <c r="R588" s="25">
        <f t="array" aca="1" ref="R588" ca="1">INDEX('Lorri 401b'!L:L,MATCH('Retirement Calculator'!A588,'Lorri 401b'!N:N,0),0)</f>
        <v>775658.27521397977</v>
      </c>
      <c r="S588" s="25">
        <f t="shared" ca="1" si="527"/>
        <v>2379213.0853001266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1602307.1494901031</v>
      </c>
      <c r="R589" s="25">
        <f t="array" aca="1" ref="R589" ca="1">INDEX('Lorri 401b'!L:L,MATCH('Retirement Calculator'!A589,'Lorri 401b'!N:N,0),0)</f>
        <v>758438.12611585681</v>
      </c>
      <c r="S589" s="25">
        <f t="shared" ca="1" si="527"/>
        <v>2360745.2756059598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1601054.2903082424</v>
      </c>
      <c r="R590" s="25">
        <f t="array" aca="1" ref="R590" ca="1">INDEX('Lorri 401b'!L:L,MATCH('Retirement Calculator'!A590,'Lorri 401b'!N:N,0),0)</f>
        <v>741146.22639649163</v>
      </c>
      <c r="S590" s="25">
        <f t="shared" ca="1" si="527"/>
        <v>2342200.5167047339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1599796.2108797906</v>
      </c>
      <c r="R591" s="25">
        <f t="array" aca="1" ref="R591" ca="1">INDEX('Lorri 401b'!L:L,MATCH('Retirement Calculator'!A591,'Lorri 401b'!N:N,0),0)</f>
        <v>723782.27709496242</v>
      </c>
      <c r="S591" s="25">
        <f t="shared" ca="1" si="527"/>
        <v>2323578.4879747531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1598532.8894537203</v>
      </c>
      <c r="R592" s="25">
        <f t="array" aca="1" ref="R592" ca="1">INDEX('Lorri 401b'!L:L,MATCH('Retirement Calculator'!A592,'Lorri 401b'!N:N,0),0)</f>
        <v>706345.97800467687</v>
      </c>
      <c r="S592" s="25">
        <f t="shared" ca="1" si="527"/>
        <v>2304878.8674583971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1597264.3041883747</v>
      </c>
      <c r="R593" s="25">
        <f t="array" aca="1" ref="R593" ca="1">INDEX('Lorri 401b'!L:L,MATCH('Retirement Calculator'!A593,'Lorri 401b'!N:N,0),0)</f>
        <v>688837.02766818181</v>
      </c>
      <c r="S593" s="25">
        <f t="shared" ca="1" si="527"/>
        <v>2286101.3318565562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1595990.4331510901</v>
      </c>
      <c r="R594" s="25">
        <f t="array" aca="1" ref="R594" ca="1">INDEX('Lorri 401b'!L:L,MATCH('Retirement Calculator'!A594,'Lorri 401b'!N:N,0),0)</f>
        <v>671255.1233719514</v>
      </c>
      <c r="S594" s="25">
        <f t="shared" ca="1" si="527"/>
        <v>2267245.5565230413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1594711.2543178168</v>
      </c>
      <c r="R595" s="25">
        <f t="array" aca="1" ref="R595" ca="1">INDEX('Lorri 401b'!L:L,MATCH('Retirement Calculator'!A595,'Lorri 401b'!N:N,0),0)</f>
        <v>653599.96114115336</v>
      </c>
      <c r="S595" s="25">
        <f t="shared" ca="1" si="527"/>
        <v>2248311.2154589701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1593426.7455727383</v>
      </c>
      <c r="R596" s="25">
        <f t="array" aca="1" ref="R596" ca="1">INDEX('Lorri 401b'!L:L,MATCH('Retirement Calculator'!A596,'Lorri 401b'!N:N,0),0)</f>
        <v>635871.23573439359</v>
      </c>
      <c r="S596" s="25">
        <f t="shared" ca="1" si="527"/>
        <v>2229297.9813071322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1592136.8847078886</v>
      </c>
      <c r="R597" s="25">
        <f t="array" aca="1" ref="R597" ca="1">INDEX('Lorri 401b'!L:L,MATCH('Retirement Calculator'!A597,'Lorri 401b'!N:N,0),0)</f>
        <v>618068.64063843898</v>
      </c>
      <c r="S597" s="25">
        <f t="shared" ca="1" si="527"/>
        <v>2210205.5253463276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1590841.6494227687</v>
      </c>
      <c r="R598" s="25">
        <f t="array" aca="1" ref="R598" ca="1">INDEX('Lorri 401b'!L:L,MATCH('Retirement Calculator'!A598,'Lorri 401b'!N:N,0),0)</f>
        <v>600191.86806291796</v>
      </c>
      <c r="S598" s="25">
        <f t="shared" ca="1" si="527"/>
        <v>2191033.5174856866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1589541.0173239608</v>
      </c>
      <c r="R599" s="25">
        <f t="array" aca="1" ref="R599" ca="1">INDEX('Lorri 401b'!L:L,MATCH('Retirement Calculator'!A599,'Lorri 401b'!N:N,0),0)</f>
        <v>582240.60893499886</v>
      </c>
      <c r="S599" s="25">
        <f t="shared" ca="1" si="527"/>
        <v>2171781.6262589595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1588234.9659247412</v>
      </c>
      <c r="R600" s="25">
        <f t="array" aca="1" ref="R600" ca="1">INDEX('Lorri 401b'!L:L,MATCH('Retirement Calculator'!A600,'Lorri 401b'!N:N,0),0)</f>
        <v>564214.55289404676</v>
      </c>
      <c r="S600" s="25">
        <f t="shared" ca="1" si="527"/>
        <v>2152449.5188187882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1586923.4726446916</v>
      </c>
      <c r="R601" s="25">
        <f t="array" aca="1" ref="R601" ca="1">INDEX('Lorri 401b'!L:L,MATCH('Retirement Calculator'!A601,'Lorri 401b'!N:N,0),0)</f>
        <v>546113.3882862574</v>
      </c>
      <c r="S601" s="25">
        <f t="shared" ca="1" si="527"/>
        <v>2133036.860930949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1585606.5148093083</v>
      </c>
      <c r="R602" s="25">
        <f t="array" aca="1" ref="R602" ca="1">INDEX('Lorri 401b'!L:L,MATCH('Retirement Calculator'!A602,'Lorri 401b'!N:N,0),0)</f>
        <v>527936.80215926887</v>
      </c>
      <c r="S602" s="25">
        <f t="shared" ca="1" si="527"/>
        <v>2113543.316968577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1584284.0696496109</v>
      </c>
      <c r="R603" s="25">
        <f t="array" aca="1" ref="R603" ca="1">INDEX('Lorri 401b'!L:L,MATCH('Retirement Calculator'!A603,'Lorri 401b'!N:N,0),0)</f>
        <v>509684.4802567513</v>
      </c>
      <c r="S603" s="25">
        <f t="shared" ca="1" si="527"/>
        <v>2093968.5499063623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1582956.1143017481</v>
      </c>
      <c r="R604" s="25">
        <f t="array" aca="1" ref="R604" ca="1">INDEX('Lorri 401b'!L:L,MATCH('Retirement Calculator'!A604,'Lorri 401b'!N:N,0),0)</f>
        <v>491356.10701297323</v>
      </c>
      <c r="S604" s="25">
        <f t="shared" ca="1" si="527"/>
        <v>2074312.2213147213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1581622.6258066026</v>
      </c>
      <c r="R605" s="25">
        <f t="array" aca="1" ref="R605" ca="1">INDEX('Lorri 401b'!L:L,MATCH('Retirement Calculator'!A605,'Lorri 401b'!N:N,0),0)</f>
        <v>472951.36554734607</v>
      </c>
      <c r="S605" s="25">
        <f t="shared" ca="1" si="527"/>
        <v>2054573.9913539486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1580283.5811093941</v>
      </c>
      <c r="R606" s="25">
        <f t="array" aca="1" ref="R606" ca="1">INDEX('Lorri 401b'!L:L,MATCH('Retirement Calculator'!A606,'Lorri 401b'!N:N,0),0)</f>
        <v>454469.93765894545</v>
      </c>
      <c r="S606" s="25">
        <f t="shared" ca="1" si="527"/>
        <v>2034753.5187683394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1578938.9570592805</v>
      </c>
      <c r="R607" s="25">
        <f t="array" aca="1" ref="R607" ca="1">INDEX('Lorri 401b'!L:L,MATCH('Retirement Calculator'!A607,'Lorri 401b'!N:N,0),0)</f>
        <v>435911.50382100983</v>
      </c>
      <c r="S607" s="25">
        <f t="shared" ca="1" si="527"/>
        <v>2014850.4608802903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1577588.7304089579</v>
      </c>
      <c r="R608" s="25">
        <f t="array" aca="1" ref="R608" ca="1">INDEX('Lorri 401b'!L:L,MATCH('Retirement Calculator'!A608,'Lorri 401b'!N:N,0),0)</f>
        <v>417275.74317541614</v>
      </c>
      <c r="S608" s="25">
        <f t="shared" ca="1" si="527"/>
        <v>1994864.4735843739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1576232.8778142591</v>
      </c>
      <c r="R609" s="25">
        <f t="array" aca="1" ref="R609" ca="1">INDEX('Lorri 401b'!L:L,MATCH('Retirement Calculator'!A609,'Lorri 401b'!N:N,0),0)</f>
        <v>398562.33352713252</v>
      </c>
      <c r="S609" s="25">
        <f t="shared" ca="1" si="527"/>
        <v>1974795.2113413918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1574871.3758337491</v>
      </c>
      <c r="R610" s="25">
        <f t="array" aca="1" ref="R610" ca="1">INDEX('Lorri 401b'!L:L,MATCH('Retirement Calculator'!A610,'Lorri 401b'!N:N,0),0)</f>
        <v>379770.95133864769</v>
      </c>
      <c r="S610" s="25">
        <f t="shared" ca="1" si="527"/>
        <v>1954642.3271723967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1573504.2009283202</v>
      </c>
      <c r="R611" s="25">
        <f t="array" aca="1" ref="R611" ca="1">INDEX('Lorri 401b'!L:L,MATCH('Retirement Calculator'!A611,'Lorri 401b'!N:N,0),0)</f>
        <v>360901.27172437753</v>
      </c>
      <c r="S611" s="25">
        <f t="shared" ca="1" si="527"/>
        <v>1934405.4726526977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1572131.3294607853</v>
      </c>
      <c r="R612" s="25">
        <f t="array" aca="1" ref="R612" ca="1">INDEX('Lorri 401b'!L:L,MATCH('Retirement Calculator'!A612,'Lorri 401b'!N:N,0),0)</f>
        <v>341952.96844504791</v>
      </c>
      <c r="S612" s="25">
        <f t="shared" ca="1" si="527"/>
        <v>1914084.2979058332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1570752.7376954691</v>
      </c>
      <c r="R613" s="25">
        <f t="array" aca="1" ref="R613" ca="1">INDEX('Lorri 401b'!L:L,MATCH('Retirement Calculator'!A613,'Lorri 401b'!N:N,0),0)</f>
        <v>322925.71390205441</v>
      </c>
      <c r="S613" s="25">
        <f t="shared" ca="1" si="527"/>
        <v>1893678.4515975234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1569368.4017977973</v>
      </c>
      <c r="R614" s="25">
        <f t="array" aca="1" ref="R614" ca="1">INDEX('Lorri 401b'!L:L,MATCH('Retirement Calculator'!A614,'Lorri 401b'!N:N,0),0)</f>
        <v>303819.17913179845</v>
      </c>
      <c r="S614" s="25">
        <f t="shared" ca="1" si="527"/>
        <v>1873187.5809295957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1567978.2978338853</v>
      </c>
      <c r="R615" s="25">
        <f t="array" aca="1" ref="R615" ca="1">INDEX('Lorri 401b'!L:L,MATCH('Retirement Calculator'!A615,'Lorri 401b'!N:N,0),0)</f>
        <v>284633.03379999974</v>
      </c>
      <c r="S615" s="25">
        <f t="shared" ca="1" si="527"/>
        <v>1852611.3316338849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1566582.4017701237</v>
      </c>
      <c r="R616" s="25">
        <f t="array" aca="1" ref="R616" ca="1">INDEX('Lorri 401b'!L:L,MATCH('Retirement Calculator'!A616,'Lorri 401b'!N:N,0),0)</f>
        <v>265366.94619598519</v>
      </c>
      <c r="S616" s="25">
        <f t="shared" ca="1" si="527"/>
        <v>1831949.3479661089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1565180.6894727631</v>
      </c>
      <c r="R617" s="25">
        <f t="array" aca="1" ref="R617" ca="1">INDEX('Lorri 401b'!L:L,MATCH('Retirement Calculator'!A617,'Lorri 401b'!N:N,0),0)</f>
        <v>246020.58322695392</v>
      </c>
      <c r="S617" s="25">
        <f t="shared" ca="1" si="527"/>
        <v>1811201.272699717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1563773.1367074968</v>
      </c>
      <c r="R618" s="25">
        <f t="array" aca="1" ref="R618" ca="1">INDEX('Lorri 401b'!L:L,MATCH('Retirement Calculator'!A618,'Lorri 401b'!N:N,0),0)</f>
        <v>226593.61041221835</v>
      </c>
      <c r="S618" s="25">
        <f t="shared" ca="1" si="527"/>
        <v>1790366.7471197152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1562359.7191390418</v>
      </c>
      <c r="R619" s="25">
        <f t="array" aca="1" ref="R619" ca="1">INDEX('Lorri 401b'!L:L,MATCH('Retirement Calculator'!A619,'Lorri 401b'!N:N,0),0)</f>
        <v>207085.69187742137</v>
      </c>
      <c r="S619" s="25">
        <f t="shared" ca="1" si="527"/>
        <v>1769445.4110164633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1560940.4123307185</v>
      </c>
      <c r="R620" s="25">
        <f t="array" aca="1" ref="R620" ca="1">INDEX('Lorri 401b'!L:L,MATCH('Retirement Calculator'!A620,'Lorri 401b'!N:N,0),0)</f>
        <v>187496.49034872942</v>
      </c>
      <c r="S620" s="25">
        <f t="shared" ca="1" si="527"/>
        <v>1748436.902679448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1559515.191744027</v>
      </c>
      <c r="R621" s="25">
        <f t="array" aca="1" ref="R621" ca="1">INDEX('Lorri 401b'!L:L,MATCH('Retirement Calculator'!A621,'Lorri 401b'!N:N,0),0)</f>
        <v>167825.66714700125</v>
      </c>
      <c r="S621" s="25">
        <f t="shared" ca="1" si="527"/>
        <v>1727340.8588910282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1558084.0327382244</v>
      </c>
      <c r="R622" s="25">
        <f t="array" aca="1" ref="R622" ca="1">INDEX('Lorri 401b'!L:L,MATCH('Retirement Calculator'!A622,'Lorri 401b'!N:N,0),0)</f>
        <v>148072.88218193254</v>
      </c>
      <c r="S622" s="25">
        <f t="shared" ca="1" si="527"/>
        <v>1706156.9149201568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1556646.9105698974</v>
      </c>
      <c r="R623" s="25">
        <f t="array" aca="1" ref="R623" ca="1">INDEX('Lorri 401b'!L:L,MATCH('Retirement Calculator'!A623,'Lorri 401b'!N:N,0),0)</f>
        <v>128237.79394617607</v>
      </c>
      <c r="S623" s="25">
        <f t="shared" ca="1" si="527"/>
        <v>1684884.7045160735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1555203.8003925357</v>
      </c>
      <c r="R624" s="25">
        <f t="array" aca="1" ref="R624" ca="1">INDEX('Lorri 401b'!L:L,MATCH('Retirement Calculator'!A624,'Lorri 401b'!N:N,0),0)</f>
        <v>108320.05950943727</v>
      </c>
      <c r="S624" s="25">
        <f t="shared" ca="1" si="527"/>
        <v>1663523.859901973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1553754.6772561017</v>
      </c>
      <c r="R625" s="25">
        <f t="array" aca="1" ref="R625" ca="1">INDEX('Lorri 401b'!L:L,MATCH('Retirement Calculator'!A625,'Lorri 401b'!N:N,0),0)</f>
        <v>88319.334512545392</v>
      </c>
      <c r="S625" s="25">
        <f t="shared" ca="1" si="527"/>
        <v>1642074.0117686472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1552299.5161065992</v>
      </c>
      <c r="R626" s="25">
        <f t="array" aca="1" ref="R626" ca="1">INDEX('Lorri 401b'!L:L,MATCH('Retirement Calculator'!A626,'Lorri 401b'!N:N,0),0)</f>
        <v>68235.273161499805</v>
      </c>
      <c r="S626" s="25">
        <f t="shared" ca="1" si="527"/>
        <v>1620534.789268099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1550838.2917856406</v>
      </c>
      <c r="R627" s="25">
        <f t="array" aca="1" ref="R627" ca="1">INDEX('Lorri 401b'!L:L,MATCH('Retirement Calculator'!A627,'Lorri 401b'!N:N,0),0)</f>
        <v>48067.528221491528</v>
      </c>
      <c r="S627" s="25">
        <f t="shared" ca="1" si="527"/>
        <v>1598905.8200071321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1549370.9790300112</v>
      </c>
      <c r="R628" s="25">
        <f t="array" aca="1" ref="R628" ca="1">INDEX('Lorri 401b'!L:L,MATCH('Retirement Calculator'!A628,'Lorri 401b'!N:N,0),0)</f>
        <v>27815.751010899879</v>
      </c>
      <c r="S628" s="25">
        <f t="shared" ca="1" si="527"/>
        <v>1577186.7300409111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1547897.5524712335</v>
      </c>
      <c r="R629" s="25">
        <f t="array" aca="1" ref="R629" ca="1">INDEX('Lorri 401b'!L:L,MATCH('Retirement Calculator'!A629,'Lorri 401b'!N:N,0),0)</f>
        <v>7479.5913952640976</v>
      </c>
      <c r="S629" s="25">
        <f t="shared" ca="1" si="527"/>
        <v>1555377.1438664976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1546417.9866351276</v>
      </c>
      <c r="R630" s="25">
        <f t="array" aca="1" ref="R630" ca="1">INDEX('Lorri 401b'!L:L,MATCH('Retirement Calculator'!A630,'Lorri 401b'!N:N,0),0)</f>
        <v>-12941.302218770164</v>
      </c>
      <c r="S630" s="25">
        <f t="shared" ca="1" si="527"/>
        <v>1533476.6844163574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1544932.2559413712</v>
      </c>
      <c r="R631" s="25">
        <f t="array" aca="1" ref="R631" ca="1">INDEX('Lorri 401b'!L:L,MATCH('Retirement Calculator'!A631,'Lorri 401b'!N:N,0),0)</f>
        <v>-33447.282889529575</v>
      </c>
      <c r="S631" s="25">
        <f t="shared" ca="1" si="527"/>
        <v>1511484.9730518416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1543440.3347030575</v>
      </c>
      <c r="R632" s="25">
        <f t="array" aca="1" ref="R632" ca="1">INDEX('Lorri 401b'!L:L,MATCH('Retirement Calculator'!A632,'Lorri 401b'!N:N,0),0)</f>
        <v>-54038.705146417153</v>
      </c>
      <c r="S632" s="25">
        <f t="shared" ca="1" si="527"/>
        <v>1489401.6295566403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1541942.1971262507</v>
      </c>
      <c r="R633" s="25">
        <f t="array" aca="1" ref="R633" ca="1">INDEX('Lorri 401b'!L:L,MATCH('Retirement Calculator'!A633,'Lorri 401b'!N:N,0),0)</f>
        <v>-74715.924996041751</v>
      </c>
      <c r="S633" s="25">
        <f t="shared" ca="1" si="527"/>
        <v>1467226.272130209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1540437.8173095407</v>
      </c>
      <c r="R634" s="25">
        <f t="array" aca="1" ref="R634" ca="1">INDEX('Lorri 401b'!L:L,MATCH('Retirement Calculator'!A634,'Lorri 401b'!N:N,0),0)</f>
        <v>-95479.299928373119</v>
      </c>
      <c r="S634" s="25">
        <f t="shared" ca="1" si="527"/>
        <v>1444958.5173811675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1538927.1692435944</v>
      </c>
      <c r="R635" s="25">
        <f t="array" aca="1" ref="R635" ca="1">INDEX('Lorri 401b'!L:L,MATCH('Retirement Calculator'!A635,'Lorri 401b'!N:N,0),0)</f>
        <v>-116329.18892292253</v>
      </c>
      <c r="S635" s="25">
        <f t="shared" ca="1" si="527"/>
        <v>1422597.9803206718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1537410.2268107065</v>
      </c>
      <c r="R636" s="25">
        <f t="array" aca="1" ref="R636" ca="1">INDEX('Lorri 401b'!L:L,MATCH('Retirement Calculator'!A636,'Lorri 401b'!N:N,0),0)</f>
        <v>-137265.95245494926</v>
      </c>
      <c r="S636" s="25">
        <f t="shared" ca="1" si="527"/>
        <v>1400144.2743557573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1535886.9637843485</v>
      </c>
      <c r="R637" s="25">
        <f t="array" aca="1" ref="R637" ca="1">INDEX('Lorri 401b'!L:L,MATCH('Retirement Calculator'!A637,'Lorri 401b'!N:N,0),0)</f>
        <v>-158289.95250169275</v>
      </c>
      <c r="S637" s="25">
        <f t="shared" ca="1" si="527"/>
        <v>1377597.0112826556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1534357.3538287138</v>
      </c>
      <c r="R638" s="25">
        <f t="array" aca="1" ref="R638" ca="1">INDEX('Lorri 401b'!L:L,MATCH('Retirement Calculator'!A638,'Lorri 401b'!N:N,0),0)</f>
        <v>-179401.55254863101</v>
      </c>
      <c r="S638" s="25">
        <f t="shared" ca="1" si="527"/>
        <v>1354955.8012800827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1532821.370498264</v>
      </c>
      <c r="R639" s="25">
        <f t="array" aca="1" ref="R639" ca="1">INDEX('Lorri 401b'!L:L,MATCH('Retirement Calculator'!A639,'Lorri 401b'!N:N,0),0)</f>
        <v>-200601.11759576484</v>
      </c>
      <c r="S639" s="25">
        <f t="shared" ca="1" si="527"/>
        <v>1332220.2529024992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1531278.9872372707</v>
      </c>
      <c r="R640" s="25">
        <f t="array" aca="1" ref="R640" ca="1">INDEX('Lorri 401b'!L:L,MATCH('Retirement Calculator'!A640,'Lorri 401b'!N:N,0),0)</f>
        <v>-221889.0141639284</v>
      </c>
      <c r="S640" s="25">
        <f t="shared" ca="1" si="527"/>
        <v>1309389.9730733423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1529730.1773793565</v>
      </c>
      <c r="R641" s="25">
        <f t="array" aca="1" ref="R641" ca="1">INDEX('Lorri 401b'!L:L,MATCH('Retirement Calculator'!A641,'Lorri 401b'!N:N,0),0)</f>
        <v>-243265.61030112597</v>
      </c>
      <c r="S641" s="25">
        <f t="shared" ca="1" si="527"/>
        <v>1286464.5670782304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1528174.9141470343</v>
      </c>
      <c r="R642" s="25">
        <f t="array" aca="1" ref="R642" ca="1">INDEX('Lorri 401b'!L:L,MATCH('Retirement Calculator'!A642,'Lorri 401b'!N:N,0),0)</f>
        <v>-264731.27558889519</v>
      </c>
      <c r="S642" s="25">
        <f t="shared" ca="1" si="527"/>
        <v>1263443.6385581391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1526613.170651244</v>
      </c>
      <c r="R643" s="25">
        <f t="array" aca="1" ref="R643" ca="1">INDEX('Lorri 401b'!L:L,MATCH('Retirement Calculator'!A643,'Lorri 401b'!N:N,0),0)</f>
        <v>-286286.38114869682</v>
      </c>
      <c r="S643" s="25">
        <f t="shared" ca="1" si="527"/>
        <v>1240326.7895025471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1525044.919890888</v>
      </c>
      <c r="R644" s="25">
        <f t="array" aca="1" ref="R644" ca="1">INDEX('Lorri 401b'!L:L,MATCH('Retirement Calculator'!A644,'Lorri 401b'!N:N,0),0)</f>
        <v>-307931.29964833095</v>
      </c>
      <c r="S644" s="25">
        <f t="shared" ca="1" si="527"/>
        <v>1217113.620242557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1523470.1347523639</v>
      </c>
      <c r="R645" s="25">
        <f t="array" aca="1" ref="R645" ca="1">INDEX('Lorri 401b'!L:L,MATCH('Retirement Calculator'!A645,'Lorri 401b'!N:N,0),0)</f>
        <v>-329666.4053083802</v>
      </c>
      <c r="S645" s="25">
        <f t="shared" ca="1" si="527"/>
        <v>1193803.7294439836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1521888.7880090959</v>
      </c>
      <c r="R646" s="25">
        <f t="array" aca="1" ref="R646" ca="1">INDEX('Lorri 401b'!L:L,MATCH('Retirement Calculator'!A646,'Lorri 401b'!N:N,0),0)</f>
        <v>-351492.07390867965</v>
      </c>
      <c r="S646" s="25">
        <f t="shared" ca="1" si="527"/>
        <v>1170396.7141004163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1520300.8523210643</v>
      </c>
      <c r="R647" s="25">
        <f t="array" aca="1" ref="R647" ca="1">INDEX('Lorri 401b'!L:L,MATCH('Retirement Calculator'!A647,'Lorri 401b'!N:N,0),0)</f>
        <v>-373408.68279481371</v>
      </c>
      <c r="S647" s="25">
        <f t="shared" ca="1" si="527"/>
        <v>1146892.1695262506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1518706.3002343327</v>
      </c>
      <c r="R648" s="25">
        <f t="array" aca="1" ref="R648" ca="1">INDEX('Lorri 401b'!L:L,MATCH('Retirement Calculator'!A648,'Lorri 401b'!N:N,0),0)</f>
        <v>-395416.61088463996</v>
      </c>
      <c r="S648" s="25">
        <f t="shared" ca="1" si="527"/>
        <v>1123289.6893496928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1517105.104180573</v>
      </c>
      <c r="R649" s="25">
        <f t="array" aca="1" ref="R649" ca="1">INDEX('Lorri 401b'!L:L,MATCH('Retirement Calculator'!A649,'Lorri 401b'!N:N,0),0)</f>
        <v>-417516.23867484048</v>
      </c>
      <c r="S649" s="25">
        <f t="shared" ca="1" si="527"/>
        <v>1099588.8655057326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1515497.2364765892</v>
      </c>
      <c r="R650" s="25">
        <f t="array" aca="1" ref="R650" ca="1">INDEX('Lorri 401b'!L:L,MATCH('Retirement Calculator'!A650,'Lorri 401b'!N:N,0),0)</f>
        <v>-439707.94824750017</v>
      </c>
      <c r="S650" s="25">
        <f t="shared" ca="1" si="527"/>
        <v>1075789.288229089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1513882.6693238388</v>
      </c>
      <c r="R651" s="25">
        <f t="array" aca="1" ref="R651" ca="1">INDEX('Lorri 401b'!L:L,MATCH('Retirement Calculator'!A651,'Lorri 401b'!N:N,0),0)</f>
        <v>-461992.12327671261</v>
      </c>
      <c r="S651" s="25">
        <f t="shared" ca="1" si="527"/>
        <v>1051890.5460471262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1512261.374807952</v>
      </c>
      <c r="R652" s="25">
        <f t="array" aca="1" ref="R652" ca="1">INDEX('Lorri 401b'!L:L,MATCH('Retirement Calculator'!A652,'Lorri 401b'!N:N,0),0)</f>
        <v>-484369.14903521346</v>
      </c>
      <c r="S652" s="25">
        <f t="shared" ca="1" si="527"/>
        <v>1027892.2257727385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1510633.324898249</v>
      </c>
      <c r="R653" s="25">
        <f t="array" aca="1" ref="R653" ca="1">INDEX('Lorri 401b'!L:L,MATCH('Retirement Calculator'!A653,'Lorri 401b'!N:N,0),0)</f>
        <v>-506839.41240104137</v>
      </c>
      <c r="S653" s="25">
        <f t="shared" ca="1" si="527"/>
        <v>1003793.9124972076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1508998.4914472555</v>
      </c>
      <c r="R654" s="25">
        <f t="array" aca="1" ref="R654" ca="1">INDEX('Lorri 401b'!L:L,MATCH('Retirement Calculator'!A654,'Lorri 401b'!N:N,0),0)</f>
        <v>-529403.30186422693</v>
      </c>
      <c r="S654" s="25">
        <f t="shared" ca="1" si="527"/>
        <v>979595.18958302855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1507356.8461902163</v>
      </c>
      <c r="R655" s="25">
        <f t="array" aca="1" ref="R655" ca="1">INDEX('Lorri 401b'!L:L,MATCH('Retirement Calculator'!A655,'Lorri 401b'!N:N,0),0)</f>
        <v>-552061.20753350912</v>
      </c>
      <c r="S655" s="25">
        <f t="shared" ca="1" si="527"/>
        <v>955295.63865670713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1505708.360744606</v>
      </c>
      <c r="R656" s="25">
        <f t="array" aca="1" ref="R656" ca="1">INDEX('Lorri 401b'!L:L,MATCH('Retirement Calculator'!A656,'Lorri 401b'!N:N,0),0)</f>
        <v>-574813.52114307997</v>
      </c>
      <c r="S656" s="25">
        <f t="shared" ca="1" si="527"/>
        <v>930894.83960152604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1504053.0066096392</v>
      </c>
      <c r="R657" s="25">
        <f t="array" aca="1" ref="R657" ca="1">INDEX('Lorri 401b'!L:L,MATCH('Retirement Calculator'!A657,'Lorri 401b'!N:N,0),0)</f>
        <v>-597660.63605935732</v>
      </c>
      <c r="S657" s="25">
        <f t="shared" ca="1" si="527"/>
        <v>906392.37055028183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1502390.7551657765</v>
      </c>
      <c r="R658" s="25">
        <f t="array" aca="1" ref="R658" ca="1">INDEX('Lorri 401b'!L:L,MATCH('Retirement Calculator'!A658,'Lorri 401b'!N:N,0),0)</f>
        <v>-620602.94728778582</v>
      </c>
      <c r="S658" s="25">
        <f t="shared" ca="1" si="527"/>
        <v>881787.80787799065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1500721.577674231</v>
      </c>
      <c r="R659" s="25">
        <f t="array" aca="1" ref="R659" ca="1">INDEX('Lorri 401b'!L:L,MATCH('Retirement Calculator'!A659,'Lorri 401b'!N:N,0),0)</f>
        <v>-643640.85147966619</v>
      </c>
      <c r="S659" s="25">
        <f t="shared" ca="1" si="527"/>
        <v>857080.72619456484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1499045.4452764709</v>
      </c>
      <c r="R660" s="25">
        <f t="array" aca="1" ref="R660" ca="1">INDEX('Lorri 401b'!L:L,MATCH('Retirement Calculator'!A660,'Lorri 401b'!N:N,0),0)</f>
        <v>-666774.74693901266</v>
      </c>
      <c r="S660" s="25">
        <f t="shared" ca="1" si="527"/>
        <v>832270.69833745819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1497362.32899372</v>
      </c>
      <c r="R661" s="25">
        <f t="array" aca="1" ref="R661" ca="1">INDEX('Lorri 401b'!L:L,MATCH('Retirement Calculator'!A661,'Lorri 401b'!N:N,0),0)</f>
        <v>-690005.03362943977</v>
      </c>
      <c r="S661" s="25">
        <f t="shared" ca="1" si="527"/>
        <v>807357.29536428023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1495672.1997264577</v>
      </c>
      <c r="R662" s="25">
        <f t="array" aca="1" ref="R662" ca="1">INDEX('Lorri 401b'!L:L,MATCH('Retirement Calculator'!A662,'Lorri 401b'!N:N,0),0)</f>
        <v>-713332.11318107694</v>
      </c>
      <c r="S662" s="25">
        <f t="shared" ca="1" si="527"/>
        <v>782340.08654538076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1493975.028253915</v>
      </c>
      <c r="R663" s="25">
        <f t="array" aca="1" ref="R663" ca="1">INDEX('Lorri 401b'!L:L,MATCH('Retirement Calculator'!A663,'Lorri 401b'!N:N,0),0)</f>
        <v>-736756.38889751269</v>
      </c>
      <c r="S663" s="25">
        <f t="shared" ca="1" si="527"/>
        <v>757218.63935640233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1492270.7852335703</v>
      </c>
      <c r="R664" s="25">
        <f t="array" aca="1" ref="R664" ca="1">INDEX('Lorri 401b'!L:L,MATCH('Retirement Calculator'!A664,'Lorri 401b'!N:N,0),0)</f>
        <v>-760278.26576276682</v>
      </c>
      <c r="S664" s="25">
        <f t="shared" ca="1" si="527"/>
        <v>731992.51947080344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1490559.4412006408</v>
      </c>
      <c r="R665" s="25">
        <f t="array" aca="1" ref="R665" ca="1">INDEX('Lorri 401b'!L:L,MATCH('Retirement Calculator'!A665,'Lorri 401b'!N:N,0),0)</f>
        <v>-783898.15044829284</v>
      </c>
      <c r="S665" s="25">
        <f t="shared" ca="1" si="527"/>
        <v>706661.29075234791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1488840.9665675738</v>
      </c>
      <c r="R666" s="25">
        <f t="array" aca="1" ref="R666" ca="1">INDEX('Lorri 401b'!L:L,MATCH('Retirement Calculator'!A666,'Lorri 401b'!N:N,0),0)</f>
        <v>-807616.45132000861</v>
      </c>
      <c r="S666" s="25">
        <f t="shared" ca="1" si="527"/>
        <v>681224.51524756523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1487115.3316235358</v>
      </c>
      <c r="R667" s="25">
        <f t="array" aca="1" ref="R667" ca="1">INDEX('Lorri 401b'!L:L,MATCH('Retirement Calculator'!A667,'Lorri 401b'!N:N,0),0)</f>
        <v>-831433.57844535657</v>
      </c>
      <c r="S667" s="25">
        <f t="shared" ca="1" si="527"/>
        <v>655681.75317817926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1485382.5065338977</v>
      </c>
      <c r="R668" s="25">
        <f t="array" aca="1" ref="R668" ca="1">INDEX('Lorri 401b'!L:L,MATCH('Retirement Calculator'!A668,'Lorri 401b'!N:N,0),0)</f>
        <v>-855349.94360039348</v>
      </c>
      <c r="S668" s="25">
        <f t="shared" ca="1" si="527"/>
        <v>630032.56293350423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1483642.4613397194</v>
      </c>
      <c r="R669" s="25">
        <f t="array" aca="1" ref="R669" ca="1">INDEX('Lorri 401b'!L:L,MATCH('Retirement Calculator'!A669,'Lorri 401b'!N:N,0),0)</f>
        <v>-879365.96027690964</v>
      </c>
      <c r="S669" s="25">
        <f t="shared" ca="1" si="527"/>
        <v>604276.50106280972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1481895.165957232</v>
      </c>
      <c r="R670" s="25">
        <f t="array" aca="1" ref="R670" ca="1">INDEX('Lorri 401b'!L:L,MATCH('Retirement Calculator'!A670,'Lorri 401b'!N:N,0),0)</f>
        <v>-903482.04368957796</v>
      </c>
      <c r="S670" s="25">
        <f t="shared" ca="1" si="527"/>
        <v>578413.12226765405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1480140.5901773176</v>
      </c>
      <c r="R671" s="25">
        <f t="array" aca="1" ref="R671" ca="1">INDEX('Lorri 401b'!L:L,MATCH('Retirement Calculator'!A671,'Lorri 401b'!N:N,0),0)</f>
        <v>-927698.61078313238</v>
      </c>
      <c r="S671" s="25">
        <f t="shared" ca="1" si="527"/>
        <v>552441.97939418524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1478378.7036649869</v>
      </c>
      <c r="R672" s="25">
        <f t="array" aca="1" ref="R672" ca="1">INDEX('Lorri 401b'!L:L,MATCH('Retirement Calculator'!A672,'Lorri 401b'!N:N,0),0)</f>
        <v>-952016.08023957664</v>
      </c>
      <c r="S672" s="25">
        <f t="shared" ca="1" si="527"/>
        <v>526362.62342541025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1476609.4759588549</v>
      </c>
      <c r="R673" s="25">
        <f t="array" aca="1" ref="R673" ca="1">INDEX('Lorri 401b'!L:L,MATCH('Retirement Calculator'!A673,'Lorri 401b'!N:N,0),0)</f>
        <v>-976434.87248542276</v>
      </c>
      <c r="S673" s="25">
        <f t="shared" ca="1" si="527"/>
        <v>500174.60347343213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1474832.876470614</v>
      </c>
      <c r="R674" s="25">
        <f t="array" aca="1" ref="R674" ca="1">INDEX('Lorri 401b'!L:L,MATCH('Retirement Calculator'!A674,'Lorri 401b'!N:N,0),0)</f>
        <v>-1000955.4096989599</v>
      </c>
      <c r="S674" s="25">
        <f t="shared" ca="1" si="527"/>
        <v>473877.46677165409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1473048.8744845055</v>
      </c>
      <c r="R675" s="25">
        <f t="array" aca="1" ref="R675" ca="1">INDEX('Lorri 401b'!L:L,MATCH('Retirement Calculator'!A675,'Lorri 401b'!N:N,0),0)</f>
        <v>-1025578.1158175535</v>
      </c>
      <c r="S675" s="25">
        <f t="shared" ca="1" si="527"/>
        <v>447470.75866695202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1471257.4391567882</v>
      </c>
      <c r="R676" s="25">
        <f t="array" aca="1" ref="R676" ca="1">INDEX('Lorri 401b'!L:L,MATCH('Retirement Calculator'!A676,'Lorri 401b'!N:N,0),0)</f>
        <v>-1050303.4165449745</v>
      </c>
      <c r="S676" s="25">
        <f t="shared" ca="1" si="527"/>
        <v>420954.02261181362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1469458.5395152052</v>
      </c>
      <c r="R677" s="25">
        <f t="array" aca="1" ref="R677" ca="1">INDEX('Lorri 401b'!L:L,MATCH('Retirement Calculator'!A677,'Lorri 401b'!N:N,0),0)</f>
        <v>-1075131.7393587597</v>
      </c>
      <c r="S677" s="25">
        <f t="shared" ca="1" si="527"/>
        <v>394326.80015644548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1467652.144458449</v>
      </c>
      <c r="R678" s="25">
        <f t="array" aca="1" ref="R678" ca="1">INDEX('Lorri 401b'!L:L,MATCH('Retirement Calculator'!A678,'Lorri 401b'!N:N,0),0)</f>
        <v>-1100063.5135176023</v>
      </c>
      <c r="S678" s="25">
        <f t="shared" ca="1" si="527"/>
        <v>367588.63094084663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1465838.2227556231</v>
      </c>
      <c r="R679" s="25">
        <f t="array" aca="1" ref="R679" ca="1">INDEX('Lorri 401b'!L:L,MATCH('Retirement Calculator'!A679,'Lorri 401b'!N:N,0),0)</f>
        <v>-1125099.1700687737</v>
      </c>
      <c r="S679" s="25">
        <f t="shared" ca="1" si="527"/>
        <v>340739.05268684938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1464016.7430457021</v>
      </c>
      <c r="R680" s="25">
        <f t="array" aca="1" ref="R680" ca="1">INDEX('Lorri 401b'!L:L,MATCH('Retirement Calculator'!A680,'Lorri 401b'!N:N,0),0)</f>
        <v>-1150239.1418555747</v>
      </c>
      <c r="S680" s="25">
        <f t="shared" ca="1" si="527"/>
        <v>313777.60119012743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1462187.6738369898</v>
      </c>
      <c r="R681" s="25">
        <f t="array" aca="1" ref="R681" ca="1">INDEX('Lorri 401b'!L:L,MATCH('Retirement Calculator'!A681,'Lorri 401b'!N:N,0),0)</f>
        <v>-1175483.8635248209</v>
      </c>
      <c r="S681" s="25">
        <f t="shared" ca="1" si="527"/>
        <v>286703.81031216891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1460350.9835065745</v>
      </c>
      <c r="R682" s="25">
        <f t="array" aca="1" ref="R682" ca="1">INDEX('Lorri 401b'!L:L,MATCH('Retirement Calculator'!A682,'Lorri 401b'!N:N,0),0)</f>
        <v>-1200833.7715343556</v>
      </c>
      <c r="S682" s="25">
        <f t="shared" ca="1" si="527"/>
        <v>259517.21197221894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1458506.6402997824</v>
      </c>
      <c r="R683" s="25">
        <f t="array" aca="1" ref="R683" ca="1">INDEX('Lorri 401b'!L:L,MATCH('Retirement Calculator'!A683,'Lorri 401b'!N:N,0),0)</f>
        <v>-1226289.3041605966</v>
      </c>
      <c r="S683" s="25">
        <f t="shared" ca="1" si="527"/>
        <v>232217.33613918582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1456654.6123296288</v>
      </c>
      <c r="R684" s="25">
        <f t="array" aca="1" ref="R684" ca="1">INDEX('Lorri 401b'!L:L,MATCH('Retirement Calculator'!A684,'Lorri 401b'!N:N,0),0)</f>
        <v>-1251850.9015061136</v>
      </c>
      <c r="S684" s="25">
        <f t="shared" ca="1" si="527"/>
        <v>204803.7108235152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1454794.8675762662</v>
      </c>
      <c r="R685" s="25">
        <f t="array" aca="1" ref="R685" ca="1">INDEX('Lorri 401b'!L:L,MATCH('Retirement Calculator'!A685,'Lorri 401b'!N:N,0),0)</f>
        <v>-1277519.005507237</v>
      </c>
      <c r="S685" s="25">
        <f t="shared" ca="1" si="527"/>
        <v>177275.86206902913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1452927.3738864311</v>
      </c>
      <c r="R686" s="25">
        <f t="array" aca="1" ref="R686" ca="1">INDEX('Lorri 401b'!L:L,MATCH('Retirement Calculator'!A686,'Lorri 401b'!N:N,0),0)</f>
        <v>-1303294.0599416983</v>
      </c>
      <c r="S686" s="25">
        <f t="shared" ca="1" si="527"/>
        <v>149633.31394473277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1451052.0989728884</v>
      </c>
      <c r="R687" s="25">
        <f t="array" aca="1" ref="R687" ca="1">INDEX('Lorri 401b'!L:L,MATCH('Retirement Calculator'!A687,'Lorri 401b'!N:N,0),0)</f>
        <v>-1329176.5104363032</v>
      </c>
      <c r="S687" s="25">
        <f t="shared" ca="1" si="527"/>
        <v>121875.58853658522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1449169.0104138725</v>
      </c>
      <c r="R688" s="25">
        <f t="array" aca="1" ref="R688" ca="1">INDEX('Lorri 401b'!L:L,MATCH('Retirement Calculator'!A688,'Lorri 401b'!N:N,0),0)</f>
        <v>-1355166.8044746357</v>
      </c>
      <c r="S688" s="25">
        <f t="shared" ca="1" si="527"/>
        <v>94002.205939236796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1447278.0756525276</v>
      </c>
      <c r="R689" s="25">
        <f t="array" aca="1" ref="R689" ca="1">INDEX('Lorri 401b'!L:L,MATCH('Retirement Calculator'!A689,'Lorri 401b'!N:N,0),0)</f>
        <v>-1381265.3914047945</v>
      </c>
      <c r="S689" s="25">
        <f t="shared" ca="1" si="527"/>
        <v>66012.684247733094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1445379.2619963437</v>
      </c>
      <c r="R690" s="25">
        <f t="array" aca="1" ref="R690" ca="1">INDEX('Lorri 401b'!L:L,MATCH('Retirement Calculator'!A690,'Lorri 401b'!N:N,0),0)</f>
        <v>-1407472.7224471625</v>
      </c>
      <c r="S690" s="25">
        <f t="shared" ca="1" si="527"/>
        <v>37906.539549181238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1443472.5366165924</v>
      </c>
      <c r="R691" s="25">
        <f t="array" aca="1" ref="R691" ca="1">INDEX('Lorri 401b'!L:L,MATCH('Retirement Calculator'!A691,'Lorri 401b'!N:N,0),0)</f>
        <v>-1433789.250702207</v>
      </c>
      <c r="S691" s="25">
        <f t="shared" ca="1" si="527"/>
        <v>9683.2859143854585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1441557.8665477587</v>
      </c>
      <c r="R692" s="25">
        <f t="array" aca="1" ref="R692" ca="1">INDEX('Lorri 401b'!L:L,MATCH('Retirement Calculator'!A692,'Lorri 401b'!N:N,0),0)</f>
        <v>-1460215.431158314</v>
      </c>
      <c r="S692" s="25">
        <f t="shared" ca="1" si="527"/>
        <v>-18657.564610555302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1439635.2186869716</v>
      </c>
      <c r="R693" s="25">
        <f t="array" aca="1" ref="R693" ca="1">INDEX('Lorri 401b'!L:L,MATCH('Retirement Calculator'!A693,'Lorri 401b'!N:N,0),0)</f>
        <v>-1486751.7206996549</v>
      </c>
      <c r="S693" s="25">
        <f t="shared" ca="1" si="527"/>
        <v>-47116.502012683311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1437704.5597934311</v>
      </c>
      <c r="R694" s="25">
        <f t="array" aca="1" ref="R694" ca="1">INDEX('Lorri 401b'!L:L,MATCH('Retirement Calculator'!A694,'Lorri 401b'!N:N,0),0)</f>
        <v>-1513398.5781140847</v>
      </c>
      <c r="S694" s="25">
        <f t="shared" ca="1" si="527"/>
        <v>-75694.018320653588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1435765.8564878341</v>
      </c>
      <c r="R695" s="25">
        <f t="array" aca="1" ref="R695" ca="1">INDEX('Lorri 401b'!L:L,MATCH('Retirement Calculator'!A695,'Lorri 401b'!N:N,0),0)</f>
        <v>-1540156.4641010745</v>
      </c>
      <c r="S695" s="25">
        <f t="shared" ca="1" si="527"/>
        <v>-104390.60761324037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1433819.0752517972</v>
      </c>
      <c r="R696" s="25">
        <f t="array" aca="1" ref="R696" ca="1">INDEX('Lorri 401b'!L:L,MATCH('Retirement Calculator'!A696,'Lorri 401b'!N:N,0),0)</f>
        <v>-1567025.8412796769</v>
      </c>
      <c r="S696" s="25">
        <f t="shared" ca="1" si="527"/>
        <v>-133206.76602787967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1431864.1824272769</v>
      </c>
      <c r="R697" s="25">
        <f t="array" aca="1" ref="R697" ca="1">INDEX('Lorri 401b'!L:L,MATCH('Retirement Calculator'!A697,'Lorri 401b'!N:N,0),0)</f>
        <v>-1594007.1741965234</v>
      </c>
      <c r="S697" s="25">
        <f t="shared" ca="1" si="527"/>
        <v>-162142.99176924652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1429901.1442159878</v>
      </c>
      <c r="R698" s="25">
        <f t="array" aca="1" ref="R698" ca="1">INDEX('Lorri 401b'!L:L,MATCH('Retirement Calculator'!A698,'Lorri 401b'!N:N,0),0)</f>
        <v>-1621100.9293338568</v>
      </c>
      <c r="S698" s="25">
        <f t="shared" ca="1" si="527"/>
        <v>-191199.78511786903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1427929.9266788182</v>
      </c>
      <c r="R699" s="25">
        <f t="array" aca="1" ref="R699" ca="1">INDEX('Lorri 401b'!L:L,MATCH('Retirement Calculator'!A699,'Lorri 401b'!N:N,0),0)</f>
        <v>-1648307.5751175957</v>
      </c>
      <c r="S699" s="25">
        <f t="shared" ca="1" si="527"/>
        <v>-220377.64843877754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1425950.4957352439</v>
      </c>
      <c r="R700" s="25">
        <f t="array" aca="1" ref="R700" ca="1">INDEX('Lorri 401b'!L:L,MATCH('Retirement Calculator'!A700,'Lorri 401b'!N:N,0),0)</f>
        <v>-1675627.5819254336</v>
      </c>
      <c r="S700" s="25">
        <f t="shared" ca="1" si="527"/>
        <v>-249677.0861901897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1423962.8171627379</v>
      </c>
      <c r="R701" s="25">
        <f t="array" aca="1" ref="R701" ca="1">INDEX('Lorri 401b'!L:L,MATCH('Retirement Calculator'!A701,'Lorri 401b'!N:N,0),0)</f>
        <v>-1703061.4220949707</v>
      </c>
      <c r="S701" s="25">
        <f t="shared" ca="1" si="527"/>
        <v>-279098.60493223276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1421966.8565961798</v>
      </c>
      <c r="R702" s="25">
        <f t="array" aca="1" ref="R702" ca="1">INDEX('Lorri 401b'!L:L,MATCH('Retirement Calculator'!A702,'Lorri 401b'!N:N,0),0)</f>
        <v>-1730609.569931881</v>
      </c>
      <c r="S702" s="25">
        <f t="shared" ca="1" si="527"/>
        <v>-308642.71333570126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1419962.579527261</v>
      </c>
      <c r="R703" s="25">
        <f t="array" aca="1" ref="R703" ca="1">INDEX('Lorri 401b'!L:L,MATCH('Retirement Calculator'!A703,'Lorri 401b'!N:N,0),0)</f>
        <v>-1758272.5017181118</v>
      </c>
      <c r="S703" s="25">
        <f t="shared" ca="1" si="527"/>
        <v>-338309.92219085083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1417949.9513038883</v>
      </c>
      <c r="R704" s="25">
        <f t="array" aca="1" ref="R704" ca="1">INDEX('Lorri 401b'!L:L,MATCH('Retirement Calculator'!A704,'Lorri 401b'!N:N,0),0)</f>
        <v>-1786050.6957201185</v>
      </c>
      <c r="S704" s="25">
        <f t="shared" ca="1" si="527"/>
        <v>-368100.74441623013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1415928.9371295851</v>
      </c>
      <c r="R705" s="25">
        <f t="array" aca="1" ref="R705" ca="1">INDEX('Lorri 401b'!L:L,MATCH('Retirement Calculator'!A705,'Lorri 401b'!N:N,0),0)</f>
        <v>-1813944.6321971335</v>
      </c>
      <c r="S705" s="25">
        <f t="shared" ca="1" si="527"/>
        <v>-398015.69506754843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1413899.5020628888</v>
      </c>
      <c r="R706" s="25">
        <f t="array" aca="1" ref="R706" ca="1">INDEX('Lorri 401b'!L:L,MATCH('Retirement Calculator'!A706,'Lorri 401b'!N:N,0),0)</f>
        <v>-1841954.7934094695</v>
      </c>
      <c r="S706" s="25">
        <f t="shared" ca="1" si="527"/>
        <v>-428055.29134658072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1411861.611016748</v>
      </c>
      <c r="R707" s="25">
        <f t="array" aca="1" ref="R707" ca="1">INDEX('Lorri 401b'!L:L,MATCH('Retirement Calculator'!A707,'Lorri 401b'!N:N,0),0)</f>
        <v>-1870081.6636268569</v>
      </c>
      <c r="S707" s="25">
        <f t="shared" ca="1" si="527"/>
        <v>-458220.05261010886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1409815.2287579151</v>
      </c>
      <c r="R708" s="25">
        <f t="array" aca="1" ref="R708" ca="1">INDEX('Lorri 401b'!L:L,MATCH('Retirement Calculator'!A708,'Lorri 401b'!N:N,0),0)</f>
        <v>-1898325.7291368167</v>
      </c>
      <c r="S708" s="25">
        <f t="shared" ca="1" si="527"/>
        <v>-488510.5003789016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1407760.319906337</v>
      </c>
      <c r="R709" s="25">
        <f t="array" aca="1" ref="R709" ca="1">INDEX('Lorri 401b'!L:L,MATCH('Retirement Calculator'!A709,'Lorri 401b'!N:N,0),0)</f>
        <v>-1926687.4782530679</v>
      </c>
      <c r="S709" s="25">
        <f t="shared" ca="1" si="527"/>
        <v>-518927.15834673098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1405696.8489345438</v>
      </c>
      <c r="R710" s="25">
        <f t="array" aca="1" ref="R710" ca="1">INDEX('Lorri 401b'!L:L,MATCH('Retirement Calculator'!A710,'Lorri 401b'!N:N,0),0)</f>
        <v>-1955167.4013239702</v>
      </c>
      <c r="S710" s="25">
        <f t="shared" ca="1" si="527"/>
        <v>-549470.55238942639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1403624.7801670348</v>
      </c>
      <c r="R711" s="25">
        <f t="array" aca="1" ref="R711" ca="1">INDEX('Lorri 401b'!L:L,MATCH('Retirement Calculator'!A711,'Lorri 401b'!N:N,0),0)</f>
        <v>-1983765.9907410012</v>
      </c>
      <c r="S711" s="25">
        <f t="shared" ca="1" si="527"/>
        <v>-580141.21057396638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1401544.0777796614</v>
      </c>
      <c r="R712" s="25">
        <f t="array" aca="1" ref="R712" ca="1">INDEX('Lorri 401b'!L:L,MATCH('Retirement Calculator'!A712,'Lorri 401b'!N:N,0),0)</f>
        <v>-2012483.7409472698</v>
      </c>
      <c r="S712" s="25">
        <f t="shared" ca="1" si="527"/>
        <v>-610939.66316760844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1399454.7057990071</v>
      </c>
      <c r="R713" s="25">
        <f t="array" aca="1" ref="R713" ca="1">INDEX('Lorri 401b'!L:L,MATCH('Retirement Calculator'!A713,'Lorri 401b'!N:N,0),0)</f>
        <v>-2041321.1484460647</v>
      </c>
      <c r="S713" s="25">
        <f t="shared" ca="1" si="527"/>
        <v>-641866.44264705759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1397356.6281017668</v>
      </c>
      <c r="R714" s="25">
        <f t="array" aca="1" ref="R714" ca="1">INDEX('Lorri 401b'!L:L,MATCH('Retirement Calculator'!A714,'Lorri 401b'!N:N,0),0)</f>
        <v>-2070278.7118094377</v>
      </c>
      <c r="S714" s="25">
        <f t="shared" ca="1" si="527"/>
        <v>-672922.08370767091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1395249.8084141214</v>
      </c>
      <c r="R715" s="25">
        <f t="array" aca="1" ref="R715" ca="1">INDEX('Lorri 401b'!L:L,MATCH('Retirement Calculator'!A715,'Lorri 401b'!N:N,0),0)</f>
        <v>-2099356.9316868251</v>
      </c>
      <c r="S715" s="25">
        <f t="shared" ca="1" si="527"/>
        <v>-704107.12327270373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1393134.2103111108</v>
      </c>
      <c r="R716" s="25">
        <f t="array" aca="1" ref="R716" ca="1">INDEX('Lorri 401b'!L:L,MATCH('Retirement Calculator'!A716,'Lorri 401b'!N:N,0),0)</f>
        <v>-2128556.3108137012</v>
      </c>
      <c r="S716" s="25">
        <f t="shared" ca="1" si="527"/>
        <v>-735422.10050259042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1391009.7972160042</v>
      </c>
      <c r="R717" s="25">
        <f t="array" aca="1" ref="R717" ca="1">INDEX('Lorri 401b'!L:L,MATCH('Retirement Calculator'!A717,'Lorri 401b'!N:N,0),0)</f>
        <v>-2157877.3540202728</v>
      </c>
      <c r="S717" s="25">
        <f t="shared" ca="1" si="527"/>
        <v>-766867.55680426862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1388876.5323996681</v>
      </c>
      <c r="R718" s="25">
        <f t="array" aca="1" ref="R718" ca="1">INDEX('Lorri 401b'!L:L,MATCH('Retirement Calculator'!A718,'Lorri 401b'!N:N,0),0)</f>
        <v>-2187320.5682402053</v>
      </c>
      <c r="S718" s="25">
        <f t="shared" ca="1" si="527"/>
        <v>-798444.03584053717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1386734.3789799307</v>
      </c>
      <c r="R719" s="25">
        <f t="array" aca="1" ref="R719" ca="1">INDEX('Lorri 401b'!L:L,MATCH('Retirement Calculator'!A719,'Lorri 401b'!N:N,0),0)</f>
        <v>-2216886.4625193872</v>
      </c>
      <c r="S719" s="25">
        <f t="shared" ca="1" si="527"/>
        <v>-830152.08353945659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1384583.2999209443</v>
      </c>
      <c r="R720" s="25">
        <f t="array" aca="1" ref="R720" ca="1">INDEX('Lorri 401b'!L:L,MATCH('Retirement Calculator'!A720,'Lorri 401b'!N:N,0),0)</f>
        <v>-2246575.5480247326</v>
      </c>
      <c r="S720" s="25">
        <f t="shared" ca="1" si="527"/>
        <v>-861992.24810378836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1382423.2580325454</v>
      </c>
      <c r="R721" s="25">
        <f t="array" aca="1" ref="R721" ca="1">INDEX('Lorri 401b'!L:L,MATCH('Retirement Calculator'!A721,'Lorri 401b'!N:N,0),0)</f>
        <v>-2276388.3380530169</v>
      </c>
      <c r="S721" s="25">
        <f t="shared" ca="1" si="527"/>
        <v>-893965.08002047148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1380254.2159696117</v>
      </c>
      <c r="R722" s="25">
        <f t="array" aca="1" ref="R722" ca="1">INDEX('Lorri 401b'!L:L,MATCH('Retirement Calculator'!A722,'Lorri 401b'!N:N,0),0)</f>
        <v>-2306325.3480397523</v>
      </c>
      <c r="S722" s="25">
        <f t="shared" ca="1" si="527"/>
        <v>-926071.13207014068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1378076.1362314157</v>
      </c>
      <c r="R723" s="25">
        <f t="array" aca="1" ref="R723" ca="1">INDEX('Lorri 401b'!L:L,MATCH('Retirement Calculator'!A723,'Lorri 401b'!N:N,0),0)</f>
        <v>-2336387.0955680991</v>
      </c>
      <c r="S723" s="25">
        <f t="shared" ca="1" si="527"/>
        <v>-958310.95933668339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1375888.9811609772</v>
      </c>
      <c r="R724" s="25">
        <f t="array" aca="1" ref="R724" ca="1">INDEX('Lorri 401b'!L:L,MATCH('Retirement Calculator'!A724,'Lorri 401b'!N:N,0),0)</f>
        <v>-2366574.1003778139</v>
      </c>
      <c r="S724" s="25">
        <f t="shared" ca="1" si="527"/>
        <v>-990685.11921683676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1373692.7129444117</v>
      </c>
      <c r="R725" s="25">
        <f t="array" aca="1" ref="R725" ca="1">INDEX('Lorri 401b'!L:L,MATCH('Retirement Calculator'!A725,'Lorri 401b'!N:N,0),0)</f>
        <v>-2396886.8843742362</v>
      </c>
      <c r="S725" s="25">
        <f t="shared" ca="1" si="527"/>
        <v>-1023194.1714298245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1371487.2936102774</v>
      </c>
      <c r="R726" s="25">
        <f t="array" aca="1" ref="R726" ca="1">INDEX('Lorri 401b'!L:L,MATCH('Retirement Calculator'!A726,'Lorri 401b'!N:N,0),0)</f>
        <v>-2427325.97163731</v>
      </c>
      <c r="S726" s="25">
        <f t="shared" ca="1" si="527"/>
        <v>-1055838.6780270326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1369272.6850289174</v>
      </c>
      <c r="R727" s="25">
        <f t="array" aca="1" ref="R727" ca="1">INDEX('Lorri 401b'!L:L,MATCH('Retirement Calculator'!A727,'Lorri 401b'!N:N,0),0)</f>
        <v>-2457891.8884306466</v>
      </c>
      <c r="S727" s="25">
        <f t="shared" ca="1" si="527"/>
        <v>-1088619.2034017292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1367048.8489118018</v>
      </c>
      <c r="R728" s="25">
        <f t="array" aca="1" ref="R728" ca="1">INDEX('Lorri 401b'!L:L,MATCH('Retirement Calculator'!A728,'Lorri 401b'!N:N,0),0)</f>
        <v>-2488585.163210622</v>
      </c>
      <c r="S728" s="25">
        <f t="shared" ca="1" si="527"/>
        <v>-1121536.3142988202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1364815.7468108649</v>
      </c>
      <c r="R729" s="25">
        <f t="array" aca="1" ref="R729" ca="1">INDEX('Lorri 401b'!L:L,MATCH('Retirement Calculator'!A729,'Lorri 401b'!N:N,0),0)</f>
        <v>-2519406.3266355144</v>
      </c>
      <c r="S729" s="25">
        <f t="shared" ca="1" si="527"/>
        <v>-1154590.5798246495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1362573.3401178406</v>
      </c>
      <c r="R730" s="25">
        <f t="array" aca="1" ref="R730" ca="1">INDEX('Lorri 401b'!L:L,MATCH('Retirement Calculator'!A730,'Lorri 401b'!N:N,0),0)</f>
        <v>-2550355.9115746771</v>
      </c>
      <c r="S730" s="25">
        <f t="shared" ca="1" si="527"/>
        <v>-1187782.5714568365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1360321.5900635954</v>
      </c>
      <c r="R731" s="25">
        <f t="array" aca="1" ref="R731" ca="1">INDEX('Lorri 401b'!L:L,MATCH('Retirement Calculator'!A731,'Lorri 401b'!N:N,0),0)</f>
        <v>-2581434.4531177529</v>
      </c>
      <c r="S731" s="25">
        <f t="shared" ca="1" si="527"/>
        <v>-1221112.8630541575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1358060.4577174576</v>
      </c>
      <c r="R732" s="25">
        <f t="array" aca="1" ref="R732" ca="1">INDEX('Lorri 401b'!L:L,MATCH('Retirement Calculator'!A732,'Lorri 401b'!N:N,0),0)</f>
        <v>-2612642.4885839247</v>
      </c>
      <c r="S732" s="25">
        <f t="shared" ca="1" si="527"/>
        <v>-1254582.0308664672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1355789.9039865441</v>
      </c>
      <c r="R733" s="25">
        <f t="array" aca="1" ref="R733" ca="1">INDEX('Lorri 401b'!L:L,MATCH('Retirement Calculator'!A733,'Lorri 401b'!N:N,0),0)</f>
        <v>-2643980.5575312055</v>
      </c>
      <c r="S733" s="25">
        <f t="shared" ca="1" si="527"/>
        <v>-1288190.6535446614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1353509.8896150852</v>
      </c>
      <c r="R734" s="25">
        <f t="array" aca="1" ref="R734" ca="1">INDEX('Lorri 401b'!L:L,MATCH('Retirement Calculator'!A734,'Lorri 401b'!N:N,0),0)</f>
        <v>-2675449.2017657668</v>
      </c>
      <c r="S734" s="25">
        <f t="shared" ca="1" si="527"/>
        <v>-1321939.3121506816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1351220.3751837453</v>
      </c>
      <c r="R735" s="25">
        <f t="array" aca="1" ref="R735" ca="1">INDEX('Lorri 401b'!L:L,MATCH('Retirement Calculator'!A735,'Lorri 401b'!N:N,0),0)</f>
        <v>-2707048.9653513054</v>
      </c>
      <c r="S735" s="25">
        <f t="shared" ca="1" si="527"/>
        <v>-1355828.5901675601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1348921.3211089415</v>
      </c>
      <c r="R736" s="25">
        <f t="array" aca="1" ref="R736" ca="1">INDEX('Lorri 401b'!L:L,MATCH('Retirement Calculator'!A736,'Lorri 401b'!N:N,0),0)</f>
        <v>-2738780.3946184502</v>
      </c>
      <c r="S736" s="25">
        <f t="shared" ca="1" si="527"/>
        <v>-1389859.0735095087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1346612.6876421592</v>
      </c>
      <c r="R737" s="25">
        <f t="array" aca="1" ref="R737" ca="1">INDEX('Lorri 401b'!L:L,MATCH('Retirement Calculator'!A737,'Lorri 401b'!N:N,0),0)</f>
        <v>-2770644.0381742083</v>
      </c>
      <c r="S737" s="25">
        <f t="shared" ca="1" si="527"/>
        <v>-1424031.3505320491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1344294.4348692654</v>
      </c>
      <c r="R738" s="25">
        <f t="array" aca="1" ref="R738" ca="1">INDEX('Lorri 401b'!L:L,MATCH('Retirement Calculator'!A738,'Lorri 401b'!N:N,0),0)</f>
        <v>-2802640.4469114486</v>
      </c>
      <c r="S738" s="25">
        <f t="shared" ca="1" si="527"/>
        <v>-1458346.0120421832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1341966.5227098179</v>
      </c>
      <c r="R739" s="25">
        <f t="array" aca="1" ref="R739" ca="1">INDEX('Lorri 401b'!L:L,MATCH('Retirement Calculator'!A739,'Lorri 401b'!N:N,0),0)</f>
        <v>-2834770.1740184277</v>
      </c>
      <c r="S739" s="25">
        <f t="shared" ca="1" si="527"/>
        <v>-1492803.6513086099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1339628.9109163727</v>
      </c>
      <c r="R740" s="25">
        <f t="array" aca="1" ref="R740" ca="1">INDEX('Lorri 401b'!L:L,MATCH('Retirement Calculator'!A740,'Lorri 401b'!N:N,0),0)</f>
        <v>-2867033.7749883523</v>
      </c>
      <c r="S740" s="25">
        <f t="shared" ca="1" si="527"/>
        <v>-1527404.8640719797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1337281.5590737881</v>
      </c>
      <c r="R741" s="25">
        <f t="array" aca="1" ref="R741" ca="1">INDEX('Lorri 401b'!L:L,MATCH('Retirement Calculator'!A741,'Lorri 401b'!N:N,0),0)</f>
        <v>-2899431.807628985</v>
      </c>
      <c r="S741" s="25">
        <f t="shared" ca="1" si="527"/>
        <v>-1562150.2485551969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1334924.4265985261</v>
      </c>
      <c r="R742" s="25">
        <f t="array" aca="1" ref="R742" ca="1">INDEX('Lorri 401b'!L:L,MATCH('Retirement Calculator'!A742,'Lorri 401b'!N:N,0),0)</f>
        <v>-2931964.8320722869</v>
      </c>
      <c r="S742" s="25">
        <f t="shared" ca="1" si="527"/>
        <v>-1597040.4054737608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1332557.4727379505</v>
      </c>
      <c r="R743" s="25">
        <f t="array" aca="1" ref="R743" ca="1">INDEX('Lorri 401b'!L:L,MATCH('Retirement Calculator'!A743,'Lorri 401b'!N:N,0),0)</f>
        <v>-2964633.4107841025</v>
      </c>
      <c r="S743" s="25">
        <f t="shared" ca="1" si="527"/>
        <v>-1632075.938046152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1330180.6565696225</v>
      </c>
      <c r="R744" s="25">
        <f t="array" aca="1" ref="R744" ca="1">INDEX('Lorri 401b'!L:L,MATCH('Retirement Calculator'!A744,'Lorri 401b'!N:N,0),0)</f>
        <v>-2997438.1085738842</v>
      </c>
      <c r="S744" s="25">
        <f t="shared" ca="1" si="527"/>
        <v>-1667257.4520042618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1327793.9370005932</v>
      </c>
      <c r="R745" s="25">
        <f t="array" aca="1" ref="R745" ca="1">INDEX('Lorri 401b'!L:L,MATCH('Retirement Calculator'!A745,'Lorri 401b'!N:N,0),0)</f>
        <v>-3030379.4926044568</v>
      </c>
      <c r="S745" s="25">
        <f t="shared" ca="1" si="527"/>
        <v>-1702585.5556038637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1325397.2727666928</v>
      </c>
      <c r="R746" s="25">
        <f t="array" aca="1" ref="R746" ca="1">INDEX('Lorri 401b'!L:L,MATCH('Retirement Calculator'!A746,'Lorri 401b'!N:N,0),0)</f>
        <v>-3063458.1324018231</v>
      </c>
      <c r="S746" s="25">
        <f t="shared" ca="1" si="527"/>
        <v>-1738060.8596351303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1322990.6224318179</v>
      </c>
      <c r="R747" s="25">
        <f t="array" aca="1" ref="R747" ca="1">INDEX('Lorri 401b'!L:L,MATCH('Retirement Calculator'!A747,'Lorri 401b'!N:N,0),0)</f>
        <v>-3096674.5998650119</v>
      </c>
      <c r="S747" s="25">
        <f t="shared" ca="1" si="527"/>
        <v>-1773683.9774331939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1320573.9443872143</v>
      </c>
      <c r="R748" s="25">
        <f t="array" aca="1" ref="R748" ca="1">INDEX('Lorri 401b'!L:L,MATCH('Retirement Calculator'!A748,'Lorri 401b'!N:N,0),0)</f>
        <v>-3130029.469275964</v>
      </c>
      <c r="S748" s="25">
        <f t="shared" ca="1" si="527"/>
        <v>-1809455.5248887497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1318147.1968507583</v>
      </c>
      <c r="R749" s="25">
        <f t="array" aca="1" ref="R749" ca="1">INDEX('Lorri 401b'!L:L,MATCH('Retirement Calculator'!A749,'Lorri 401b'!N:N,0),0)</f>
        <v>-3163523.3173094615</v>
      </c>
      <c r="S749" s="25">
        <f t="shared" ca="1" si="527"/>
        <v>-1845376.1204587033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1315710.3378662337</v>
      </c>
      <c r="R750" s="25">
        <f t="array" aca="1" ref="R750" ca="1">INDEX('Lorri 401b'!L:L,MATCH('Retirement Calculator'!A750,'Lorri 401b'!N:N,0),0)</f>
        <v>-3197156.723043099</v>
      </c>
      <c r="S750" s="25">
        <f t="shared" ca="1" si="527"/>
        <v>-1881446.3851768654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1313263.3253026069</v>
      </c>
      <c r="R751" s="25">
        <f t="array" aca="1" ref="R751" ca="1">INDEX('Lorri 401b'!L:L,MATCH('Retirement Calculator'!A751,'Lorri 401b'!N:N,0),0)</f>
        <v>-3230930.267967293</v>
      </c>
      <c r="S751" s="25">
        <f t="shared" ca="1" si="527"/>
        <v>-1917666.9426646861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1310806.1168532984</v>
      </c>
      <c r="R752" s="25">
        <f t="array" aca="1" ref="R752" ca="1">INDEX('Lorri 401b'!L:L,MATCH('Retirement Calculator'!A752,'Lorri 401b'!N:N,0),0)</f>
        <v>-3264844.5359953381</v>
      </c>
      <c r="S752" s="25">
        <f t="shared" ca="1" si="527"/>
        <v>-1954038.4191420397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1308338.670035451</v>
      </c>
      <c r="R753" s="25">
        <f t="array" aca="1" ref="R753" ca="1">INDEX('Lorri 401b'!L:L,MATCH('Retirement Calculator'!A753,'Lorri 401b'!N:N,0),0)</f>
        <v>-3298900.1134735001</v>
      </c>
      <c r="S753" s="25">
        <f t="shared" ca="1" si="527"/>
        <v>-1990561.4434380492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1305860.9421891959</v>
      </c>
      <c r="R754" s="25">
        <f t="array" aca="1" ref="R754" ca="1">INDEX('Lorri 401b'!L:L,MATCH('Retirement Calculator'!A754,'Lorri 401b'!N:N,0),0)</f>
        <v>-3333097.5891911541</v>
      </c>
      <c r="S754" s="25">
        <f t="shared" ca="1" si="527"/>
        <v>-2027236.6470019582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1303372.8904769148</v>
      </c>
      <c r="R755" s="25">
        <f t="array" aca="1" ref="R755" ca="1">INDEX('Lorri 401b'!L:L,MATCH('Retirement Calculator'!A755,'Lorri 401b'!N:N,0),0)</f>
        <v>-3367437.554390965</v>
      </c>
      <c r="S755" s="25">
        <f t="shared" ca="1" si="527"/>
        <v>-2064064.6639140502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1300874.4718824991</v>
      </c>
      <c r="R756" s="25">
        <f t="array" aca="1" ref="R756" ca="1">INDEX('Lorri 401b'!L:L,MATCH('Retirement Calculator'!A756,'Lorri 401b'!N:N,0),0)</f>
        <v>-3401920.6027791086</v>
      </c>
      <c r="S756" s="25">
        <f t="shared" ca="1" si="527"/>
        <v>-2101046.1308966093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1298365.6432106066</v>
      </c>
      <c r="R757" s="25">
        <f t="array" aca="1" ref="R757" ca="1">INDEX('Lorri 401b'!L:L,MATCH('Retirement Calculator'!A757,'Lorri 401b'!N:N,0),0)</f>
        <v>-3436547.3305355362</v>
      </c>
      <c r="S757" s="25">
        <f t="shared" ca="1" si="527"/>
        <v>-2138181.6873249295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1295846.3610859148</v>
      </c>
      <c r="R758" s="25">
        <f t="array" aca="1" ref="R758" ca="1">INDEX('Lorri 401b'!L:L,MATCH('Retirement Calculator'!A758,'Lorri 401b'!N:N,0),0)</f>
        <v>-3471318.336324282</v>
      </c>
      <c r="S758" s="25">
        <f t="shared" ca="1" si="527"/>
        <v>-2175471.975238367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1293316.58195237</v>
      </c>
      <c r="R759" s="25">
        <f t="array" aca="1" ref="R759" ca="1">INDEX('Lorri 401b'!L:L,MATCH('Retirement Calculator'!A759,'Lorri 401b'!N:N,0),0)</f>
        <v>-3506234.2213038146</v>
      </c>
      <c r="S759" s="25">
        <f t="shared" ca="1" si="527"/>
        <v>-2212917.6393514443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1290776.2620724353</v>
      </c>
      <c r="R760" s="25">
        <f t="array" aca="1" ref="R760" ca="1">INDEX('Lorri 401b'!L:L,MATCH('Retirement Calculator'!A760,'Lorri 401b'!N:N,0),0)</f>
        <v>-3541295.5891374284</v>
      </c>
      <c r="S760" s="25">
        <f t="shared" ca="1" si="527"/>
        <v>-2250519.3270649929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1288225.3575263342</v>
      </c>
      <c r="R761" s="25">
        <f t="array" aca="1" ref="R761" ca="1">INDEX('Lorri 401b'!L:L,MATCH('Retirement Calculator'!A761,'Lorri 401b'!N:N,0),0)</f>
        <v>-3576503.0460036821</v>
      </c>
      <c r="S761" s="25">
        <f t="shared" ca="1" si="527"/>
        <v>-2288277.6884773476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1285663.824211291</v>
      </c>
      <c r="R762" s="25">
        <f t="array" aca="1" ref="R762" ca="1">INDEX('Lorri 401b'!L:L,MATCH('Retirement Calculator'!A762,'Lorri 401b'!N:N,0),0)</f>
        <v>-3611857.2006068788</v>
      </c>
      <c r="S762" s="25">
        <f t="shared" ca="1" si="527"/>
        <v>-2326193.3763955878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1283091.6178407685</v>
      </c>
      <c r="R763" s="25">
        <f t="array" aca="1" ref="R763" ca="1">INDEX('Lorri 401b'!L:L,MATCH('Retirement Calculator'!A763,'Lorri 401b'!N:N,0),0)</f>
        <v>-3647358.6641875887</v>
      </c>
      <c r="S763" s="25">
        <f t="shared" ca="1" si="527"/>
        <v>-2364267.04634682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1280508.6939437022</v>
      </c>
      <c r="R764" s="25">
        <f t="array" aca="1" ref="R764" ca="1">INDEX('Lorri 401b'!L:L,MATCH('Retirement Calculator'!A764,'Lorri 401b'!N:N,0),0)</f>
        <v>-3683008.0505332183</v>
      </c>
      <c r="S764" s="25">
        <f t="shared" ca="1" si="527"/>
        <v>-2402499.3565895162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1277915.0078637314</v>
      </c>
      <c r="R765" s="25">
        <f t="array" aca="1" ref="R765" ca="1">INDEX('Lorri 401b'!L:L,MATCH('Retirement Calculator'!A765,'Lorri 401b'!N:N,0),0)</f>
        <v>-3718805.9759886214</v>
      </c>
      <c r="S765" s="25">
        <f t="shared" ca="1" si="527"/>
        <v>-2440890.9681248898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1275310.5147584274</v>
      </c>
      <c r="R766" s="25">
        <f t="array" aca="1" ref="R766" ca="1">INDEX('Lorri 401b'!L:L,MATCH('Retirement Calculator'!A766,'Lorri 401b'!N:N,0),0)</f>
        <v>-3754753.059466755</v>
      </c>
      <c r="S766" s="25">
        <f t="shared" ca="1" si="527"/>
        <v>-2479442.5447083274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1272695.1695985179</v>
      </c>
      <c r="R767" s="25">
        <f t="array" aca="1" ref="R767" ca="1">INDEX('Lorri 401b'!L:L,MATCH('Retirement Calculator'!A767,'Lorri 401b'!N:N,0),0)</f>
        <v>-3790849.9224593812</v>
      </c>
      <c r="S767" s="25">
        <f t="shared" ca="1" si="527"/>
        <v>-2518154.7528608632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1270068.927167109</v>
      </c>
      <c r="R768" s="25">
        <f t="array" aca="1" ref="R768" ca="1">INDEX('Lorri 401b'!L:L,MATCH('Retirement Calculator'!A768,'Lorri 401b'!N:N,0),0)</f>
        <v>-3827097.1890478097</v>
      </c>
      <c r="S768" s="25">
        <f t="shared" ca="1" si="527"/>
        <v>-2557028.2618807005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1267431.7420589025</v>
      </c>
      <c r="R769" s="25">
        <f t="array" aca="1" ref="R769" ca="1">INDEX('Lorri 401b'!L:L,MATCH('Retirement Calculator'!A769,'Lorri 401b'!N:N,0),0)</f>
        <v>-3863495.4859136902</v>
      </c>
      <c r="S769" s="25">
        <f t="shared" ca="1" si="527"/>
        <v>-2596063.7438547877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1264783.5686794119</v>
      </c>
      <c r="R770" s="25">
        <f t="array" aca="1" ref="R770" ca="1">INDEX('Lorri 401b'!L:L,MATCH('Retirement Calculator'!A770,'Lorri 401b'!N:N,0),0)</f>
        <v>-3900045.4423498451</v>
      </c>
      <c r="S770" s="25">
        <f t="shared" ca="1" si="527"/>
        <v>-2635261.8736704332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1262124.3612441733</v>
      </c>
      <c r="R771" s="25">
        <f t="array" aca="1" ref="R771" ca="1">INDEX('Lorri 401b'!L:L,MATCH('Retirement Calculator'!A771,'Lorri 401b'!N:N,0),0)</f>
        <v>-3936747.6902711508</v>
      </c>
      <c r="S771" s="25">
        <f t="shared" ca="1" si="527"/>
        <v>-2674623.3290269775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1259454.0737779546</v>
      </c>
      <c r="R772" s="25">
        <f t="array" aca="1" ref="R772" ca="1">INDEX('Lorri 401b'!L:L,MATCH('Retirement Calculator'!A772,'Lorri 401b'!N:N,0),0)</f>
        <v>-3973602.8642254616</v>
      </c>
      <c r="S772" s="25">
        <f t="shared" ca="1" si="527"/>
        <v>-2714148.7904475071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1256772.6601139598</v>
      </c>
      <c r="R773" s="25">
        <f t="array" aca="1" ref="R773" ca="1">INDEX('Lorri 401b'!L:L,MATCH('Retirement Calculator'!A773,'Lorri 401b'!N:N,0),0)</f>
        <v>-4010611.6014045822</v>
      </c>
      <c r="S773" s="25">
        <f t="shared" ca="1" si="527"/>
        <v>-2753838.9412906226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1254080.0738930318</v>
      </c>
      <c r="R774" s="25">
        <f t="array" aca="1" ref="R774" ca="1">INDEX('Lorri 401b'!L:L,MATCH('Retirement Calculator'!A774,'Lorri 401b'!N:N,0),0)</f>
        <v>-4047774.5416552825</v>
      </c>
      <c r="S774" s="25">
        <f t="shared" ca="1" si="527"/>
        <v>-2793694.4677622505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1251376.2685628498</v>
      </c>
      <c r="R775" s="25">
        <f t="array" aca="1" ref="R775" ca="1">INDEX('Lorri 401b'!L:L,MATCH('Retirement Calculator'!A775,'Lorri 401b'!N:N,0),0)</f>
        <v>-4085092.3274903605</v>
      </c>
      <c r="S775" s="25">
        <f t="shared" ca="1" si="527"/>
        <v>-2833716.0589275109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1248661.1973771255</v>
      </c>
      <c r="R776" s="25">
        <f t="array" aca="1" ref="R776" ca="1">INDEX('Lorri 401b'!L:L,MATCH('Retirement Calculator'!A776,'Lorri 401b'!N:N,0),0)</f>
        <v>-4122565.6040997515</v>
      </c>
      <c r="S776" s="25">
        <f t="shared" ref="S776:S1030" ca="1" si="787">SUM(Q776:R776)</f>
        <v>-2873904.4067226257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1245934.813394794</v>
      </c>
      <c r="R777" s="25">
        <f t="array" aca="1" ref="R777" ca="1">INDEX('Lorri 401b'!L:L,MATCH('Retirement Calculator'!A777,'Lorri 401b'!N:N,0),0)</f>
        <v>-4160195.0193616818</v>
      </c>
      <c r="S777" s="25">
        <f t="shared" ca="1" si="787"/>
        <v>-2914260.205966888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1243197.0694792029</v>
      </c>
      <c r="R778" s="25">
        <f t="array" aca="1" ref="R778" ca="1">INDEX('Lorri 401b'!L:L,MATCH('Retirement Calculator'!A778,'Lorri 401b'!N:N,0),0)</f>
        <v>-4197981.2238538703</v>
      </c>
      <c r="S778" s="25">
        <f t="shared" ca="1" si="787"/>
        <v>-2954784.1543746674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1240447.9182972966</v>
      </c>
      <c r="R779" s="25">
        <f t="array" aca="1" ref="R779" ca="1">INDEX('Lorri 401b'!L:L,MATCH('Retirement Calculator'!A779,'Lorri 401b'!N:N,0),0)</f>
        <v>-4235924.870864776</v>
      </c>
      <c r="S779" s="25">
        <f t="shared" ca="1" si="787"/>
        <v>-2995476.9525674796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1237687.3123187993</v>
      </c>
      <c r="R780" s="25">
        <f t="array" aca="1" ref="R780" ca="1">INDEX('Lorri 401b'!L:L,MATCH('Retirement Calculator'!A780,'Lorri 401b'!N:N,0),0)</f>
        <v>-4274026.6164048938</v>
      </c>
      <c r="S780" s="25">
        <f t="shared" ca="1" si="787"/>
        <v>-3036339.3040860947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1234915.2038153915</v>
      </c>
      <c r="R781" s="25">
        <f t="array" aca="1" ref="R781" ca="1">INDEX('Lorri 401b'!L:L,MATCH('Retirement Calculator'!A781,'Lorri 401b'!N:N,0),0)</f>
        <v>-4312287.1192180952</v>
      </c>
      <c r="S781" s="25">
        <f t="shared" ca="1" si="787"/>
        <v>-3077371.9154027039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1232131.5448598862</v>
      </c>
      <c r="R782" s="25">
        <f t="array" aca="1" ref="R782" ca="1">INDEX('Lorri 401b'!L:L,MATCH('Retirement Calculator'!A782,'Lorri 401b'!N:N,0),0)</f>
        <v>-4350707.0407930184</v>
      </c>
      <c r="S782" s="25">
        <f t="shared" ca="1" si="787"/>
        <v>-3118575.4959331322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1229336.2873253995</v>
      </c>
      <c r="R783" s="25">
        <f t="array" aca="1" ref="R783" ca="1">INDEX('Lorri 401b'!L:L,MATCH('Retirement Calculator'!A783,'Lorri 401b'!N:N,0),0)</f>
        <v>-4389287.0453745043</v>
      </c>
      <c r="S783" s="25">
        <f t="shared" ca="1" si="787"/>
        <v>-3159950.7580491048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1226529.3828845192</v>
      </c>
      <c r="R784" s="25">
        <f t="array" aca="1" ref="R784" ca="1">INDEX('Lorri 401b'!L:L,MATCH('Retirement Calculator'!A784,'Lorri 401b'!N:N,0),0)</f>
        <v>-4428027.7999750795</v>
      </c>
      <c r="S784" s="25">
        <f t="shared" ca="1" si="787"/>
        <v>-3201498.4170905603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1223710.7830084686</v>
      </c>
      <c r="R785" s="25">
        <f t="array" aca="1" ref="R785" ca="1">INDEX('Lorri 401b'!L:L,MATCH('Retirement Calculator'!A785,'Lorri 401b'!N:N,0),0)</f>
        <v>-4466929.97438649</v>
      </c>
      <c r="S785" s="25">
        <f t="shared" ca="1" si="787"/>
        <v>-3243219.1913780216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1220880.4389662677</v>
      </c>
      <c r="R786" s="25">
        <f t="array" aca="1" ref="R786" ca="1">INDEX('Lorri 401b'!L:L,MATCH('Retirement Calculator'!A786,'Lorri 401b'!N:N,0),0)</f>
        <v>-4505994.2411912819</v>
      </c>
      <c r="S786" s="25">
        <f t="shared" ca="1" si="787"/>
        <v>-3285113.8022250142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1218038.301823891</v>
      </c>
      <c r="R787" s="25">
        <f t="array" aca="1" ref="R787" ca="1">INDEX('Lorri 401b'!L:L,MATCH('Retirement Calculator'!A787,'Lorri 401b'!N:N,0),0)</f>
        <v>-4545221.2757744268</v>
      </c>
      <c r="S787" s="25">
        <f t="shared" ca="1" si="787"/>
        <v>-3327182.973950536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1215184.322443421</v>
      </c>
      <c r="R788" s="25">
        <f t="array" aca="1" ref="R788" ca="1">INDEX('Lorri 401b'!L:L,MATCH('Retirement Calculator'!A788,'Lorri 401b'!N:N,0),0)</f>
        <v>-4584611.7563350014</v>
      </c>
      <c r="S788" s="25">
        <f t="shared" ca="1" si="787"/>
        <v>-3369427.4338915804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1212318.4514821991</v>
      </c>
      <c r="R789" s="25">
        <f t="array" aca="1" ref="R789" ca="1">INDEX('Lorri 401b'!L:L,MATCH('Retirement Calculator'!A789,'Lorri 401b'!N:N,0),0)</f>
        <v>-4624166.3638979122</v>
      </c>
      <c r="S789" s="25">
        <f t="shared" ca="1" si="787"/>
        <v>-3411847.9124157131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1209440.6393919722</v>
      </c>
      <c r="R790" s="25">
        <f t="array" aca="1" ref="R790" ca="1">INDEX('Lorri 401b'!L:L,MATCH('Retirement Calculator'!A790,'Lorri 401b'!N:N,0),0)</f>
        <v>-4663885.7823256683</v>
      </c>
      <c r="S790" s="25">
        <f t="shared" ca="1" si="787"/>
        <v>-3454445.142933696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1206550.8364180359</v>
      </c>
      <c r="R791" s="25">
        <f t="array" aca="1" ref="R791" ca="1">INDEX('Lorri 401b'!L:L,MATCH('Retirement Calculator'!A791,'Lorri 401b'!N:N,0),0)</f>
        <v>-4703770.6983302068</v>
      </c>
      <c r="S791" s="25">
        <f t="shared" ca="1" si="787"/>
        <v>-3497219.8619121709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1203648.9925983748</v>
      </c>
      <c r="R792" s="25">
        <f t="array" aca="1" ref="R792" ca="1">INDEX('Lorri 401b'!L:L,MATCH('Retirement Calculator'!A792,'Lorri 401b'!N:N,0),0)</f>
        <v>-4743821.8014847636</v>
      </c>
      <c r="S792" s="25">
        <f t="shared" ca="1" si="787"/>
        <v>-3540172.8088863888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1200735.0577627986</v>
      </c>
      <c r="R793" s="25">
        <f t="array" aca="1" ref="R793" ca="1">INDEX('Lorri 401b'!L:L,MATCH('Retirement Calculator'!A793,'Lorri 401b'!N:N,0),0)</f>
        <v>-4784039.7842357978</v>
      </c>
      <c r="S793" s="25">
        <f t="shared" ca="1" si="787"/>
        <v>-3583304.726472999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1197808.981532074</v>
      </c>
      <c r="R794" s="25">
        <f t="array" aca="1" ref="R794" ca="1">INDEX('Lorri 401b'!L:L,MATCH('Retirement Calculator'!A794,'Lorri 401b'!N:N,0),0)</f>
        <v>-4824425.3419149611</v>
      </c>
      <c r="S794" s="25">
        <f t="shared" ca="1" si="787"/>
        <v>-3626616.3603828871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1194870.7133170548</v>
      </c>
      <c r="R795" s="25">
        <f t="array" aca="1" ref="R795" ca="1">INDEX('Lorri 401b'!L:L,MATCH('Retirement Calculator'!A795,'Lorri 401b'!N:N,0),0)</f>
        <v>-4864979.1727511212</v>
      </c>
      <c r="S795" s="25">
        <f t="shared" ca="1" si="787"/>
        <v>-3670108.4594340664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1191920.2023178064</v>
      </c>
      <c r="R796" s="25">
        <f t="array" aca="1" ref="R796" ca="1">INDEX('Lorri 401b'!L:L,MATCH('Retirement Calculator'!A796,'Lorri 401b'!N:N,0),0)</f>
        <v>-4905701.9778824318</v>
      </c>
      <c r="S796" s="25">
        <f t="shared" ca="1" si="787"/>
        <v>-3713781.7755646254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1188957.3975227277</v>
      </c>
      <c r="R797" s="25">
        <f t="array" aca="1" ref="R797" ca="1">INDEX('Lorri 401b'!L:L,MATCH('Retirement Calculator'!A797,'Lorri 401b'!N:N,0),0)</f>
        <v>-4946594.4613684565</v>
      </c>
      <c r="S797" s="25">
        <f t="shared" ca="1" si="787"/>
        <v>-3757637.0638457285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1185982.2477076696</v>
      </c>
      <c r="R798" s="25">
        <f t="array" aca="1" ref="R798" ca="1">INDEX('Lorri 401b'!L:L,MATCH('Retirement Calculator'!A798,'Lorri 401b'!N:N,0),0)</f>
        <v>-4987657.3302023392</v>
      </c>
      <c r="S798" s="25">
        <f t="shared" ca="1" si="787"/>
        <v>-3801675.0824946696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1182994.7014350488</v>
      </c>
      <c r="R799" s="25">
        <f t="array" aca="1" ref="R799" ca="1">INDEX('Lorri 401b'!L:L,MATCH('Retirement Calculator'!A799,'Lorri 401b'!N:N,0),0)</f>
        <v>-5028891.2943230299</v>
      </c>
      <c r="S799" s="25">
        <f t="shared" ca="1" si="787"/>
        <v>-3845896.5928879809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1179994.7070529587</v>
      </c>
      <c r="R800" s="25">
        <f t="array" aca="1" ref="R800" ca="1">INDEX('Lorri 401b'!L:L,MATCH('Retirement Calculator'!A800,'Lorri 401b'!N:N,0),0)</f>
        <v>-5070297.0666275574</v>
      </c>
      <c r="S800" s="25">
        <f t="shared" ca="1" si="787"/>
        <v>-3890302.3595745987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1176982.2126942766</v>
      </c>
      <c r="R801" s="25">
        <f t="array" aca="1" ref="R801" ca="1">INDEX('Lorri 401b'!L:L,MATCH('Retirement Calculator'!A801,'Lorri 401b'!N:N,0),0)</f>
        <v>-5111875.3629833534</v>
      </c>
      <c r="S801" s="25">
        <f t="shared" ca="1" si="787"/>
        <v>-3934893.1502890768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1173957.1662757667</v>
      </c>
      <c r="R802" s="25">
        <f t="array" aca="1" ref="R802" ca="1">INDEX('Lorri 401b'!L:L,MATCH('Retirement Calculator'!A802,'Lorri 401b'!N:N,0),0)</f>
        <v>-5153626.9022406321</v>
      </c>
      <c r="S802" s="25">
        <f t="shared" ca="1" si="787"/>
        <v>-3979669.7359648654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1170919.5154971795</v>
      </c>
      <c r="R803" s="25">
        <f t="array" aca="1" ref="R803" ca="1">INDEX('Lorri 401b'!L:L,MATCH('Retirement Calculator'!A803,'Lorri 401b'!N:N,0),0)</f>
        <v>-5195552.4062448163</v>
      </c>
      <c r="S803" s="25">
        <f t="shared" ca="1" si="787"/>
        <v>-4024632.8907476366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1167869.2078403481</v>
      </c>
      <c r="R804" s="25">
        <f t="array" aca="1" ref="R804" ca="1">INDEX('Lorri 401b'!L:L,MATCH('Retirement Calculator'!A804,'Lorri 401b'!N:N,0),0)</f>
        <v>-5237652.5998490173</v>
      </c>
      <c r="S804" s="25">
        <f t="shared" ca="1" si="787"/>
        <v>-4069783.3920086692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1164806.1905682802</v>
      </c>
      <c r="R805" s="25">
        <f t="array" aca="1" ref="R805" ca="1">INDEX('Lorri 401b'!L:L,MATCH('Retirement Calculator'!A805,'Lorri 401b'!N:N,0),0)</f>
        <v>-5279928.2109265691</v>
      </c>
      <c r="S805" s="25">
        <f t="shared" ca="1" si="787"/>
        <v>-4115122.0203582887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1161730.4107242452</v>
      </c>
      <c r="R806" s="25">
        <f t="array" aca="1" ref="R806" ca="1">INDEX('Lorri 401b'!L:L,MATCH('Retirement Calculator'!A806,'Lorri 401b'!N:N,0),0)</f>
        <v>-5322379.9703836106</v>
      </c>
      <c r="S806" s="25">
        <f t="shared" ca="1" si="787"/>
        <v>-4160649.5596593656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1158641.8151308601</v>
      </c>
      <c r="R807" s="25">
        <f t="array" aca="1" ref="R807" ca="1">INDEX('Lorri 401b'!L:L,MATCH('Retirement Calculator'!A807,'Lorri 401b'!N:N,0),0)</f>
        <v>-5365008.6121717235</v>
      </c>
      <c r="S807" s="25">
        <f t="shared" ca="1" si="787"/>
        <v>-4206366.797040863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1155540.3503891693</v>
      </c>
      <c r="R808" s="25">
        <f t="array" aca="1" ref="R808" ca="1">INDEX('Lorri 401b'!L:L,MATCH('Retirement Calculator'!A808,'Lorri 401b'!N:N,0),0)</f>
        <v>-5407814.8733006204</v>
      </c>
      <c r="S808" s="25">
        <f t="shared" ca="1" si="787"/>
        <v>-4252274.5229114508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1152425.9628777213</v>
      </c>
      <c r="R809" s="25">
        <f t="array" aca="1" ref="R809" ca="1">INDEX('Lorri 401b'!L:L,MATCH('Retirement Calculator'!A809,'Lorri 401b'!N:N,0),0)</f>
        <v>-5450799.4938508878</v>
      </c>
      <c r="S809" s="25">
        <f t="shared" ca="1" si="787"/>
        <v>-4298373.5309731662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1149298.5987516423</v>
      </c>
      <c r="R810" s="25">
        <f t="array" aca="1" ref="R810" ca="1">INDEX('Lorri 401b'!L:L,MATCH('Retirement Calculator'!A810,'Lorri 401b'!N:N,0),0)</f>
        <v>-5493963.216986781</v>
      </c>
      <c r="S810" s="25">
        <f t="shared" ca="1" si="787"/>
        <v>-4344664.6182351392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1146158.2039417047</v>
      </c>
      <c r="R811" s="25">
        <f t="array" aca="1" ref="R811" ca="1">INDEX('Lorri 401b'!L:L,MATCH('Retirement Calculator'!A811,'Lorri 401b'!N:N,0),0)</f>
        <v>-5537306.7889690734</v>
      </c>
      <c r="S811" s="25">
        <f t="shared" ca="1" si="787"/>
        <v>-4391148.5850273687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1143004.7241533922</v>
      </c>
      <c r="R812" s="25">
        <f t="array" aca="1" ref="R812" ca="1">INDEX('Lorri 401b'!L:L,MATCH('Retirement Calculator'!A812,'Lorri 401b'!N:N,0),0)</f>
        <v>-5580830.9591679592</v>
      </c>
      <c r="S812" s="25">
        <f t="shared" ca="1" si="787"/>
        <v>-4437826.2350145672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1139838.1048659619</v>
      </c>
      <c r="R813" s="25">
        <f t="array" aca="1" ref="R813" ca="1">INDEX('Lorri 401b'!L:L,MATCH('Retirement Calculator'!A813,'Lorri 401b'!N:N,0),0)</f>
        <v>-5624536.4800760066</v>
      </c>
      <c r="S813" s="25">
        <f t="shared" ca="1" si="787"/>
        <v>-4484698.3752100449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1136658.2913315007</v>
      </c>
      <c r="R814" s="25">
        <f t="array" aca="1" ref="R814" ca="1">INDEX('Lorri 401b'!L:L,MATCH('Retirement Calculator'!A814,'Lorri 401b'!N:N,0),0)</f>
        <v>-5668424.1073211711</v>
      </c>
      <c r="S814" s="25">
        <f t="shared" ca="1" si="787"/>
        <v>-4531765.8159896703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1133465.2285739791</v>
      </c>
      <c r="R815" s="25">
        <f t="array" aca="1" ref="R815" ca="1">INDEX('Lorri 401b'!L:L,MATCH('Retirement Calculator'!A815,'Lorri 401b'!N:N,0),0)</f>
        <v>-5712494.5996798575</v>
      </c>
      <c r="S815" s="25">
        <f t="shared" ca="1" si="787"/>
        <v>-4579029.3711058786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1130258.8613883012</v>
      </c>
      <c r="R816" s="25">
        <f t="array" aca="1" ref="R816" ca="1">INDEX('Lorri 401b'!L:L,MATCH('Retirement Calculator'!A816,'Lorri 401b'!N:N,0),0)</f>
        <v>-5756748.719090038</v>
      </c>
      <c r="S816" s="25">
        <f t="shared" ca="1" si="787"/>
        <v>-4626489.8577017365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1127039.1343393496</v>
      </c>
      <c r="R817" s="25">
        <f t="array" aca="1" ref="R817" ca="1">INDEX('Lorri 401b'!L:L,MATCH('Retirement Calculator'!A817,'Lorri 401b'!N:N,0),0)</f>
        <v>-5801187.2306644274</v>
      </c>
      <c r="S817" s="25">
        <f t="shared" ca="1" si="787"/>
        <v>-4674148.096325078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1123805.9917610274</v>
      </c>
      <c r="R818" s="25">
        <f t="array" aca="1" ref="R818" ca="1">INDEX('Lorri 401b'!L:L,MATCH('Retirement Calculator'!A818,'Lorri 401b'!N:N,0),0)</f>
        <v>-5845810.9027037108</v>
      </c>
      <c r="S818" s="25">
        <f t="shared" ca="1" si="787"/>
        <v>-4722004.910942683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1120559.3777552955</v>
      </c>
      <c r="R819" s="25">
        <f t="array" aca="1" ref="R819" ca="1">INDEX('Lorri 401b'!L:L,MATCH('Retirement Calculator'!A819,'Lorri 401b'!N:N,0),0)</f>
        <v>-5890620.5067098243</v>
      </c>
      <c r="S819" s="25">
        <f t="shared" ca="1" si="787"/>
        <v>-4770061.1289545288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1117299.2361912064</v>
      </c>
      <c r="R820" s="25">
        <f t="array" aca="1" ref="R820" ca="1">INDEX('Lorri 401b'!L:L,MATCH('Retirement Calculator'!A820,'Lorri 401b'!N:N,0),0)</f>
        <v>-5935616.8173992969</v>
      </c>
      <c r="S820" s="25">
        <f t="shared" ca="1" si="787"/>
        <v>-4818317.5812080903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1114025.5107039337</v>
      </c>
      <c r="R821" s="25">
        <f t="array" aca="1" ref="R821" ca="1">INDEX('Lorri 401b'!L:L,MATCH('Retirement Calculator'!A821,'Lorri 401b'!N:N,0),0)</f>
        <v>-5980800.6127166422</v>
      </c>
      <c r="S821" s="25">
        <f t="shared" ca="1" si="787"/>
        <v>-4866775.1020127088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1110738.1446937972</v>
      </c>
      <c r="R822" s="25">
        <f t="array" aca="1" ref="R822" ca="1">INDEX('Lorri 401b'!L:L,MATCH('Retirement Calculator'!A822,'Lorri 401b'!N:N,0),0)</f>
        <v>-6026172.6738478094</v>
      </c>
      <c r="S822" s="25">
        <f t="shared" ca="1" si="787"/>
        <v>-4915434.529154012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1107437.0813252851</v>
      </c>
      <c r="R823" s="25">
        <f t="array" aca="1" ref="R823" ca="1">INDEX('Lorri 401b'!L:L,MATCH('Retirement Calculator'!A823,'Lorri 401b'!N:N,0),0)</f>
        <v>-6071733.7852336895</v>
      </c>
      <c r="S823" s="25">
        <f t="shared" ca="1" si="787"/>
        <v>-4964296.7039084043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1104122.2635260711</v>
      </c>
      <c r="R824" s="25">
        <f t="array" aca="1" ref="R824" ca="1">INDEX('Lorri 401b'!L:L,MATCH('Retirement Calculator'!A824,'Lorri 401b'!N:N,0),0)</f>
        <v>-6117484.7345836777</v>
      </c>
      <c r="S824" s="25">
        <f t="shared" ca="1" si="787"/>
        <v>-5013362.4710576069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1100793.633986027</v>
      </c>
      <c r="R825" s="25">
        <f t="array" aca="1" ref="R825" ca="1">INDEX('Lorri 401b'!L:L,MATCH('Retirement Calculator'!A825,'Lorri 401b'!N:N,0),0)</f>
        <v>-6163426.312889291</v>
      </c>
      <c r="S825" s="25">
        <f t="shared" ca="1" si="787"/>
        <v>-5062632.678903264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1097451.1351562326</v>
      </c>
      <c r="R826" s="25">
        <f t="array" aca="1" ref="R826" ca="1">INDEX('Lorri 401b'!L:L,MATCH('Retirement Calculator'!A826,'Lorri 401b'!N:N,0),0)</f>
        <v>-6209559.3144378439</v>
      </c>
      <c r="S826" s="25">
        <f t="shared" ca="1" si="787"/>
        <v>-5112108.179281611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1094094.7092479807</v>
      </c>
      <c r="R827" s="25">
        <f t="array" aca="1" ref="R827" ca="1">INDEX('Lorri 401b'!L:L,MATCH('Retirement Calculator'!A827,'Lorri 401b'!N:N,0),0)</f>
        <v>-6255884.5368261831</v>
      </c>
      <c r="S827" s="25">
        <f t="shared" ca="1" si="787"/>
        <v>-5161789.8275782019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1090724.2982317777</v>
      </c>
      <c r="R828" s="25">
        <f t="array" aca="1" ref="R828" ca="1">INDEX('Lorri 401b'!L:L,MATCH('Retirement Calculator'!A828,'Lorri 401b'!N:N,0),0)</f>
        <v>-6302402.7809744738</v>
      </c>
      <c r="S828" s="25">
        <f t="shared" ca="1" si="787"/>
        <v>-5211678.4827426961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1087339.8438363406</v>
      </c>
      <c r="R829" s="25">
        <f t="array" aca="1" ref="R829" ca="1">INDEX('Lorri 401b'!L:L,MATCH('Retirement Calculator'!A829,'Lorri 401b'!N:N,0),0)</f>
        <v>-6349114.8511400484</v>
      </c>
      <c r="S829" s="25">
        <f t="shared" ca="1" si="787"/>
        <v>-5261775.0073037073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1083941.2875475893</v>
      </c>
      <c r="R830" s="25">
        <f t="array" aca="1" ref="R830" ca="1">INDEX('Lorri 401b'!L:L,MATCH('Retirement Calculator'!A830,'Lorri 401b'!N:N,0),0)</f>
        <v>-6396021.5549313128</v>
      </c>
      <c r="S830" s="25">
        <f t="shared" ca="1" si="787"/>
        <v>-5312080.2673837235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1080528.5706076347</v>
      </c>
      <c r="R831" s="25">
        <f t="array" aca="1" ref="R831" ca="1">INDEX('Lorri 401b'!L:L,MATCH('Retirement Calculator'!A831,'Lorri 401b'!N:N,0),0)</f>
        <v>-6443123.7033217074</v>
      </c>
      <c r="S831" s="25">
        <f t="shared" ca="1" si="787"/>
        <v>-5362595.1327140722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1077101.6340137636</v>
      </c>
      <c r="R832" s="25">
        <f t="array" aca="1" ref="R832" ca="1">INDEX('Lorri 401b'!L:L,MATCH('Retirement Calculator'!A832,'Lorri 401b'!N:N,0),0)</f>
        <v>-6490422.1106637288</v>
      </c>
      <c r="S832" s="25">
        <f t="shared" ca="1" si="787"/>
        <v>-5413320.4766499652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1073660.4185174182</v>
      </c>
      <c r="R833" s="25">
        <f t="array" aca="1" ref="R833" ca="1">INDEX('Lorri 401b'!L:L,MATCH('Retirement Calculator'!A833,'Lorri 401b'!N:N,0),0)</f>
        <v>-6537917.5947030084</v>
      </c>
      <c r="S833" s="25">
        <f t="shared" ca="1" si="787"/>
        <v>-5464257.1761855902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1070204.8646231713</v>
      </c>
      <c r="R834" s="25">
        <f t="array" aca="1" ref="R834" ca="1">INDEX('Lorri 401b'!L:L,MATCH('Retirement Calculator'!A834,'Lorri 401b'!N:N,0),0)</f>
        <v>-6585610.9765924523</v>
      </c>
      <c r="S834" s="25">
        <f t="shared" ca="1" si="787"/>
        <v>-5515406.111969281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1066734.9125876983</v>
      </c>
      <c r="R835" s="25">
        <f t="array" aca="1" ref="R835" ca="1">INDEX('Lorri 401b'!L:L,MATCH('Retirement Calculator'!A835,'Lorri 401b'!N:N,0),0)</f>
        <v>-6633503.0809064349</v>
      </c>
      <c r="S835" s="25">
        <f t="shared" ca="1" si="787"/>
        <v>-5566768.1683187364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1063250.5024187441</v>
      </c>
      <c r="R836" s="25">
        <f t="array" aca="1" ref="R836" ca="1">INDEX('Lorri 401b'!L:L,MATCH('Retirement Calculator'!A836,'Lorri 401b'!N:N,0),0)</f>
        <v>-6681594.73565506</v>
      </c>
      <c r="S836" s="25">
        <f t="shared" ca="1" si="787"/>
        <v>-5618344.2332363157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1059751.5738740861</v>
      </c>
      <c r="R837" s="25">
        <f t="array" aca="1" ref="R837" ca="1">INDEX('Lorri 401b'!L:L,MATCH('Retirement Calculator'!A837,'Lorri 401b'!N:N,0),0)</f>
        <v>-6729886.7722984711</v>
      </c>
      <c r="S837" s="25">
        <f t="shared" ca="1" si="787"/>
        <v>-5670135.1984243849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1056238.0664604921</v>
      </c>
      <c r="R838" s="25">
        <f t="array" aca="1" ref="R838" ca="1">INDEX('Lorri 401b'!L:L,MATCH('Retirement Calculator'!A838,'Lorri 401b'!N:N,0),0)</f>
        <v>-6778380.025761229</v>
      </c>
      <c r="S838" s="25">
        <f t="shared" ca="1" si="787"/>
        <v>-5722141.9593007369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1052709.9194326748</v>
      </c>
      <c r="R839" s="25">
        <f t="array" aca="1" ref="R839" ca="1">INDEX('Lorri 401b'!L:L,MATCH('Retirement Calculator'!A839,'Lorri 401b'!N:N,0),0)</f>
        <v>-6827075.3344467487</v>
      </c>
      <c r="S839" s="25">
        <f t="shared" ca="1" si="787"/>
        <v>-5774365.4150140742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1049167.0717922414</v>
      </c>
      <c r="R840" s="25">
        <f t="array" aca="1" ref="R840" ca="1">INDEX('Lorri 401b'!L:L,MATCH('Retirement Calculator'!A840,'Lorri 401b'!N:N,0),0)</f>
        <v>-6875973.5402517915</v>
      </c>
      <c r="S840" s="25">
        <f t="shared" ca="1" si="787"/>
        <v>-5826806.4684595503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1045609.4622866396</v>
      </c>
      <c r="R841" s="25">
        <f t="array" aca="1" ref="R841" ca="1">INDEX('Lorri 401b'!L:L,MATCH('Retirement Calculator'!A841,'Lorri 401b'!N:N,0),0)</f>
        <v>-6925075.4885810222</v>
      </c>
      <c r="S841" s="25">
        <f t="shared" ca="1" si="787"/>
        <v>-5879466.0262943823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1042037.0294080978</v>
      </c>
      <c r="R842" s="25">
        <f t="array" aca="1" ref="R842" ca="1">INDEX('Lorri 401b'!L:L,MATCH('Retirement Calculator'!A842,'Lorri 401b'!N:N,0),0)</f>
        <v>-6974382.0283616241</v>
      </c>
      <c r="S842" s="25">
        <f t="shared" ca="1" si="787"/>
        <v>-5932344.9989535259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1038449.7113925621</v>
      </c>
      <c r="R843" s="25">
        <f t="array" aca="1" ref="R843" ca="1">INDEX('Lorri 401b'!L:L,MATCH('Retirement Calculator'!A843,'Lorri 401b'!N:N,0),0)</f>
        <v>-7023894.0120579787</v>
      </c>
      <c r="S843" s="25">
        <f t="shared" ca="1" si="787"/>
        <v>-5985444.3006654168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1034847.4462186283</v>
      </c>
      <c r="R844" s="25">
        <f t="array" aca="1" ref="R844" ca="1">INDEX('Lorri 401b'!L:L,MATCH('Retirement Calculator'!A844,'Lorri 401b'!N:N,0),0)</f>
        <v>-7073612.2956864014</v>
      </c>
      <c r="S844" s="25">
        <f t="shared" ca="1" si="787"/>
        <v>-6038764.849467773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1031230.1716064698</v>
      </c>
      <c r="R845" s="25">
        <f t="array" aca="1" ref="R845" ca="1">INDEX('Lorri 401b'!L:L,MATCH('Retirement Calculator'!A845,'Lorri 401b'!N:N,0),0)</f>
        <v>-7123537.7388299424</v>
      </c>
      <c r="S845" s="25">
        <f t="shared" ca="1" si="787"/>
        <v>-6092307.5672234725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1027597.8250167606</v>
      </c>
      <c r="R846" s="25">
        <f t="array" aca="1" ref="R846" ca="1">INDEX('Lorri 401b'!L:L,MATCH('Retirement Calculator'!A846,'Lorri 401b'!N:N,0),0)</f>
        <v>-7173671.2046532482</v>
      </c>
      <c r="S846" s="25">
        <f t="shared" ca="1" si="787"/>
        <v>-6146073.3796364879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1023950.3436495943</v>
      </c>
      <c r="R847" s="25">
        <f t="array" aca="1" ref="R847" ca="1">INDEX('Lorri 401b'!L:L,MATCH('Retirement Calculator'!A847,'Lorri 401b'!N:N,0),0)</f>
        <v>-7224013.5599174844</v>
      </c>
      <c r="S847" s="25">
        <f t="shared" ca="1" si="787"/>
        <v>-6200063.2162678903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1020287.6644433981</v>
      </c>
      <c r="R848" s="25">
        <f t="array" aca="1" ref="R848" ca="1">INDEX('Lorri 401b'!L:L,MATCH('Retirement Calculator'!A848,'Lorri 401b'!N:N,0),0)</f>
        <v>-7274565.6749953218</v>
      </c>
      <c r="S848" s="25">
        <f t="shared" ca="1" si="787"/>
        <v>-6254278.0105519239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1016609.7240738427</v>
      </c>
      <c r="R849" s="25">
        <f t="array" aca="1" ref="R849" ca="1">INDEX('Lorri 401b'!L:L,MATCH('Retirement Calculator'!A849,'Lorri 401b'!N:N,0),0)</f>
        <v>-7325328.4238859834</v>
      </c>
      <c r="S849" s="25">
        <f t="shared" ca="1" si="787"/>
        <v>-6308718.6998121403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1012916.4589527476</v>
      </c>
      <c r="R850" s="25">
        <f t="array" aca="1" ref="R850" ca="1">INDEX('Lorri 401b'!L:L,MATCH('Retirement Calculator'!A850,'Lorri 401b'!N:N,0),0)</f>
        <v>-7376302.6842303565</v>
      </c>
      <c r="S850" s="25">
        <f t="shared" ca="1" si="787"/>
        <v>-6363386.2252776092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1009207.8052269813</v>
      </c>
      <c r="R851" s="25">
        <f t="array" aca="1" ref="R851" ca="1">INDEX('Lorri 401b'!L:L,MATCH('Retirement Calculator'!A851,'Lorri 401b'!N:N,0),0)</f>
        <v>-7427489.3373261644</v>
      </c>
      <c r="S851" s="25">
        <f t="shared" ca="1" si="787"/>
        <v>-6418281.5320991827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1005483.6987773576</v>
      </c>
      <c r="R852" s="25">
        <f t="array" aca="1" ref="R852" ca="1">INDEX('Lorri 401b'!L:L,MATCH('Retirement Calculator'!A852,'Lorri 401b'!N:N,0),0)</f>
        <v>-7478889.268143205</v>
      </c>
      <c r="S852" s="25">
        <f t="shared" ca="1" si="787"/>
        <v>-6473405.5693658479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1001744.0752175271</v>
      </c>
      <c r="R853" s="25">
        <f t="array" aca="1" ref="R853" ca="1">INDEX('Lorri 401b'!L:L,MATCH('Retirement Calculator'!A853,'Lorri 401b'!N:N,0),0)</f>
        <v>-7530503.3653386496</v>
      </c>
      <c r="S853" s="25">
        <f t="shared" ca="1" si="787"/>
        <v>-6528759.2901211223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997988.86989286402</v>
      </c>
      <c r="R854" s="25">
        <f t="array" aca="1" ref="R854" ca="1">INDEX('Lorri 401b'!L:L,MATCH('Retirement Calculator'!A854,'Lorri 401b'!N:N,0),0)</f>
        <v>-7582332.5212724088</v>
      </c>
      <c r="S854" s="25">
        <f t="shared" ca="1" si="787"/>
        <v>-6584343.6513795443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994218.01787934813</v>
      </c>
      <c r="R855" s="25">
        <f t="array" aca="1" ref="R855" ca="1">INDEX('Lorri 401b'!L:L,MATCH('Retirement Calculator'!A855,'Lorri 401b'!N:N,0),0)</f>
        <v>-7634377.6320225587</v>
      </c>
      <c r="S855" s="25">
        <f t="shared" ca="1" si="787"/>
        <v>-6640159.6141432105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990431.45398244262</v>
      </c>
      <c r="R856" s="25">
        <f t="array" aca="1" ref="R856" ca="1">INDEX('Lorri 401b'!L:L,MATCH('Retirement Calculator'!A856,'Lorri 401b'!N:N,0),0)</f>
        <v>-7686639.5974008339</v>
      </c>
      <c r="S856" s="25">
        <f t="shared" ca="1" si="787"/>
        <v>-6696208.1434183912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986629.11273596669</v>
      </c>
      <c r="R857" s="25">
        <f t="array" aca="1" ref="R857" ca="1">INDEX('Lorri 401b'!L:L,MATCH('Retirement Calculator'!A857,'Lorri 401b'!N:N,0),0)</f>
        <v>-7739119.3209681856</v>
      </c>
      <c r="S857" s="25">
        <f t="shared" ca="1" si="787"/>
        <v>-6752490.2082322184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982810.92840096378</v>
      </c>
      <c r="R858" s="25">
        <f t="array" aca="1" ref="R858" ca="1">INDEX('Lorri 401b'!L:L,MATCH('Retirement Calculator'!A858,'Lorri 401b'!N:N,0),0)</f>
        <v>-7791817.7100504013</v>
      </c>
      <c r="S858" s="25">
        <f t="shared" ca="1" si="787"/>
        <v>-6809006.7816494377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978976.834964565</v>
      </c>
      <c r="R859" s="25">
        <f t="array" aca="1" ref="R859" ca="1">INDEX('Lorri 401b'!L:L,MATCH('Retirement Calculator'!A859,'Lorri 401b'!N:N,0),0)</f>
        <v>-7844735.6757537927</v>
      </c>
      <c r="S859" s="25">
        <f t="shared" ca="1" si="787"/>
        <v>-6865758.8407892277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975126.76613884792</v>
      </c>
      <c r="R860" s="25">
        <f t="array" aca="1" ref="R860" ca="1">INDEX('Lorri 401b'!L:L,MATCH('Retirement Calculator'!A860,'Lorri 401b'!N:N,0),0)</f>
        <v>-7897874.1329809483</v>
      </c>
      <c r="S860" s="25">
        <f t="shared" ca="1" si="787"/>
        <v>-6922747.3668421004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971260.65535969031</v>
      </c>
      <c r="R861" s="25">
        <f t="array" aca="1" ref="R861" ca="1">INDEX('Lorri 401b'!L:L,MATCH('Retirement Calculator'!A861,'Lorri 401b'!N:N,0),0)</f>
        <v>-7951234.0004465505</v>
      </c>
      <c r="S861" s="25">
        <f t="shared" ca="1" si="787"/>
        <v>-6979973.3450868605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967378.43578561954</v>
      </c>
      <c r="R862" s="25">
        <f t="array" aca="1" ref="R862" ca="1">INDEX('Lorri 401b'!L:L,MATCH('Retirement Calculator'!A862,'Lorri 401b'!N:N,0),0)</f>
        <v>-8004816.200693259</v>
      </c>
      <c r="S862" s="25">
        <f t="shared" ca="1" si="787"/>
        <v>-7037437.7649076395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963480.04029665678</v>
      </c>
      <c r="R863" s="25">
        <f t="array" aca="1" ref="R863" ca="1">INDEX('Lorri 401b'!L:L,MATCH('Retirement Calculator'!A863,'Lorri 401b'!N:N,0),0)</f>
        <v>-8058621.660107662</v>
      </c>
      <c r="S863" s="25">
        <f t="shared" ca="1" si="787"/>
        <v>-7095141.619811005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959565.40149315668</v>
      </c>
      <c r="R864" s="25">
        <f t="array" aca="1" ref="R864" ca="1">INDEX('Lorri 401b'!L:L,MATCH('Retirement Calculator'!A864,'Lorri 401b'!N:N,0),0)</f>
        <v>-8112651.3089362914</v>
      </c>
      <c r="S864" s="25">
        <f t="shared" ca="1" si="787"/>
        <v>-7153085.907443135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955634.45169464196</v>
      </c>
      <c r="R865" s="25">
        <f t="array" aca="1" ref="R865" ca="1">INDEX('Lorri 401b'!L:L,MATCH('Retirement Calculator'!A865,'Lorri 401b'!N:N,0),0)</f>
        <v>-8166906.0813017068</v>
      </c>
      <c r="S865" s="25">
        <f t="shared" ca="1" si="787"/>
        <v>-7211271.6296070646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951687.12293863343</v>
      </c>
      <c r="R866" s="25">
        <f t="array" aca="1" ref="R866" ca="1">INDEX('Lorri 401b'!L:L,MATCH('Retirement Calculator'!A866,'Lorri 401b'!N:N,0),0)</f>
        <v>-8221386.9152186448</v>
      </c>
      <c r="S866" s="25">
        <f t="shared" ca="1" si="787"/>
        <v>-7269699.7922800109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947723.34697947488</v>
      </c>
      <c r="R867" s="25">
        <f t="array" aca="1" ref="R867" ca="1">INDEX('Lorri 401b'!L:L,MATCH('Retirement Calculator'!A867,'Lorri 401b'!N:N,0),0)</f>
        <v>-8276094.7526102373</v>
      </c>
      <c r="S867" s="25">
        <f t="shared" ca="1" si="787"/>
        <v>-7328371.4056307627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943743.05528715323</v>
      </c>
      <c r="R868" s="25">
        <f t="array" aca="1" ref="R868" ca="1">INDEX('Lorri 401b'!L:L,MATCH('Retirement Calculator'!A868,'Lorri 401b'!N:N,0),0)</f>
        <v>-8331030.5393242948</v>
      </c>
      <c r="S868" s="25">
        <f t="shared" ca="1" si="787"/>
        <v>-7387287.4840371413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939746.17904611351</v>
      </c>
      <c r="R869" s="25">
        <f t="array" aca="1" ref="R869" ca="1">INDEX('Lorri 401b'!L:L,MATCH('Retirement Calculator'!A869,'Lorri 401b'!N:N,0),0)</f>
        <v>-8386195.2251496604</v>
      </c>
      <c r="S869" s="25">
        <f t="shared" ca="1" si="787"/>
        <v>-7446449.0461035464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935732.64915406948</v>
      </c>
      <c r="R870" s="25">
        <f t="array" aca="1" ref="R870" ca="1">INDEX('Lorri 401b'!L:L,MATCH('Retirement Calculator'!A870,'Lorri 401b'!N:N,0),0)</f>
        <v>-8441589.7638326325</v>
      </c>
      <c r="S870" s="25">
        <f t="shared" ca="1" si="787"/>
        <v>-7505857.1146785626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931702.39622080862</v>
      </c>
      <c r="R871" s="25">
        <f t="array" aca="1" ref="R871" ca="1">INDEX('Lorri 401b'!L:L,MATCH('Retirement Calculator'!A871,'Lorri 401b'!N:N,0),0)</f>
        <v>-8497215.1130934488</v>
      </c>
      <c r="S871" s="25">
        <f t="shared" ca="1" si="787"/>
        <v>-7565512.71687264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927655.35056699254</v>
      </c>
      <c r="R872" s="25">
        <f t="array" aca="1" ref="R872" ca="1">INDEX('Lorri 401b'!L:L,MATCH('Retirement Calculator'!A872,'Lorri 401b'!N:N,0),0)</f>
        <v>-8553072.2346428521</v>
      </c>
      <c r="S872" s="25">
        <f t="shared" ca="1" si="787"/>
        <v>-7625416.8840758596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923591.44222295214</v>
      </c>
      <c r="R873" s="25">
        <f t="array" aca="1" ref="R873" ca="1">INDEX('Lorri 401b'!L:L,MATCH('Retirement Calculator'!A873,'Lorri 401b'!N:N,0),0)</f>
        <v>-8609162.0941987112</v>
      </c>
      <c r="S873" s="25">
        <f t="shared" ca="1" si="787"/>
        <v>-7685570.6519757593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919510.60092747828</v>
      </c>
      <c r="R874" s="25">
        <f t="array" aca="1" ref="R874" ca="1">INDEX('Lorri 401b'!L:L,MATCH('Retirement Calculator'!A874,'Lorri 401b'!N:N,0),0)</f>
        <v>-8665485.6615027189</v>
      </c>
      <c r="S874" s="25">
        <f t="shared" ca="1" si="787"/>
        <v>-7745975.0605752403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915412.7561266066</v>
      </c>
      <c r="R875" s="25">
        <f t="array" aca="1" ref="R875" ca="1">INDEX('Lorri 401b'!L:L,MATCH('Retirement Calculator'!A875,'Lorri 401b'!N:N,0),0)</f>
        <v>-8722043.9103371613</v>
      </c>
      <c r="S875" s="25">
        <f t="shared" ca="1" si="787"/>
        <v>-7806631.1542105544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911297.83697239798</v>
      </c>
      <c r="R876" s="25">
        <f t="array" aca="1" ref="R876" ca="1">INDEX('Lorri 401b'!L:L,MATCH('Retirement Calculator'!A876,'Lorri 401b'!N:N,0),0)</f>
        <v>-8778837.8185417466</v>
      </c>
      <c r="S876" s="25">
        <f t="shared" ca="1" si="787"/>
        <v>-7867539.9815693488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907165.77232171351</v>
      </c>
      <c r="R877" s="25">
        <f t="array" aca="1" ref="R877" ca="1">INDEX('Lorri 401b'!L:L,MATCH('Retirement Calculator'!A877,'Lorri 401b'!N:N,0),0)</f>
        <v>-8835868.3680305183</v>
      </c>
      <c r="S877" s="25">
        <f t="shared" ca="1" si="787"/>
        <v>-7928702.5957088051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903016.49073498452</v>
      </c>
      <c r="R878" s="25">
        <f t="array" aca="1" ref="R878" ca="1">INDEX('Lorri 401b'!L:L,MATCH('Retirement Calculator'!A878,'Lorri 401b'!N:N,0),0)</f>
        <v>-8893136.5448088255</v>
      </c>
      <c r="S878" s="25">
        <f t="shared" ca="1" si="787"/>
        <v>-7990120.0540738413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898849.92047497747</v>
      </c>
      <c r="R879" s="25">
        <f t="array" aca="1" ref="R879" ca="1">INDEX('Lorri 401b'!L:L,MATCH('Retirement Calculator'!A879,'Lorri 401b'!N:N,0),0)</f>
        <v>-8950643.3389903754</v>
      </c>
      <c r="S879" s="25">
        <f t="shared" ca="1" si="787"/>
        <v>-8051793.4185153982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894665.98950555373</v>
      </c>
      <c r="R880" s="25">
        <f t="array" aca="1" ref="R880" ca="1">INDEX('Lorri 401b'!L:L,MATCH('Retirement Calculator'!A880,'Lorri 401b'!N:N,0),0)</f>
        <v>-9008389.7448143493</v>
      </c>
      <c r="S880" s="25">
        <f t="shared" ca="1" si="787"/>
        <v>-8113723.7553087957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890464.62549042411</v>
      </c>
      <c r="R881" s="25">
        <f t="array" aca="1" ref="R881" ca="1">INDEX('Lorri 401b'!L:L,MATCH('Retirement Calculator'!A881,'Lorri 401b'!N:N,0),0)</f>
        <v>-9066376.7606625892</v>
      </c>
      <c r="S881" s="25">
        <f t="shared" ca="1" si="787"/>
        <v>-8175912.135172165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886245.755791898</v>
      </c>
      <c r="R882" s="25">
        <f t="array" aca="1" ref="R882" ca="1">INDEX('Lorri 401b'!L:L,MATCH('Retirement Calculator'!A882,'Lorri 401b'!N:N,0),0)</f>
        <v>-9124605.3890768643</v>
      </c>
      <c r="S882" s="25">
        <f t="shared" ca="1" si="787"/>
        <v>-8238359.6332849665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882009.30746962805</v>
      </c>
      <c r="R883" s="25">
        <f t="array" aca="1" ref="R883" ca="1">INDEX('Lorri 401b'!L:L,MATCH('Retirement Calculator'!A883,'Lorri 401b'!N:N,0),0)</f>
        <v>-9183076.6367761977</v>
      </c>
      <c r="S883" s="25">
        <f t="shared" ca="1" si="787"/>
        <v>-8301067.3293065699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877755.20727934875</v>
      </c>
      <c r="R884" s="25">
        <f t="array" aca="1" ref="R884" ca="1">INDEX('Lorri 401b'!L:L,MATCH('Retirement Calculator'!A884,'Lorri 401b'!N:N,0),0)</f>
        <v>-9241791.514674278</v>
      </c>
      <c r="S884" s="25">
        <f t="shared" ca="1" si="787"/>
        <v>-8364036.3073949292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873483.38167160994</v>
      </c>
      <c r="R885" s="25">
        <f t="array" aca="1" ref="R885" ca="1">INDEX('Lorri 401b'!L:L,MATCH('Retirement Calculator'!A885,'Lorri 401b'!N:N,0),0)</f>
        <v>-9300751.0378969349</v>
      </c>
      <c r="S885" s="25">
        <f t="shared" ca="1" si="787"/>
        <v>-8427267.6562253255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869193.75679050549</v>
      </c>
      <c r="R886" s="25">
        <f t="array" aca="1" ref="R886" ca="1">INDEX('Lorri 401b'!L:L,MATCH('Retirement Calculator'!A886,'Lorri 401b'!N:N,0),0)</f>
        <v>-9359956.2257996853</v>
      </c>
      <c r="S886" s="25">
        <f t="shared" ca="1" si="787"/>
        <v>-8490762.4690091796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864886.25847239641</v>
      </c>
      <c r="R887" s="25">
        <f t="array" aca="1" ref="R887" ca="1">INDEX('Lorri 401b'!L:L,MATCH('Retirement Calculator'!A887,'Lorri 401b'!N:N,0),0)</f>
        <v>-9419408.1019853652</v>
      </c>
      <c r="S887" s="25">
        <f t="shared" ca="1" si="787"/>
        <v>-8554521.8435129691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860560.81224462856</v>
      </c>
      <c r="R888" s="25">
        <f t="array" aca="1" ref="R888" ca="1">INDEX('Lorri 401b'!L:L,MATCH('Retirement Calculator'!A888,'Lorri 401b'!N:N,0),0)</f>
        <v>-9479107.6943218186</v>
      </c>
      <c r="S888" s="25">
        <f t="shared" ca="1" si="787"/>
        <v>-8618546.882077191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856217.34332424507</v>
      </c>
      <c r="R889" s="25">
        <f t="array" aca="1" ref="R889" ca="1">INDEX('Lorri 401b'!L:L,MATCH('Retirement Calculator'!A889,'Lorri 401b'!N:N,0),0)</f>
        <v>-9539056.0349596739</v>
      </c>
      <c r="S889" s="25">
        <f t="shared" ca="1" si="787"/>
        <v>-8682838.691635428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851855.77661669324</v>
      </c>
      <c r="R890" s="25">
        <f t="array" aca="1" ref="R890" ca="1">INDEX('Lorri 401b'!L:L,MATCH('Retirement Calculator'!A890,'Lorri 401b'!N:N,0),0)</f>
        <v>-9599254.1603501868</v>
      </c>
      <c r="S890" s="25">
        <f t="shared" ca="1" si="787"/>
        <v>-8747398.3837334942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847476.03671452659</v>
      </c>
      <c r="R891" s="25">
        <f t="array" aca="1" ref="R891" ca="1">INDEX('Lorri 401b'!L:L,MATCH('Retirement Calculator'!A891,'Lorri 401b'!N:N,0),0)</f>
        <v>-9659703.1112631597</v>
      </c>
      <c r="S891" s="25">
        <f t="shared" ca="1" si="787"/>
        <v>-8812227.0745486338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843078.04789610102</v>
      </c>
      <c r="R892" s="25">
        <f t="array" aca="1" ref="R892" ca="1">INDEX('Lorri 401b'!L:L,MATCH('Retirement Calculator'!A892,'Lorri 401b'!N:N,0),0)</f>
        <v>-9720403.9328049365</v>
      </c>
      <c r="S892" s="25">
        <f t="shared" ca="1" si="787"/>
        <v>-8877325.8849088363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838661.73412426526</v>
      </c>
      <c r="R893" s="25">
        <f t="array" aca="1" ref="R893" ca="1">INDEX('Lorri 401b'!L:L,MATCH('Retirement Calculator'!A893,'Lorri 401b'!N:N,0),0)</f>
        <v>-9781357.6744364705</v>
      </c>
      <c r="S893" s="25">
        <f t="shared" ca="1" si="787"/>
        <v>-8942695.9403122049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834227.01904504688</v>
      </c>
      <c r="R894" s="25">
        <f t="array" aca="1" ref="R894" ca="1">INDEX('Lorri 401b'!L:L,MATCH('Retirement Calculator'!A894,'Lorri 401b'!N:N,0),0)</f>
        <v>-9842565.3899914697</v>
      </c>
      <c r="S894" s="25">
        <f t="shared" ca="1" si="787"/>
        <v>-9008338.3709464222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829773.82598633179</v>
      </c>
      <c r="R895" s="25">
        <f t="array" aca="1" ref="R895" ca="1">INDEX('Lorri 401b'!L:L,MATCH('Retirement Calculator'!A895,'Lorri 401b'!N:N,0),0)</f>
        <v>-9904028.137694614</v>
      </c>
      <c r="S895" s="25">
        <f t="shared" ca="1" si="787"/>
        <v>-9074254.3117082827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825302.07795653865</v>
      </c>
      <c r="R896" s="25">
        <f t="array" aca="1" ref="R896" ca="1">INDEX('Lorri 401b'!L:L,MATCH('Retirement Calculator'!A896,'Lorri 401b'!N:N,0),0)</f>
        <v>-9965746.9801798556</v>
      </c>
      <c r="S896" s="25">
        <f t="shared" ca="1" si="787"/>
        <v>-9140444.902223317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820811.69764328806</v>
      </c>
      <c r="R897" s="25">
        <f t="array" aca="1" ref="R897" ca="1">INDEX('Lorri 401b'!L:L,MATCH('Retirement Calculator'!A897,'Lorri 401b'!N:N,0),0)</f>
        <v>-10027722.984508784</v>
      </c>
      <c r="S897" s="25">
        <f t="shared" ca="1" si="787"/>
        <v>-9206911.286865497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816302.60741206561</v>
      </c>
      <c r="R898" s="25">
        <f t="array" aca="1" ref="R898" ca="1">INDEX('Lorri 401b'!L:L,MATCH('Retirement Calculator'!A898,'Lorri 401b'!N:N,0),0)</f>
        <v>-10089957.222189086</v>
      </c>
      <c r="S898" s="25">
        <f t="shared" ca="1" si="787"/>
        <v>-9273654.6147770192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811774.72930487979</v>
      </c>
      <c r="R899" s="25">
        <f t="array" aca="1" ref="R899" ca="1">INDEX('Lorri 401b'!L:L,MATCH('Retirement Calculator'!A899,'Lorri 401b'!N:N,0),0)</f>
        <v>-10152450.769193053</v>
      </c>
      <c r="S899" s="25">
        <f t="shared" ca="1" si="787"/>
        <v>-9340676.0398881733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807227.98503891402</v>
      </c>
      <c r="R900" s="25">
        <f t="array" aca="1" ref="R900" ca="1">INDEX('Lorri 401b'!L:L,MATCH('Retirement Calculator'!A900,'Lorri 401b'!N:N,0),0)</f>
        <v>-10215204.705976205</v>
      </c>
      <c r="S900" s="25">
        <f t="shared" ca="1" si="787"/>
        <v>-9407976.7209372912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802662.29600517335</v>
      </c>
      <c r="R901" s="25">
        <f t="array" aca="1" ref="R901" ca="1">INDEX('Lorri 401b'!L:L,MATCH('Retirement Calculator'!A901,'Lorri 401b'!N:N,0),0)</f>
        <v>-10278220.117495952</v>
      </c>
      <c r="S901" s="25">
        <f t="shared" ca="1" si="787"/>
        <v>-9475557.8214907795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798077.58326712542</v>
      </c>
      <c r="R902" s="25">
        <f t="array" aca="1" ref="R902" ca="1">INDEX('Lorri 401b'!L:L,MATCH('Retirement Calculator'!A902,'Lorri 401b'!N:N,0),0)</f>
        <v>-10341498.093230365</v>
      </c>
      <c r="S902" s="25">
        <f t="shared" ca="1" si="787"/>
        <v>-9543420.5099632386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793473.76755933557</v>
      </c>
      <c r="R903" s="25">
        <f t="array" aca="1" ref="R903" ca="1">INDEX('Lorri 401b'!L:L,MATCH('Retirement Calculator'!A903,'Lorri 401b'!N:N,0),0)</f>
        <v>-10405039.727197004</v>
      </c>
      <c r="S903" s="25">
        <f t="shared" ca="1" si="787"/>
        <v>-9611565.959637668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788850.76928609668</v>
      </c>
      <c r="R904" s="25">
        <f t="array" aca="1" ref="R904" ca="1">INDEX('Lorri 401b'!L:L,MATCH('Retirement Calculator'!A904,'Lorri 401b'!N:N,0),0)</f>
        <v>-10468846.117971839</v>
      </c>
      <c r="S904" s="25">
        <f t="shared" ca="1" si="787"/>
        <v>-9679995.3486857433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784208.50852005265</v>
      </c>
      <c r="R905" s="25">
        <f t="array" aca="1" ref="R905" ca="1">INDEX('Lorri 401b'!L:L,MATCH('Retirement Calculator'!A905,'Lorri 401b'!N:N,0),0)</f>
        <v>-10532918.368708236</v>
      </c>
      <c r="S905" s="25">
        <f t="shared" ca="1" si="787"/>
        <v>-9748709.8601881843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779546.90500081668</v>
      </c>
      <c r="R906" s="25">
        <f t="array" aca="1" ref="R906" ca="1">INDEX('Lorri 401b'!L:L,MATCH('Retirement Calculator'!A906,'Lorri 401b'!N:N,0),0)</f>
        <v>-10597257.587156033</v>
      </c>
      <c r="S906" s="25">
        <f t="shared" ca="1" si="787"/>
        <v>-9817710.6821552161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774865.87813358393</v>
      </c>
      <c r="R907" s="25">
        <f t="array" aca="1" ref="R907" ca="1">INDEX('Lorri 401b'!L:L,MATCH('Retirement Calculator'!A907,'Lorri 401b'!N:N,0),0)</f>
        <v>-10661864.885680696</v>
      </c>
      <c r="S907" s="25">
        <f t="shared" ca="1" si="787"/>
        <v>-9886999.0075471122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770165.34698773769</v>
      </c>
      <c r="R908" s="25">
        <f t="array" aca="1" ref="R908" ca="1">INDEX('Lorri 401b'!L:L,MATCH('Retirement Calculator'!A908,'Lorri 401b'!N:N,0),0)</f>
        <v>-10726741.381282546</v>
      </c>
      <c r="S908" s="25">
        <f t="shared" ca="1" si="787"/>
        <v>-9956576.0342948083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765445.23029545043</v>
      </c>
      <c r="R909" s="25">
        <f t="array" aca="1" ref="R909" ca="1">INDEX('Lorri 401b'!L:L,MATCH('Retirement Calculator'!A909,'Lorri 401b'!N:N,0),0)</f>
        <v>-10791888.19561607</v>
      </c>
      <c r="S909" s="25">
        <f t="shared" ca="1" si="787"/>
        <v>-10026442.965320621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760705.44645027863</v>
      </c>
      <c r="R910" s="25">
        <f t="array" aca="1" ref="R910" ca="1">INDEX('Lorri 401b'!L:L,MATCH('Retirement Calculator'!A910,'Lorri 401b'!N:N,0),0)</f>
        <v>-10857306.455009317</v>
      </c>
      <c r="S910" s="25">
        <f t="shared" ca="1" si="787"/>
        <v>-10096601.008559039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755945.91350575199</v>
      </c>
      <c r="R911" s="25">
        <f t="array" aca="1" ref="R911" ca="1">INDEX('Lorri 401b'!L:L,MATCH('Retirement Calculator'!A911,'Lorri 401b'!N:N,0),0)</f>
        <v>-10922997.290483369</v>
      </c>
      <c r="S911" s="25">
        <f t="shared" ca="1" si="787"/>
        <v>-10167051.376977617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751166.5491739565</v>
      </c>
      <c r="R912" s="25">
        <f t="array" aca="1" ref="R912" ca="1">INDEX('Lorri 401b'!L:L,MATCH('Retirement Calculator'!A912,'Lorri 401b'!N:N,0),0)</f>
        <v>-10988961.837771896</v>
      </c>
      <c r="S912" s="25">
        <f t="shared" ca="1" si="787"/>
        <v>-10237795.28859794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746367.27082411188</v>
      </c>
      <c r="R913" s="25">
        <f t="array" aca="1" ref="R913" ca="1">INDEX('Lorri 401b'!L:L,MATCH('Retirement Calculator'!A913,'Lorri 401b'!N:N,0),0)</f>
        <v>-11055201.237340793</v>
      </c>
      <c r="S913" s="25">
        <f t="shared" ca="1" si="787"/>
        <v>-10308833.966516681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741547.99548114289</v>
      </c>
      <c r="R914" s="25">
        <f t="array" aca="1" ref="R914" ca="1">INDEX('Lorri 401b'!L:L,MATCH('Retirement Calculator'!A914,'Lorri 401b'!N:N,0),0)</f>
        <v>-11121716.634407893</v>
      </c>
      <c r="S914" s="25">
        <f t="shared" ca="1" si="787"/>
        <v>-10380168.63892675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736708.63982424489</v>
      </c>
      <c r="R915" s="25">
        <f t="array" aca="1" ref="R915" ca="1">INDEX('Lorri 401b'!L:L,MATCH('Retirement Calculator'!A915,'Lorri 401b'!N:N,0),0)</f>
        <v>-11188509.178962773</v>
      </c>
      <c r="S915" s="25">
        <f t="shared" ca="1" si="787"/>
        <v>-10451800.539138528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731849.12018544308</v>
      </c>
      <c r="R916" s="25">
        <f t="array" aca="1" ref="R916" ca="1">INDEX('Lorri 401b'!L:L,MATCH('Retirement Calculator'!A916,'Lorri 401b'!N:N,0),0)</f>
        <v>-11255580.025786631</v>
      </c>
      <c r="S916" s="25">
        <f t="shared" ca="1" si="787"/>
        <v>-10523730.905601189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726969.35254814627</v>
      </c>
      <c r="R917" s="25">
        <f t="array" aca="1" ref="R917" ca="1">INDEX('Lorri 401b'!L:L,MATCH('Retirement Calculator'!A917,'Lorri 401b'!N:N,0),0)</f>
        <v>-11322930.334472256</v>
      </c>
      <c r="S917" s="25">
        <f t="shared" ca="1" si="787"/>
        <v>-10595960.981924109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722069.25254569412</v>
      </c>
      <c r="R918" s="25">
        <f t="array" aca="1" ref="R918" ca="1">INDEX('Lorri 401b'!L:L,MATCH('Retirement Calculator'!A918,'Lorri 401b'!N:N,0),0)</f>
        <v>-11390561.269444071</v>
      </c>
      <c r="S918" s="25">
        <f t="shared" ca="1" si="787"/>
        <v>-10668492.016898377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717148.73545989837</v>
      </c>
      <c r="R919" s="25">
        <f t="array" aca="1" ref="R919" ca="1">INDEX('Lorri 401b'!L:L,MATCH('Retirement Calculator'!A919,'Lorri 401b'!N:N,0),0)</f>
        <v>-11458473.999978269</v>
      </c>
      <c r="S919" s="25">
        <f t="shared" ca="1" si="787"/>
        <v>-10741325.264518371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712207.7162195784</v>
      </c>
      <c r="R920" s="25">
        <f t="array" aca="1" ref="R920" ca="1">INDEX('Lorri 401b'!L:L,MATCH('Retirement Calculator'!A920,'Lorri 401b'!N:N,0),0)</f>
        <v>-11526669.700223025</v>
      </c>
      <c r="S920" s="25">
        <f t="shared" ca="1" si="787"/>
        <v>-10814461.984003447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707246.10939909052</v>
      </c>
      <c r="R921" s="25">
        <f t="array" aca="1" ref="R921" ca="1">INDEX('Lorri 401b'!L:L,MATCH('Retirement Calculator'!A921,'Lorri 401b'!N:N,0),0)</f>
        <v>-11595149.549218802</v>
      </c>
      <c r="S921" s="25">
        <f t="shared" ca="1" si="787"/>
        <v>-10887903.439819712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702263.82921685057</v>
      </c>
      <c r="R922" s="25">
        <f t="array" aca="1" ref="R922" ca="1">INDEX('Lorri 401b'!L:L,MATCH('Retirement Calculator'!A922,'Lorri 401b'!N:N,0),0)</f>
        <v>-11663914.730918728</v>
      </c>
      <c r="S922" s="25">
        <f t="shared" ca="1" si="787"/>
        <v>-10961650.901701877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697260.78953385132</v>
      </c>
      <c r="R923" s="25">
        <f t="array" aca="1" ref="R923" ca="1">INDEX('Lorri 401b'!L:L,MATCH('Retirement Calculator'!A923,'Lorri 401b'!N:N,0),0)</f>
        <v>-11732966.434209069</v>
      </c>
      <c r="S923" s="25">
        <f t="shared" ca="1" si="787"/>
        <v>-11035705.644675218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692236.90385217289</v>
      </c>
      <c r="R924" s="25">
        <f t="array" aca="1" ref="R924" ca="1">INDEX('Lorri 401b'!L:L,MATCH('Retirement Calculator'!A924,'Lorri 401b'!N:N,0),0)</f>
        <v>-11802305.852929788</v>
      </c>
      <c r="S924" s="25">
        <f t="shared" ca="1" si="787"/>
        <v>-11110068.949077616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687192.08531348745</v>
      </c>
      <c r="R925" s="25">
        <f t="array" aca="1" ref="R925" ca="1">INDEX('Lorri 401b'!L:L,MATCH('Retirement Calculator'!A925,'Lorri 401b'!N:N,0),0)</f>
        <v>-11871934.185895175</v>
      </c>
      <c r="S925" s="25">
        <f t="shared" ca="1" si="787"/>
        <v>-11184742.100581687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682126.24669755751</v>
      </c>
      <c r="R926" s="25">
        <f t="array" aca="1" ref="R926" ca="1">INDEX('Lorri 401b'!L:L,MATCH('Retirement Calculator'!A926,'Lorri 401b'!N:N,0),0)</f>
        <v>-11941852.636914585</v>
      </c>
      <c r="S926" s="25">
        <f t="shared" ca="1" si="787"/>
        <v>-11259726.390217027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677039.30042072781</v>
      </c>
      <c r="R927" s="25">
        <f t="array" aca="1" ref="R927" ca="1">INDEX('Lorri 401b'!L:L,MATCH('Retirement Calculator'!A927,'Lorri 401b'!N:N,0),0)</f>
        <v>-12012062.414813243</v>
      </c>
      <c r="S927" s="25">
        <f t="shared" ca="1" si="787"/>
        <v>-11335023.114392515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671931.15853441134</v>
      </c>
      <c r="R928" s="25">
        <f t="array" aca="1" ref="R928" ca="1">INDEX('Lorri 401b'!L:L,MATCH('Retirement Calculator'!A928,'Lorri 401b'!N:N,0),0)</f>
        <v>-12082564.733453145</v>
      </c>
      <c r="S928" s="25">
        <f t="shared" ca="1" si="787"/>
        <v>-11410633.574918734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666801.73272356857</v>
      </c>
      <c r="R929" s="25">
        <f t="array" aca="1" ref="R929" ca="1">INDEX('Lorri 401b'!L:L,MATCH('Retirement Calculator'!A929,'Lorri 401b'!N:N,0),0)</f>
        <v>-12153360.811754048</v>
      </c>
      <c r="S929" s="25">
        <f t="shared" ca="1" si="787"/>
        <v>-11486559.07903048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661650.93430518056</v>
      </c>
      <c r="R930" s="25">
        <f t="array" aca="1" ref="R930" ca="1">INDEX('Lorri 401b'!L:L,MATCH('Retirement Calculator'!A930,'Lorri 401b'!N:N,0),0)</f>
        <v>-12224451.873714536</v>
      </c>
      <c r="S930" s="25">
        <f t="shared" ca="1" si="787"/>
        <v>-11562800.939409357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656478.67422671604</v>
      </c>
      <c r="R931" s="25">
        <f t="array" aca="1" ref="R931" ca="1">INDEX('Lorri 401b'!L:L,MATCH('Retirement Calculator'!A931,'Lorri 401b'!N:N,0),0)</f>
        <v>-12295839.148433194</v>
      </c>
      <c r="S931" s="25">
        <f t="shared" ca="1" si="787"/>
        <v>-11639360.474206477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651284.86306459119</v>
      </c>
      <c r="R932" s="25">
        <f t="array" aca="1" ref="R932" ca="1">INDEX('Lorri 401b'!L:L,MATCH('Retirement Calculator'!A932,'Lorri 401b'!N:N,0),0)</f>
        <v>-12367523.870129846</v>
      </c>
      <c r="S932" s="25">
        <f t="shared" ca="1" si="787"/>
        <v>-11716239.007065255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646069.41102262412</v>
      </c>
      <c r="R933" s="25">
        <f t="array" aca="1" ref="R933" ca="1">INDEX('Lorri 401b'!L:L,MATCH('Retirement Calculator'!A933,'Lorri 401b'!N:N,0),0)</f>
        <v>-12439507.278166901</v>
      </c>
      <c r="S933" s="25">
        <f t="shared" ca="1" si="787"/>
        <v>-11793437.867144277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640832.22793048224</v>
      </c>
      <c r="R934" s="25">
        <f t="array" aca="1" ref="R934" ca="1">INDEX('Lorri 401b'!L:L,MATCH('Retirement Calculator'!A934,'Lorri 401b'!N:N,0),0)</f>
        <v>-12511790.617070777</v>
      </c>
      <c r="S934" s="25">
        <f t="shared" ca="1" si="787"/>
        <v>-11870958.389140295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635573.22324212315</v>
      </c>
      <c r="R935" s="25">
        <f t="array" aca="1" ref="R935" ca="1">INDEX('Lorri 401b'!L:L,MATCH('Retirement Calculator'!A935,'Lorri 401b'!N:N,0),0)</f>
        <v>-12584375.13655342</v>
      </c>
      <c r="S935" s="25">
        <f t="shared" ca="1" si="787"/>
        <v>-11948801.913311297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630292.30603422923</v>
      </c>
      <c r="R936" s="25">
        <f t="array" aca="1" ref="R936" ca="1">INDEX('Lorri 401b'!L:L,MATCH('Retirement Calculator'!A936,'Lorri 401b'!N:N,0),0)</f>
        <v>-12657262.091533907</v>
      </c>
      <c r="S936" s="25">
        <f t="shared" ca="1" si="787"/>
        <v>-12026969.785499677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624989.38500463567</v>
      </c>
      <c r="R937" s="25">
        <f t="array" aca="1" ref="R937" ca="1">INDEX('Lorri 401b'!L:L,MATCH('Retirement Calculator'!A937,'Lorri 401b'!N:N,0),0)</f>
        <v>-12730452.742160145</v>
      </c>
      <c r="S937" s="25">
        <f t="shared" ca="1" si="787"/>
        <v>-12105463.357155509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619664.36847075215</v>
      </c>
      <c r="R938" s="25">
        <f t="array" aca="1" ref="R938" ca="1">INDEX('Lorri 401b'!L:L,MATCH('Retirement Calculator'!A938,'Lorri 401b'!N:N,0),0)</f>
        <v>-12803948.35383066</v>
      </c>
      <c r="S938" s="25">
        <f t="shared" ca="1" si="787"/>
        <v>-12184283.985359907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614317.16436797741</v>
      </c>
      <c r="R939" s="25">
        <f t="array" aca="1" ref="R939" ca="1">INDEX('Lorri 401b'!L:L,MATCH('Retirement Calculator'!A939,'Lorri 401b'!N:N,0),0)</f>
        <v>-12877750.197216468</v>
      </c>
      <c r="S939" s="25">
        <f t="shared" ca="1" si="787"/>
        <v>-12263433.03284849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608947.68024810788</v>
      </c>
      <c r="R940" s="25">
        <f t="array" aca="1" ref="R940" ca="1">INDEX('Lorri 401b'!L:L,MATCH('Retirement Calculator'!A940,'Lorri 401b'!N:N,0),0)</f>
        <v>-12951859.54828305</v>
      </c>
      <c r="S940" s="25">
        <f t="shared" ca="1" si="787"/>
        <v>-12342911.868034942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603555.82327773888</v>
      </c>
      <c r="R941" s="25">
        <f t="array" aca="1" ref="R941" ca="1">INDEX('Lorri 401b'!L:L,MATCH('Retirement Calculator'!A941,'Lorri 401b'!N:N,0),0)</f>
        <v>-13026277.688312409</v>
      </c>
      <c r="S941" s="25">
        <f t="shared" ca="1" si="787"/>
        <v>-12422721.86503467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598141.50023666001</v>
      </c>
      <c r="R942" s="25">
        <f t="array" aca="1" ref="R942" ca="1">INDEX('Lorri 401b'!L:L,MATCH('Retirement Calculator'!A942,'Lorri 401b'!N:N,0),0)</f>
        <v>-13101005.903925225</v>
      </c>
      <c r="S942" s="25">
        <f t="shared" ca="1" si="787"/>
        <v>-12502864.403688565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592704.61751624325</v>
      </c>
      <c r="R943" s="25">
        <f t="array" aca="1" ref="R943" ca="1">INDEX('Lorri 401b'!L:L,MATCH('Retirement Calculator'!A943,'Lorri 401b'!N:N,0),0)</f>
        <v>-13176045.487103093</v>
      </c>
      <c r="S943" s="25">
        <f t="shared" ca="1" si="787"/>
        <v>-12583340.86958685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587245.08111782477</v>
      </c>
      <c r="R944" s="25">
        <f t="array" aca="1" ref="R944" ca="1">INDEX('Lorri 401b'!L:L,MATCH('Retirement Calculator'!A944,'Lorri 401b'!N:N,0),0)</f>
        <v>-13251397.735210869</v>
      </c>
      <c r="S944" s="25">
        <f t="shared" ca="1" si="787"/>
        <v>-12664152.654093044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581762.79665107955</v>
      </c>
      <c r="R945" s="25">
        <f t="array" aca="1" ref="R945" ca="1">INDEX('Lorri 401b'!L:L,MATCH('Retirement Calculator'!A945,'Lorri 401b'!N:N,0),0)</f>
        <v>-13327063.951019095</v>
      </c>
      <c r="S945" s="25">
        <f t="shared" ca="1" si="787"/>
        <v>-12745301.154368015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576257.6693323896</v>
      </c>
      <c r="R946" s="25">
        <f t="array" aca="1" ref="R946" ca="1">INDEX('Lorri 401b'!L:L,MATCH('Retirement Calculator'!A946,'Lorri 401b'!N:N,0),0)</f>
        <v>-13403045.442726523</v>
      </c>
      <c r="S946" s="25">
        <f t="shared" ca="1" si="787"/>
        <v>-12826787.773394134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570729.60398320504</v>
      </c>
      <c r="R947" s="25">
        <f t="array" aca="1" ref="R947" ca="1">INDEX('Lorri 401b'!L:L,MATCH('Retirement Calculator'!A947,'Lorri 401b'!N:N,0),0)</f>
        <v>-13479343.52398273</v>
      </c>
      <c r="S947" s="25">
        <f t="shared" ca="1" si="787"/>
        <v>-12908613.919999525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565178.50502839894</v>
      </c>
      <c r="R948" s="25">
        <f t="array" aca="1" ref="R948" ca="1">INDEX('Lorri 401b'!L:L,MATCH('Retirement Calculator'!A948,'Lorri 401b'!N:N,0),0)</f>
        <v>-13555959.513910837</v>
      </c>
      <c r="S948" s="25">
        <f t="shared" ca="1" si="787"/>
        <v>-12990781.008882439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559604.27649461443</v>
      </c>
      <c r="R949" s="25">
        <f t="array" aca="1" ref="R949" ca="1">INDEX('Lorri 401b'!L:L,MATCH('Retirement Calculator'!A949,'Lorri 401b'!N:N,0),0)</f>
        <v>-13632894.737130312</v>
      </c>
      <c r="S949" s="25">
        <f t="shared" ca="1" si="787"/>
        <v>-13073290.460635697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554006.82200860581</v>
      </c>
      <c r="R950" s="25">
        <f t="array" aca="1" ref="R950" ca="1">INDEX('Lorri 401b'!L:L,MATCH('Retirement Calculator'!A950,'Lorri 401b'!N:N,0),0)</f>
        <v>-13710150.523779869</v>
      </c>
      <c r="S950" s="25">
        <f t="shared" ca="1" si="787"/>
        <v>-13156143.701771263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548386.04479557218</v>
      </c>
      <c r="R951" s="25">
        <f t="array" aca="1" ref="R951" ca="1">INDEX('Lorri 401b'!L:L,MATCH('Retirement Calculator'!A951,'Lorri 401b'!N:N,0),0)</f>
        <v>-13787728.209540466</v>
      </c>
      <c r="S951" s="25">
        <f t="shared" ca="1" si="787"/>
        <v>-13239342.164744893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542741.84767748427</v>
      </c>
      <c r="R952" s="25">
        <f t="array" aca="1" ref="R952" ca="1">INDEX('Lorri 401b'!L:L,MATCH('Retirement Calculator'!A952,'Lorri 401b'!N:N,0),0)</f>
        <v>-13865629.135658398</v>
      </c>
      <c r="S952" s="25">
        <f t="shared" ca="1" si="787"/>
        <v>-13322887.287980914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537074.1330714043</v>
      </c>
      <c r="R953" s="25">
        <f t="array" aca="1" ref="R953" ca="1">INDEX('Lorri 401b'!L:L,MATCH('Retirement Calculator'!A953,'Lorri 401b'!N:N,0),0)</f>
        <v>-13943854.648968488</v>
      </c>
      <c r="S953" s="25">
        <f t="shared" ca="1" si="787"/>
        <v>-13406780.515897084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531382.80298779905</v>
      </c>
      <c r="R954" s="25">
        <f t="array" aca="1" ref="R954" ca="1">INDEX('Lorri 401b'!L:L,MATCH('Retirement Calculator'!A954,'Lorri 401b'!N:N,0),0)</f>
        <v>-14022406.101917371</v>
      </c>
      <c r="S954" s="25">
        <f t="shared" ca="1" si="787"/>
        <v>-13491023.298929572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525667.75902884547</v>
      </c>
      <c r="R955" s="25">
        <f t="array" aca="1" ref="R955" ca="1">INDEX('Lorri 401b'!L:L,MATCH('Retirement Calculator'!A955,'Lorri 401b'!N:N,0),0)</f>
        <v>-14101284.852586873</v>
      </c>
      <c r="S955" s="25">
        <f t="shared" ca="1" si="787"/>
        <v>-13575617.093558028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519928.90238672955</v>
      </c>
      <c r="R956" s="25">
        <f t="array" aca="1" ref="R956" ca="1">INDEX('Lorri 401b'!L:L,MATCH('Retirement Calculator'!A956,'Lorri 401b'!N:N,0),0)</f>
        <v>-14180492.264717499</v>
      </c>
      <c r="S956" s="25">
        <f t="shared" ca="1" si="787"/>
        <v>-13660563.36233077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514166.13384193816</v>
      </c>
      <c r="R957" s="25">
        <f t="array" aca="1" ref="R957" ca="1">INDEX('Lorri 401b'!L:L,MATCH('Retirement Calculator'!A957,'Lorri 401b'!N:N,0),0)</f>
        <v>-14260029.707732001</v>
      </c>
      <c r="S957" s="25">
        <f t="shared" ca="1" si="787"/>
        <v>-13745863.573890064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508379.35376154346</v>
      </c>
      <c r="R958" s="25">
        <f t="array" aca="1" ref="R958" ca="1">INDEX('Lorri 401b'!L:L,MATCH('Retirement Calculator'!A958,'Lorri 401b'!N:N,0),0)</f>
        <v>-14339898.556759065</v>
      </c>
      <c r="S958" s="25">
        <f t="shared" ca="1" si="787"/>
        <v>-13831519.202997522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502568.46209748049</v>
      </c>
      <c r="R959" s="25">
        <f t="array" aca="1" ref="R959" ca="1">INDEX('Lorri 401b'!L:L,MATCH('Retirement Calculator'!A959,'Lorri 401b'!N:N,0),0)</f>
        <v>-14420100.192657074</v>
      </c>
      <c r="S959" s="25">
        <f t="shared" ca="1" si="787"/>
        <v>-13917531.730559593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496733.35838481726</v>
      </c>
      <c r="R960" s="25">
        <f t="array" aca="1" ref="R960" ca="1">INDEX('Lorri 401b'!L:L,MATCH('Retirement Calculator'!A960,'Lorri 401b'!N:N,0),0)</f>
        <v>-14500636.002037993</v>
      </c>
      <c r="S960" s="25">
        <f t="shared" ca="1" si="787"/>
        <v>-14003902.643653175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490873.94174001791</v>
      </c>
      <c r="R961" s="25">
        <f t="array" aca="1" ref="R961" ca="1">INDEX('Lorri 401b'!L:L,MATCH('Retirement Calculator'!A961,'Lorri 401b'!N:N,0),0)</f>
        <v>-14581507.377291331</v>
      </c>
      <c r="S961" s="25">
        <f t="shared" ca="1" si="787"/>
        <v>-14090633.435551314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484990.11085919855</v>
      </c>
      <c r="R962" s="25">
        <f t="array" aca="1" ref="R962" ca="1">INDEX('Lorri 401b'!L:L,MATCH('Retirement Calculator'!A962,'Lorri 401b'!N:N,0),0)</f>
        <v>-14662715.716608224</v>
      </c>
      <c r="S962" s="25">
        <f t="shared" ca="1" si="787"/>
        <v>-14177725.605749026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479081.76401637582</v>
      </c>
      <c r="R963" s="25">
        <f t="array" aca="1" ref="R963" ca="1">INDEX('Lorri 401b'!L:L,MATCH('Retirement Calculator'!A963,'Lorri 401b'!N:N,0),0)</f>
        <v>-14744262.424005605</v>
      </c>
      <c r="S963" s="25">
        <f t="shared" ca="1" si="787"/>
        <v>-14265180.65998923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473148.79906170798</v>
      </c>
      <c r="R964" s="25">
        <f t="array" aca="1" ref="R964" ca="1">INDEX('Lorri 401b'!L:L,MATCH('Retirement Calculator'!A964,'Lorri 401b'!N:N,0),0)</f>
        <v>-14826148.909350475</v>
      </c>
      <c r="S964" s="25">
        <f t="shared" ca="1" si="787"/>
        <v>-14353000.110288767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467191.11341972899</v>
      </c>
      <c r="R965" s="25">
        <f t="array" aca="1" ref="R965" ca="1">INDEX('Lorri 401b'!L:L,MATCH('Retirement Calculator'!A965,'Lorri 401b'!N:N,0),0)</f>
        <v>-14908376.588384282</v>
      </c>
      <c r="S965" s="25">
        <f t="shared" ca="1" si="787"/>
        <v>-14441185.474964553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461208.60408757511</v>
      </c>
      <c r="R966" s="25">
        <f t="array" aca="1" ref="R966" ca="1">INDEX('Lorri 401b'!L:L,MATCH('Retirement Calculator'!A966,'Lorri 401b'!N:N,0),0)</f>
        <v>-14990946.882747397</v>
      </c>
      <c r="S966" s="25">
        <f t="shared" ca="1" si="787"/>
        <v>-14529738.278659822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455201.16763320391</v>
      </c>
      <c r="R967" s="25">
        <f t="array" aca="1" ref="R967" ca="1">INDEX('Lorri 401b'!L:L,MATCH('Retirement Calculator'!A967,'Lorri 401b'!N:N,0),0)</f>
        <v>-15073861.220003691</v>
      </c>
      <c r="S967" s="25">
        <f t="shared" ca="1" si="787"/>
        <v>-14618660.052370487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449168.70019360614</v>
      </c>
      <c r="R968" s="25">
        <f t="array" aca="1" ref="R968" ca="1">INDEX('Lorri 401b'!L:L,MATCH('Retirement Calculator'!A968,'Lorri 401b'!N:N,0),0)</f>
        <v>-15157121.033665219</v>
      </c>
      <c r="S968" s="25">
        <f t="shared" ca="1" si="787"/>
        <v>-14707952.333471613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443111.09747301007</v>
      </c>
      <c r="R969" s="25">
        <f t="array" aca="1" ref="R969" ca="1">INDEX('Lorri 401b'!L:L,MATCH('Retirement Calculator'!A969,'Lorri 401b'!N:N,0),0)</f>
        <v>-15240727.763217004</v>
      </c>
      <c r="S969" s="25">
        <f t="shared" ca="1" si="787"/>
        <v>-14797616.665743994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437028.25474107818</v>
      </c>
      <c r="R970" s="25">
        <f t="array" aca="1" ref="R970" ca="1">INDEX('Lorri 401b'!L:L,MATCH('Retirement Calculator'!A970,'Lorri 401b'!N:N,0),0)</f>
        <v>-15324682.854141923</v>
      </c>
      <c r="S970" s="25">
        <f t="shared" ca="1" si="787"/>
        <v>-14887654.599400844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430920.0668310966</v>
      </c>
      <c r="R971" s="25">
        <f t="array" aca="1" ref="R971" ca="1">INDEX('Lorri 401b'!L:L,MATCH('Retirement Calculator'!A971,'Lorri 401b'!N:N,0),0)</f>
        <v>-15408987.757945694</v>
      </c>
      <c r="S971" s="25">
        <f t="shared" ca="1" si="787"/>
        <v>-14978067.691114597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424786.42813815677</v>
      </c>
      <c r="R972" s="25">
        <f t="array" aca="1" ref="R972" ca="1">INDEX('Lorri 401b'!L:L,MATCH('Retirement Calculator'!A972,'Lorri 401b'!N:N,0),0)</f>
        <v>-15493643.93218198</v>
      </c>
      <c r="S972" s="25">
        <f t="shared" ca="1" si="787"/>
        <v>-15068857.504043823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418627.23261732969</v>
      </c>
      <c r="R973" s="25">
        <f t="array" aca="1" ref="R973" ca="1">INDEX('Lorri 401b'!L:L,MATCH('Retirement Calculator'!A973,'Lorri 401b'!N:N,0),0)</f>
        <v>-15578652.840477586</v>
      </c>
      <c r="S973" s="25">
        <f t="shared" ca="1" si="787"/>
        <v>-15160025.607860256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412442.37378183246</v>
      </c>
      <c r="R974" s="25">
        <f t="array" aca="1" ref="R974" ca="1">INDEX('Lorri 401b'!L:L,MATCH('Retirement Calculator'!A974,'Lorri 401b'!N:N,0),0)</f>
        <v>-15664015.952557756</v>
      </c>
      <c r="S974" s="25">
        <f t="shared" ca="1" si="787"/>
        <v>-15251573.578775924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406231.74470118736</v>
      </c>
      <c r="R975" s="25">
        <f t="array" aca="1" ref="R975" ca="1">INDEX('Lorri 401b'!L:L,MATCH('Retirement Calculator'!A975,'Lorri 401b'!N:N,0),0)</f>
        <v>-15749734.744271593</v>
      </c>
      <c r="S975" s="25">
        <f t="shared" ca="1" si="787"/>
        <v>-15343502.999570405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399995.23799937288</v>
      </c>
      <c r="R976" s="25">
        <f t="array" aca="1" ref="R976" ca="1">INDEX('Lorri 401b'!L:L,MATCH('Retirement Calculator'!A976,'Lorri 401b'!N:N,0),0)</f>
        <v>-15835810.697617572</v>
      </c>
      <c r="S976" s="25">
        <f t="shared" ca="1" si="787"/>
        <v>-15435815.4596182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393732.74585296749</v>
      </c>
      <c r="R977" s="25">
        <f t="array" aca="1" ref="R977" ca="1">INDEX('Lorri 401b'!L:L,MATCH('Retirement Calculator'!A977,'Lorri 401b'!N:N,0),0)</f>
        <v>-15922245.300769158</v>
      </c>
      <c r="S977" s="25">
        <f t="shared" ca="1" si="787"/>
        <v>-15528512.55491619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387444.15998928546</v>
      </c>
      <c r="R978" s="25">
        <f t="array" aca="1" ref="R978" ca="1">INDEX('Lorri 401b'!L:L,MATCH('Retirement Calculator'!A978,'Lorri 401b'!N:N,0),0)</f>
        <v>-16009040.048100542</v>
      </c>
      <c r="S978" s="25">
        <f t="shared" ca="1" si="787"/>
        <v>-15621595.888111256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381129.37168450473</v>
      </c>
      <c r="R979" s="25">
        <f t="array" aca="1" ref="R979" ca="1">INDEX('Lorri 401b'!L:L,MATCH('Retirement Calculator'!A979,'Lorri 401b'!N:N,0),0)</f>
        <v>-16096196.440212475</v>
      </c>
      <c r="S979" s="25">
        <f t="shared" ca="1" si="787"/>
        <v>-15715067.06852797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374788.27176178742</v>
      </c>
      <c r="R980" s="25">
        <f t="array" aca="1" ref="R980" ca="1">INDEX('Lorri 401b'!L:L,MATCH('Retirement Calculator'!A980,'Lorri 401b'!N:N,0),0)</f>
        <v>-16183715.983958207</v>
      </c>
      <c r="S980" s="25">
        <f t="shared" ca="1" si="787"/>
        <v>-15808927.712196419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368420.75058939209</v>
      </c>
      <c r="R981" s="25">
        <f t="array" aca="1" ref="R981" ca="1">INDEX('Lorri 401b'!L:L,MATCH('Retirement Calculator'!A981,'Lorri 401b'!N:N,0),0)</f>
        <v>-16271600.192469547</v>
      </c>
      <c r="S981" s="25">
        <f t="shared" ca="1" si="787"/>
        <v>-15903179.441880155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362026.69807877846</v>
      </c>
      <c r="R982" s="25">
        <f t="array" aca="1" ref="R982" ca="1">INDEX('Lorri 401b'!L:L,MATCH('Retirement Calculator'!A982,'Lorri 401b'!N:N,0),0)</f>
        <v>-16359850.585183017</v>
      </c>
      <c r="S982" s="25">
        <f t="shared" ca="1" si="787"/>
        <v>-15997823.887104239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355606.00368270394</v>
      </c>
      <c r="R983" s="25">
        <f t="array" aca="1" ref="R983" ca="1">INDEX('Lorri 401b'!L:L,MATCH('Retirement Calculator'!A983,'Lorri 401b'!N:N,0),0)</f>
        <v>-16448468.687866127</v>
      </c>
      <c r="S983" s="25">
        <f t="shared" ca="1" si="787"/>
        <v>-16092862.684183422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349158.55639331246</v>
      </c>
      <c r="R984" s="25">
        <f t="array" aca="1" ref="R984" ca="1">INDEX('Lorri 401b'!L:L,MATCH('Retirement Calculator'!A984,'Lorri 401b'!N:N,0),0)</f>
        <v>-16537456.03264375</v>
      </c>
      <c r="S984" s="25">
        <f t="shared" ca="1" si="787"/>
        <v>-16188297.476250438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342684.24474021519</v>
      </c>
      <c r="R985" s="25">
        <f t="array" aca="1" ref="R985" ca="1">INDEX('Lorri 401b'!L:L,MATCH('Retirement Calculator'!A985,'Lorri 401b'!N:N,0),0)</f>
        <v>-16626814.158024613</v>
      </c>
      <c r="S985" s="25">
        <f t="shared" ca="1" si="787"/>
        <v>-16284129.913284397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336182.95678856334</v>
      </c>
      <c r="R986" s="25">
        <f t="array" aca="1" ref="R986" ca="1">INDEX('Lorri 401b'!L:L,MATCH('Retirement Calculator'!A986,'Lorri 401b'!N:N,0),0)</f>
        <v>-16716544.608927896</v>
      </c>
      <c r="S986" s="25">
        <f t="shared" ca="1" si="787"/>
        <v>-16380361.652139332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329654.58013711293</v>
      </c>
      <c r="R987" s="25">
        <f t="array" aca="1" ref="R987" ca="1">INDEX('Lorri 401b'!L:L,MATCH('Retirement Calculator'!A987,'Lorri 401b'!N:N,0),0)</f>
        <v>-16806648.936709944</v>
      </c>
      <c r="S987" s="25">
        <f t="shared" ca="1" si="787"/>
        <v>-16476994.356572831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323099.00191628147</v>
      </c>
      <c r="R988" s="25">
        <f t="array" aca="1" ref="R988" ca="1">INDEX('Lorri 401b'!L:L,MATCH('Retirement Calculator'!A988,'Lorri 401b'!N:N,0),0)</f>
        <v>-16897128.699191082</v>
      </c>
      <c r="S988" s="25">
        <f t="shared" ca="1" si="787"/>
        <v>-16574029.6972748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316516.10878619656</v>
      </c>
      <c r="R989" s="25">
        <f t="array" aca="1" ref="R989" ca="1">INDEX('Lorri 401b'!L:L,MATCH('Retirement Calculator'!A989,'Lorri 401b'!N:N,0),0)</f>
        <v>-16987985.46068256</v>
      </c>
      <c r="S989" s="25">
        <f t="shared" ca="1" si="787"/>
        <v>-16671469.351896362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309905.7869347363</v>
      </c>
      <c r="R990" s="25">
        <f t="array" aca="1" ref="R990" ca="1">INDEX('Lorri 401b'!L:L,MATCH('Retirement Calculator'!A990,'Lorri 401b'!N:N,0),0)</f>
        <v>-17079220.792013586</v>
      </c>
      <c r="S990" s="25">
        <f t="shared" ca="1" si="787"/>
        <v>-16769315.005078848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303267.9220755616</v>
      </c>
      <c r="R991" s="25">
        <f t="array" aca="1" ref="R991" ca="1">INDEX('Lorri 401b'!L:L,MATCH('Retirement Calculator'!A991,'Lorri 401b'!N:N,0),0)</f>
        <v>-17170836.270558488</v>
      </c>
      <c r="S991" s="25">
        <f t="shared" ca="1" si="787"/>
        <v>-16867568.348482925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296602.39944614033</v>
      </c>
      <c r="R992" s="25">
        <f t="array" aca="1" ref="R992" ca="1">INDEX('Lorri 401b'!L:L,MATCH('Retirement Calculator'!A992,'Lorri 401b'!N:N,0),0)</f>
        <v>-17262833.480263993</v>
      </c>
      <c r="S992" s="25">
        <f t="shared" ca="1" si="787"/>
        <v>-16966231.080817852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289909.10380576318</v>
      </c>
      <c r="R993" s="25">
        <f t="array" aca="1" ref="R993" ca="1">INDEX('Lorri 401b'!L:L,MATCH('Retirement Calculator'!A993,'Lorri 401b'!N:N,0),0)</f>
        <v>-17355214.011676606</v>
      </c>
      <c r="S993" s="25">
        <f t="shared" ca="1" si="787"/>
        <v>-17065304.907870844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283187.91943355108</v>
      </c>
      <c r="R994" s="25">
        <f t="array" aca="1" ref="R994" ca="1">INDEX('Lorri 401b'!L:L,MATCH('Retirement Calculator'!A994,'Lorri 401b'!N:N,0),0)</f>
        <v>-17447979.461970106</v>
      </c>
      <c r="S994" s="25">
        <f t="shared" ca="1" si="787"/>
        <v>-17164791.542536553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276438.73012645479</v>
      </c>
      <c r="R995" s="25">
        <f t="array" aca="1" ref="R995" ca="1">INDEX('Lorri 401b'!L:L,MATCH('Retirement Calculator'!A995,'Lorri 401b'!N:N,0),0)</f>
        <v>-17541131.434973162</v>
      </c>
      <c r="S995" s="25">
        <f t="shared" ca="1" si="787"/>
        <v>-17264692.704846706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269661.41919724562</v>
      </c>
      <c r="R996" s="25">
        <f t="array" aca="1" ref="R996" ca="1">INDEX('Lorri 401b'!L:L,MATCH('Retirement Calculator'!A996,'Lorri 401b'!N:N,0),0)</f>
        <v>-17634671.541197065</v>
      </c>
      <c r="S996" s="25">
        <f t="shared" ca="1" si="787"/>
        <v>-17365010.121999819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262855.86947249807</v>
      </c>
      <c r="R997" s="25">
        <f t="array" aca="1" ref="R997" ca="1">INDEX('Lorri 401b'!L:L,MATCH('Retirement Calculator'!A997,'Lorri 401b'!N:N,0),0)</f>
        <v>-17728601.397863567</v>
      </c>
      <c r="S997" s="25">
        <f t="shared" ca="1" si="787"/>
        <v>-17465745.528391071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256021.96329056405</v>
      </c>
      <c r="R998" s="25">
        <f t="array" aca="1" ref="R998" ca="1">INDEX('Lorri 401b'!L:L,MATCH('Retirement Calculator'!A998,'Lorri 401b'!N:N,0),0)</f>
        <v>-17822922.628932845</v>
      </c>
      <c r="S998" s="25">
        <f t="shared" ca="1" si="787"/>
        <v>-17566900.66564228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249159.58249953864</v>
      </c>
      <c r="R999" s="25">
        <f t="array" aca="1" ref="R999" ca="1">INDEX('Lorri 401b'!L:L,MATCH('Retirement Calculator'!A999,'Lorri 401b'!N:N,0),0)</f>
        <v>-17917636.865131579</v>
      </c>
      <c r="S999" s="25">
        <f t="shared" ca="1" si="787"/>
        <v>-17668477.282632042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242268.6084552173</v>
      </c>
      <c r="R1000" s="25">
        <f t="array" aca="1" ref="R1000" ca="1">INDEX('Lorri 401b'!L:L,MATCH('Retirement Calculator'!A1000,'Lorri 401b'!N:N,0),0)</f>
        <v>-18012745.743981142</v>
      </c>
      <c r="S1000" s="25">
        <f t="shared" ca="1" si="787"/>
        <v>-17770477.135525923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235348.92201904461</v>
      </c>
      <c r="R1001" s="25">
        <f t="array" aca="1" ref="R1001" ca="1">INDEX('Lorri 401b'!L:L,MATCH('Retirement Calculator'!A1001,'Lorri 401b'!N:N,0),0)</f>
        <v>-18108250.90982591</v>
      </c>
      <c r="S1001" s="25">
        <f t="shared" ca="1" si="787"/>
        <v>-17872901.987806864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228400.40355605455</v>
      </c>
      <c r="R1002" s="25">
        <f t="array" aca="1" ref="R1002" ca="1">INDEX('Lorri 401b'!L:L,MATCH('Retirement Calculator'!A1002,'Lorri 401b'!N:N,0),0)</f>
        <v>-18204154.013861697</v>
      </c>
      <c r="S1002" s="25">
        <f t="shared" ca="1" si="787"/>
        <v>-17975753.610305641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221422.93293280201</v>
      </c>
      <c r="R1003" s="25">
        <f t="array" aca="1" ref="R1003" ca="1">INDEX('Lorri 401b'!L:L,MATCH('Retirement Calculator'!A1003,'Lorri 401b'!N:N,0),0)</f>
        <v>-18300456.714164302</v>
      </c>
      <c r="S1003" s="25">
        <f t="shared" ca="1" si="787"/>
        <v>-18079033.7812315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214416.38951528593</v>
      </c>
      <c r="R1004" s="25">
        <f t="array" aca="1" ref="R1004" ca="1">INDEX('Lorri 401b'!L:L,MATCH('Retirement Calculator'!A1004,'Lorri 401b'!N:N,0),0)</f>
        <v>-18397160.675718166</v>
      </c>
      <c r="S1004" s="25">
        <f t="shared" ca="1" si="787"/>
        <v>-18182744.286202881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207380.65216686353</v>
      </c>
      <c r="R1005" s="25">
        <f t="array" aca="1" ref="R1005" ca="1">INDEX('Lorri 401b'!L:L,MATCH('Retirement Calculator'!A1005,'Lorri 401b'!N:N,0),0)</f>
        <v>-18494267.570445172</v>
      </c>
      <c r="S1005" s="25">
        <f t="shared" ca="1" si="787"/>
        <v>-18286886.91827831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200315.59924615602</v>
      </c>
      <c r="R1006" s="25">
        <f t="array" aca="1" ref="R1006" ca="1">INDEX('Lorri 401b'!L:L,MATCH('Retirement Calculator'!A1006,'Lorri 401b'!N:N,0),0)</f>
        <v>-18591779.077233542</v>
      </c>
      <c r="S1006" s="25">
        <f t="shared" ca="1" si="787"/>
        <v>-18391463.477987386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193221.10860494559</v>
      </c>
      <c r="R1007" s="25">
        <f t="array" aca="1" ref="R1007" ca="1">INDEX('Lorri 401b'!L:L,MATCH('Retirement Calculator'!A1007,'Lorri 401b'!N:N,0),0)</f>
        <v>-18689696.881966863</v>
      </c>
      <c r="S1007" s="25">
        <f t="shared" ca="1" si="787"/>
        <v>-18496475.773361918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186097.05758606343</v>
      </c>
      <c r="R1008" s="25">
        <f t="array" aca="1" ref="R1008" ca="1">INDEX('Lorri 401b'!L:L,MATCH('Retirement Calculator'!A1008,'Lorri 401b'!N:N,0),0)</f>
        <v>-18788022.67755324</v>
      </c>
      <c r="S1008" s="25">
        <f t="shared" ca="1" si="787"/>
        <v>-18601925.619967178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178943.32302126926</v>
      </c>
      <c r="R1009" s="25">
        <f t="array" aca="1" ref="R1009" ca="1">INDEX('Lorri 401b'!L:L,MATCH('Retirement Calculator'!A1009,'Lorri 401b'!N:N,0),0)</f>
        <v>-18886758.16395456</v>
      </c>
      <c r="S1009" s="25">
        <f t="shared" ca="1" si="787"/>
        <v>-18707814.840933289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171759.78122912179</v>
      </c>
      <c r="R1010" s="25">
        <f t="array" aca="1" ref="R1010" ca="1">INDEX('Lorri 401b'!L:L,MATCH('Retirement Calculator'!A1010,'Lorri 401b'!N:N,0),0)</f>
        <v>-18985905.048215885</v>
      </c>
      <c r="S1010" s="25">
        <f t="shared" ca="1" si="787"/>
        <v>-18814145.266986761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164546.30801284037</v>
      </c>
      <c r="R1011" s="25">
        <f t="array" aca="1" ref="R1011" ca="1">INDEX('Lorri 401b'!L:L,MATCH('Retirement Calculator'!A1011,'Lorri 401b'!N:N,0),0)</f>
        <v>-19085465.044494964</v>
      </c>
      <c r="S1011" s="25">
        <f t="shared" ca="1" si="787"/>
        <v>-18920918.736482125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157302.77865815777</v>
      </c>
      <c r="R1012" s="25">
        <f t="array" aca="1" ref="R1012" ca="1">INDEX('Lorri 401b'!L:L,MATCH('Retirement Calculator'!A1012,'Lorri 401b'!N:N,0),0)</f>
        <v>-19185439.874091875</v>
      </c>
      <c r="S1012" s="25">
        <f t="shared" ca="1" si="787"/>
        <v>-19028137.095433716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150029.067931164</v>
      </c>
      <c r="R1013" s="25">
        <f t="array" aca="1" ref="R1013" ca="1">INDEX('Lorri 401b'!L:L,MATCH('Retirement Calculator'!A1013,'Lorri 401b'!N:N,0),0)</f>
        <v>-19285831.265478771</v>
      </c>
      <c r="S1013" s="25">
        <f t="shared" ca="1" si="787"/>
        <v>-19135802.197547607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142725.05007614108</v>
      </c>
      <c r="R1014" s="25">
        <f t="array" aca="1" ref="R1014" ca="1">INDEX('Lorri 401b'!L:L,MATCH('Retirement Calculator'!A1014,'Lorri 401b'!N:N,0),0)</f>
        <v>-19386640.954329781</v>
      </c>
      <c r="S1014" s="25">
        <f t="shared" ca="1" si="787"/>
        <v>-19243915.904253639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135390.5988133889</v>
      </c>
      <c r="R1015" s="25">
        <f t="array" aca="1" ref="R1015" ca="1">INDEX('Lorri 401b'!L:L,MATCH('Retirement Calculator'!A1015,'Lorri 401b'!N:N,0),0)</f>
        <v>-19487870.683551002</v>
      </c>
      <c r="S1015" s="25">
        <f t="shared" ca="1" si="787"/>
        <v>-19352480.084737614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128025.58733704191</v>
      </c>
      <c r="R1016" s="25">
        <f t="array" aca="1" ref="R1016" ca="1">INDEX('Lorri 401b'!L:L,MATCH('Retirement Calculator'!A1016,'Lorri 401b'!N:N,0),0)</f>
        <v>-19589522.203310646</v>
      </c>
      <c r="S1016" s="25">
        <f t="shared" ca="1" si="787"/>
        <v>-19461496.615973603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120629.88831287682</v>
      </c>
      <c r="R1017" s="25">
        <f t="array" aca="1" ref="R1017" ca="1">INDEX('Lorri 401b'!L:L,MATCH('Retirement Calculator'!A1017,'Lorri 401b'!N:N,0),0)</f>
        <v>-19691597.271069288</v>
      </c>
      <c r="S1017" s="25">
        <f t="shared" ca="1" si="787"/>
        <v>-19570967.382756412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113203.37387611104</v>
      </c>
      <c r="R1018" s="25">
        <f t="array" aca="1" ref="R1018" ca="1">INDEX('Lorri 401b'!L:L,MATCH('Retirement Calculator'!A1018,'Lorri 401b'!N:N,0),0)</f>
        <v>-19794097.651610259</v>
      </c>
      <c r="S1018" s="25">
        <f t="shared" ca="1" si="787"/>
        <v>-19680894.277734149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105745.91562919207</v>
      </c>
      <c r="R1019" s="25">
        <f t="array" aca="1" ref="R1019" ca="1">INDEX('Lorri 401b'!L:L,MATCH('Retirement Calculator'!A1019,'Lorri 401b'!N:N,0),0)</f>
        <v>-19897025.11707015</v>
      </c>
      <c r="S1019" s="25">
        <f t="shared" ca="1" si="787"/>
        <v>-19791279.201440956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98257.384639577591</v>
      </c>
      <c r="R1020" s="25">
        <f t="array" aca="1" ref="R1020" ca="1">INDEX('Lorri 401b'!L:L,MATCH('Retirement Calculator'!A1020,'Lorri 401b'!N:N,0),0)</f>
        <v>-20000381.446969457</v>
      </c>
      <c r="S1020" s="25">
        <f t="shared" ca="1" si="787"/>
        <v>-19902124.062329881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90737.6514375064</v>
      </c>
      <c r="R1021" s="25">
        <f t="array" aca="1" ref="R1021" ca="1">INDEX('Lorri 401b'!L:L,MATCH('Retirement Calculator'!A1021,'Lorri 401b'!N:N,0),0)</f>
        <v>-20104168.428243343</v>
      </c>
      <c r="S1021" s="25">
        <f t="shared" ca="1" si="787"/>
        <v>-20013430.776805837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83186.586013759908</v>
      </c>
      <c r="R1022" s="25">
        <f t="array" aca="1" ref="R1022" ca="1">INDEX('Lorri 401b'!L:L,MATCH('Retirement Calculator'!A1022,'Lorri 401b'!N:N,0),0)</f>
        <v>-20208387.855272535</v>
      </c>
      <c r="S1022" s="25">
        <f t="shared" ca="1" si="787"/>
        <v>-20125201.269258775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75604.057817414476</v>
      </c>
      <c r="R1023" s="25">
        <f t="array" aca="1" ref="R1023" ca="1">INDEX('Lorri 401b'!L:L,MATCH('Retirement Calculator'!A1023,'Lorri 401b'!N:N,0),0)</f>
        <v>-20313041.529914349</v>
      </c>
      <c r="S1023" s="25">
        <f t="shared" ca="1" si="787"/>
        <v>-20237437.472096935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67989.935753584257</v>
      </c>
      <c r="R1024" s="25">
        <f t="array" aca="1" ref="R1024" ca="1">INDEX('Lorri 401b'!L:L,MATCH('Retirement Calculator'!A1024,'Lorri 401b'!N:N,0),0)</f>
        <v>-20418131.261533838</v>
      </c>
      <c r="S1024" s="25">
        <f t="shared" ca="1" si="787"/>
        <v>-20350141.325780254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60344.088181154752</v>
      </c>
      <c r="R1025" s="25">
        <f t="array" aca="1" ref="R1025" ca="1">INDEX('Lorri 401b'!L:L,MATCH('Retirement Calculator'!A1025,'Lorri 401b'!N:N,0),0)</f>
        <v>-20523658.867035076</v>
      </c>
      <c r="S1025" s="25">
        <f t="shared" ca="1" si="787"/>
        <v>-20463314.778853923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52666.382910506793</v>
      </c>
      <c r="R1026" s="25">
        <f t="array" aca="1" ref="R1026" ca="1">INDEX('Lorri 401b'!L:L,MATCH('Retirement Calculator'!A1026,'Lorri 401b'!N:N,0),0)</f>
        <v>-20629626.17089257</v>
      </c>
      <c r="S1026" s="25">
        <f t="shared" ca="1" si="787"/>
        <v>-20576959.787982065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44956.687201231136</v>
      </c>
      <c r="R1027" s="25">
        <f t="array" aca="1" ref="R1027" ca="1">INDEX('Lorri 401b'!L:L,MATCH('Retirement Calculator'!A1027,'Lorri 401b'!N:N,0),0)</f>
        <v>-20736035.005182803</v>
      </c>
      <c r="S1027" s="25">
        <f t="shared" ca="1" si="787"/>
        <v>-20691078.317981571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37214.867759833491</v>
      </c>
      <c r="R1028" s="25">
        <f t="array" aca="1" ref="R1028" ca="1">INDEX('Lorri 401b'!L:L,MATCH('Retirement Calculator'!A1028,'Lorri 401b'!N:N,0),0)</f>
        <v>-20842887.209615912</v>
      </c>
      <c r="S1028" s="25">
        <f t="shared" ca="1" si="787"/>
        <v>-20805672.341856077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29440.79073743003</v>
      </c>
      <c r="R1029" s="25">
        <f t="array" aca="1" ref="R1029" ca="1">INDEX('Lorri 401b'!L:L,MATCH('Retirement Calculator'!A1029,'Lorri 401b'!N:N,0),0)</f>
        <v>-20950184.631567493</v>
      </c>
      <c r="S1029" s="25">
        <f t="shared" ca="1" si="787"/>
        <v>-20920743.840830062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21634.32172743322</v>
      </c>
      <c r="R1030" s="25">
        <f t="array" aca="1" ref="R1030" ca="1">INDEX('Lorri 401b'!L:L,MATCH('Retirement Calculator'!A1030,'Lorri 401b'!N:N,0),0)</f>
        <v>-21057929.126110539</v>
      </c>
      <c r="S1030" s="25">
        <f t="shared" ca="1" si="787"/>
        <v>-21036294.804383107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13795.325763228091</v>
      </c>
      <c r="R1031" s="25">
        <f t="array" aca="1" ref="R1031" ca="1">INDEX('Lorri 401b'!L:L,MATCH('Retirement Calculator'!A1031,'Lorri 401b'!N:N,0),0)</f>
        <v>-21166122.556047514</v>
      </c>
      <c r="S1031" s="25">
        <f t="shared" ref="S1031:S1171" ca="1" si="1047">SUM(Q1031:R1031)</f>
        <v>-21152327.230284285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5923.667315838773</v>
      </c>
      <c r="R1032" s="25">
        <f t="array" aca="1" ref="R1032" ca="1">INDEX('Lorri 401b'!L:L,MATCH('Retirement Calculator'!A1032,'Lorri 401b'!N:N,0),0)</f>
        <v>-21274766.791942559</v>
      </c>
      <c r="S1032" s="25">
        <f t="shared" ca="1" si="1047"/>
        <v>-21268843.124626722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-1980.7897084146675</v>
      </c>
      <c r="R1033" s="25">
        <f t="array" aca="1" ref="R1033" ca="1">INDEX('Lorri 401b'!L:L,MATCH('Retirement Calculator'!A1033,'Lorri 401b'!N:N,0),0)</f>
        <v>-21383863.712153833</v>
      </c>
      <c r="S1033" s="25">
        <f t="shared" ca="1" si="1047"/>
        <v>-21385844.501862247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-9918.1819702691628</v>
      </c>
      <c r="R1034" s="25">
        <f t="array" aca="1" ref="R1034" ca="1">INDEX('Lorri 401b'!L:L,MATCH('Retirement Calculator'!A1034,'Lorri 401b'!N:N,0),0)</f>
        <v>-21493415.202865988</v>
      </c>
      <c r="S1034" s="25">
        <f t="shared" ca="1" si="1047"/>
        <v>-21503333.384836257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-17888.646699881388</v>
      </c>
      <c r="R1035" s="25">
        <f t="array" aca="1" ref="R1035" ca="1">INDEX('Lorri 401b'!L:L,MATCH('Retirement Calculator'!A1035,'Lorri 401b'!N:N,0),0)</f>
        <v>-21603423.158122778</v>
      </c>
      <c r="S1035" s="25">
        <f t="shared" ca="1" si="1047"/>
        <v>-21621311.804822661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-25892.321699200329</v>
      </c>
      <c r="R1036" s="25">
        <f t="array" aca="1" ref="R1036" ca="1">INDEX('Lorri 401b'!L:L,MATCH('Retirement Calculator'!A1036,'Lorri 401b'!N:N,0),0)</f>
        <v>-21713889.479859803</v>
      </c>
      <c r="S1036" s="25">
        <f t="shared" ca="1" si="1047"/>
        <v>-21739781.801559005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-33929.345344349771</v>
      </c>
      <c r="R1037" s="25">
        <f t="array" aca="1" ref="R1037" ca="1">INDEX('Lorri 401b'!L:L,MATCH('Retirement Calculator'!A1037,'Lorri 401b'!N:N,0),0)</f>
        <v>-21824816.077937398</v>
      </c>
      <c r="S1037" s="25">
        <f t="shared" ca="1" si="1047"/>
        <v>-21858745.423281748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-41999.856588020666</v>
      </c>
      <c r="R1038" s="25">
        <f t="array" aca="1" ref="R1038" ca="1">INDEX('Lorri 401b'!L:L,MATCH('Retirement Calculator'!A1038,'Lorri 401b'!N:N,0),0)</f>
        <v>-21936204.870173652</v>
      </c>
      <c r="S1038" s="25">
        <f t="shared" ca="1" si="1047"/>
        <v>-21978204.726761673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-50103.994961873526</v>
      </c>
      <c r="R1039" s="25">
        <f t="array" aca="1" ref="R1039" ca="1">INDEX('Lorri 401b'!L:L,MATCH('Retirement Calculator'!A1039,'Lorri 401b'!N:N,0),0)</f>
        <v>-22048057.782377556</v>
      </c>
      <c r="S1039" s="25">
        <f t="shared" ca="1" si="1047"/>
        <v>-22098161.777339429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-58241.900578950772</v>
      </c>
      <c r="R1040" s="25">
        <f t="array" aca="1" ref="R1040" ca="1">INDEX('Lorri 401b'!L:L,MATCH('Retirement Calculator'!A1040,'Lorri 401b'!N:N,0),0)</f>
        <v>-22160376.748382308</v>
      </c>
      <c r="S1040" s="25">
        <f t="shared" ca="1" si="1047"/>
        <v>-22218618.648961257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-66413.714136099166</v>
      </c>
      <c r="R1041" s="25">
        <f t="array" aca="1" ref="R1041" ca="1">INDEX('Lorri 401b'!L:L,MATCH('Retirement Calculator'!A1041,'Lorri 401b'!N:N,0),0)</f>
        <v>-22273163.710078746</v>
      </c>
      <c r="S1041" s="25">
        <f t="shared" ca="1" si="1047"/>
        <v>-22339577.424214844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-74619.576916402351</v>
      </c>
      <c r="R1042" s="25">
        <f t="array" aca="1" ref="R1042" ca="1">INDEX('Lorri 401b'!L:L,MATCH('Retirement Calculator'!A1042,'Lorri 401b'!N:N,0),0)</f>
        <v>-22386420.617448922</v>
      </c>
      <c r="S1042" s="25">
        <f t="shared" ca="1" si="1047"/>
        <v>-22461040.194365326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-82859.630791623465</v>
      </c>
      <c r="R1043" s="25">
        <f t="array" aca="1" ref="R1043" ca="1">INDEX('Lorri 401b'!L:L,MATCH('Retirement Calculator'!A1043,'Lorri 401b'!N:N,0),0)</f>
        <v>-22500149.428599805</v>
      </c>
      <c r="S1043" s="25">
        <f t="shared" ca="1" si="1047"/>
        <v>-22583009.059391428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-91134.018224658008</v>
      </c>
      <c r="R1044" s="25">
        <f t="array" aca="1" ref="R1044" ca="1">INDEX('Lorri 401b'!L:L,MATCH('Retirement Calculator'!A1044,'Lorri 401b'!N:N,0),0)</f>
        <v>-22614352.10979715</v>
      </c>
      <c r="S1044" s="25">
        <f t="shared" ca="1" si="1047"/>
        <v>-22705486.128021806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-99442.882271996859</v>
      </c>
      <c r="R1045" s="25">
        <f t="array" aca="1" ref="R1045" ca="1">INDEX('Lorri 401b'!L:L,MATCH('Retirement Calculator'!A1045,'Lorri 401b'!N:N,0),0)</f>
        <v>-22729030.635499485</v>
      </c>
      <c r="S1045" s="25">
        <f t="shared" ca="1" si="1047"/>
        <v>-22828473.517771482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-107786.36658619961</v>
      </c>
      <c r="R1046" s="25">
        <f t="array" aca="1" ref="R1046" ca="1">INDEX('Lorri 401b'!L:L,MATCH('Retirement Calculator'!A1046,'Lorri 401b'!N:N,0),0)</f>
        <v>-22844186.988392245</v>
      </c>
      <c r="S1046" s="25">
        <f t="shared" ca="1" si="1047"/>
        <v>-22951973.354978446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-116164.61541837822</v>
      </c>
      <c r="R1047" s="25">
        <f t="array" aca="1" ref="R1047" ca="1">INDEX('Lorri 401b'!L:L,MATCH('Retirement Calculator'!A1047,'Lorri 401b'!N:N,0),0)</f>
        <v>-22959823.159422059</v>
      </c>
      <c r="S1047" s="25">
        <f t="shared" ca="1" si="1047"/>
        <v>-23075987.774840437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-124577.7736206909</v>
      </c>
      <c r="R1048" s="25">
        <f t="array" aca="1" ref="R1048" ca="1">INDEX('Lorri 401b'!L:L,MATCH('Retirement Calculator'!A1048,'Lorri 401b'!N:N,0),0)</f>
        <v>-23075941.147831164</v>
      </c>
      <c r="S1048" s="25">
        <f t="shared" ca="1" si="1047"/>
        <v>-23200518.921451855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-133025.98664884656</v>
      </c>
      <c r="R1049" s="25">
        <f t="array" aca="1" ref="R1049" ca="1">INDEX('Lorri 401b'!L:L,MATCH('Retirement Calculator'!A1049,'Lorri 401b'!N:N,0),0)</f>
        <v>-23192542.961191975</v>
      </c>
      <c r="S1049" s="25">
        <f t="shared" ca="1" si="1047"/>
        <v>-23325568.947840821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-141509.40056461951</v>
      </c>
      <c r="R1050" s="25">
        <f t="array" aca="1" ref="R1050" ca="1">INDEX('Lorri 401b'!L:L,MATCH('Retirement Calculator'!A1050,'Lorri 401b'!N:N,0),0)</f>
        <v>-23309630.615441788</v>
      </c>
      <c r="S1050" s="25">
        <f t="shared" ca="1" si="1047"/>
        <v>-23451140.016006406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-150028.16203837487</v>
      </c>
      <c r="R1051" s="25">
        <f t="array" aca="1" ref="R1051" ca="1">INDEX('Lorri 401b'!L:L,MATCH('Retirement Calculator'!A1051,'Lorri 401b'!N:N,0),0)</f>
        <v>-23427206.134917643</v>
      </c>
      <c r="S1051" s="25">
        <f t="shared" ca="1" si="1047"/>
        <v>-23577234.296956018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-158582.4183516042</v>
      </c>
      <c r="R1052" s="25">
        <f t="array" aca="1" ref="R1052" ca="1">INDEX('Lorri 401b'!L:L,MATCH('Retirement Calculator'!A1052,'Lorri 401b'!N:N,0),0)</f>
        <v>-23545271.552391313</v>
      </c>
      <c r="S1052" s="25">
        <f t="shared" ca="1" si="1047"/>
        <v>-23703853.970742919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-167172.31739947197</v>
      </c>
      <c r="R1053" s="25">
        <f t="array" aca="1" ref="R1053" ca="1">INDEX('Lorri 401b'!L:L,MATCH('Retirement Calculator'!A1053,'Lorri 401b'!N:N,0),0)</f>
        <v>-23663828.909104455</v>
      </c>
      <c r="S1053" s="25">
        <f t="shared" ca="1" si="1047"/>
        <v>-23831001.226503927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-175798.00769337252</v>
      </c>
      <c r="R1054" s="25">
        <f t="array" aca="1" ref="R1054" ca="1">INDEX('Lorri 401b'!L:L,MATCH('Retirement Calculator'!A1054,'Lorri 401b'!N:N,0),0)</f>
        <v>-23782880.254803903</v>
      </c>
      <c r="S1054" s="25">
        <f t="shared" ca="1" si="1047"/>
        <v>-23958678.262497276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-184459.63836349765</v>
      </c>
      <c r="R1055" s="25">
        <f t="array" aca="1" ref="R1055" ca="1">INDEX('Lorri 401b'!L:L,MATCH('Retirement Calculator'!A1055,'Lorri 401b'!N:N,0),0)</f>
        <v>-23902427.647777099</v>
      </c>
      <c r="S1055" s="25">
        <f t="shared" ca="1" si="1047"/>
        <v>-24086887.286140598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-193157.35916141499</v>
      </c>
      <c r="R1056" s="25">
        <f t="array" aca="1" ref="R1056" ca="1">INDEX('Lorri 401b'!L:L,MATCH('Retirement Calculator'!A1056,'Lorri 401b'!N:N,0),0)</f>
        <v>-24022473.154887684</v>
      </c>
      <c r="S1056" s="25">
        <f t="shared" ca="1" si="1047"/>
        <v>-24215630.514049098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-201891.32046265696</v>
      </c>
      <c r="R1057" s="25">
        <f t="array" aca="1" ref="R1057" ca="1">INDEX('Lorri 401b'!L:L,MATCH('Retirement Calculator'!A1057,'Lorri 401b'!N:N,0),0)</f>
        <v>-24143018.851611231</v>
      </c>
      <c r="S1057" s="25">
        <f t="shared" ca="1" si="1047"/>
        <v>-24344910.172073886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-210661.6732693208</v>
      </c>
      <c r="R1058" s="25">
        <f t="array" aca="1" ref="R1058" ca="1">INDEX('Lorri 401b'!L:L,MATCH('Retirement Calculator'!A1058,'Lorri 401b'!N:N,0),0)</f>
        <v>-24264066.822071124</v>
      </c>
      <c r="S1058" s="25">
        <f t="shared" ca="1" si="1047"/>
        <v>-24474728.495340444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-219468.56921267905</v>
      </c>
      <c r="R1059" s="25">
        <f t="array" aca="1" ref="R1059" ca="1">INDEX('Lorri 401b'!L:L,MATCH('Retirement Calculator'!A1059,'Lorri 401b'!N:N,0),0)</f>
        <v>-24385619.159074601</v>
      </c>
      <c r="S1059" s="25">
        <f t="shared" ca="1" si="1047"/>
        <v>-24605087.72828728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-228312.1605558013</v>
      </c>
      <c r="R1060" s="25">
        <f t="array" aca="1" ref="R1060" ca="1">INDEX('Lorri 401b'!L:L,MATCH('Retirement Calculator'!A1060,'Lorri 401b'!N:N,0),0)</f>
        <v>-24507677.964148924</v>
      </c>
      <c r="S1060" s="25">
        <f t="shared" ca="1" si="1047"/>
        <v>-24735990.124704726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-237192.60019618657</v>
      </c>
      <c r="R1061" s="25">
        <f t="array" aca="1" ref="R1061" ca="1">INDEX('Lorri 401b'!L:L,MATCH('Retirement Calculator'!A1061,'Lorri 401b'!N:N,0),0)</f>
        <v>-24630245.347577725</v>
      </c>
      <c r="S1061" s="25">
        <f t="shared" ca="1" si="1047"/>
        <v>-24867437.947773911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-246110.04166840677</v>
      </c>
      <c r="R1062" s="25">
        <f t="array" aca="1" ref="R1062" ca="1">INDEX('Lorri 401b'!L:L,MATCH('Retirement Calculator'!A1062,'Lorri 401b'!N:N,0),0)</f>
        <v>-24753323.428437479</v>
      </c>
      <c r="S1062" s="25">
        <f t="shared" ca="1" si="1047"/>
        <v>-24999433.470105886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-255064.63914676121</v>
      </c>
      <c r="R1063" s="25">
        <f t="array" aca="1" ref="R1063" ca="1">INDEX('Lorri 401b'!L:L,MATCH('Retirement Calculator'!A1063,'Lorri 401b'!N:N,0),0)</f>
        <v>-24876914.334634148</v>
      </c>
      <c r="S1063" s="25">
        <f t="shared" ca="1" si="1047"/>
        <v>-25131978.973780908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-264056.54744794214</v>
      </c>
      <c r="R1064" s="25">
        <f t="array" aca="1" ref="R1064" ca="1">INDEX('Lorri 401b'!L:L,MATCH('Retirement Calculator'!A1064,'Lorri 401b'!N:N,0),0)</f>
        <v>-25001020.202939969</v>
      </c>
      <c r="S1064" s="25">
        <f t="shared" ca="1" si="1047"/>
        <v>-25265076.750387911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-273085.92203371134</v>
      </c>
      <c r="R1065" s="25">
        <f t="array" aca="1" ref="R1065" ca="1">INDEX('Lorri 401b'!L:L,MATCH('Retirement Calculator'!A1065,'Lorri 401b'!N:N,0),0)</f>
        <v>-25125643.1790304</v>
      </c>
      <c r="S1065" s="25">
        <f t="shared" ca="1" si="1047"/>
        <v>-25398729.101064112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-282152.91901358787</v>
      </c>
      <c r="R1066" s="25">
        <f t="array" aca="1" ref="R1066" ca="1">INDEX('Lorri 401b'!L:L,MATCH('Retirement Calculator'!A1066,'Lorri 401b'!N:N,0),0)</f>
        <v>-25250785.417521209</v>
      </c>
      <c r="S1066" s="25">
        <f t="shared" ca="1" si="1047"/>
        <v>-25532938.336534798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-291257.69514754723</v>
      </c>
      <c r="R1067" s="25">
        <f t="array" aca="1" ref="R1067" ca="1">INDEX('Lorri 401b'!L:L,MATCH('Retirement Calculator'!A1067,'Lorri 401b'!N:N,0),0)</f>
        <v>-25376449.082005728</v>
      </c>
      <c r="S1067" s="25">
        <f t="shared" ca="1" si="1047"/>
        <v>-25667706.777153276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-300400.40784873144</v>
      </c>
      <c r="R1068" s="25">
        <f t="array" aca="1" ref="R1068" ca="1">INDEX('Lorri 401b'!L:L,MATCH('Retirement Calculator'!A1068,'Lorri 401b'!N:N,0),0)</f>
        <v>-25502636.345092267</v>
      </c>
      <c r="S1068" s="25">
        <f t="shared" ca="1" si="1047"/>
        <v>-25803036.752940997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-309581.21518617059</v>
      </c>
      <c r="R1069" s="25">
        <f t="array" aca="1" ref="R1069" ca="1">INDEX('Lorri 401b'!L:L,MATCH('Retirement Calculator'!A1069,'Lorri 401b'!N:N,0),0)</f>
        <v>-25629349.388441663</v>
      </c>
      <c r="S1069" s="25">
        <f t="shared" ca="1" si="1047"/>
        <v>-25938930.603627834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-318800.27588751575</v>
      </c>
      <c r="R1070" s="25">
        <f t="array" aca="1" ref="R1070" ca="1">INDEX('Lorri 401b'!L:L,MATCH('Retirement Calculator'!A1070,'Lorri 401b'!N:N,0),0)</f>
        <v>-25756590.402805015</v>
      </c>
      <c r="S1070" s="25">
        <f t="shared" ca="1" si="1047"/>
        <v>-26075390.678692531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-328057.74934178317</v>
      </c>
      <c r="R1071" s="25">
        <f t="array" aca="1" ref="R1071" ca="1">INDEX('Lorri 401b'!L:L,MATCH('Retirement Calculator'!A1071,'Lorri 401b'!N:N,0),0)</f>
        <v>-25884361.588061549</v>
      </c>
      <c r="S1071" s="25">
        <f t="shared" ca="1" si="1047"/>
        <v>-26212419.337403331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-337353.79560211004</v>
      </c>
      <c r="R1072" s="25">
        <f t="array" aca="1" ref="R1072" ca="1">INDEX('Lorri 401b'!L:L,MATCH('Retirement Calculator'!A1072,'Lorri 401b'!N:N,0),0)</f>
        <v>-26012665.153256651</v>
      </c>
      <c r="S1072" s="25">
        <f t="shared" ca="1" si="1047"/>
        <v>-26350018.94885876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-346688.5753885216</v>
      </c>
      <c r="R1073" s="25">
        <f t="array" aca="1" ref="R1073" ca="1">INDEX('Lorri 401b'!L:L,MATCH('Retirement Calculator'!A1073,'Lorri 401b'!N:N,0),0)</f>
        <v>-26141503.316640068</v>
      </c>
      <c r="S1073" s="25">
        <f t="shared" ca="1" si="1047"/>
        <v>-26488191.892028589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-356062.25009070989</v>
      </c>
      <c r="R1074" s="25">
        <f t="array" aca="1" ref="R1074" ca="1">INDEX('Lorri 401b'!L:L,MATCH('Retirement Calculator'!A1074,'Lorri 401b'!N:N,0),0)</f>
        <v>-26270878.305704247</v>
      </c>
      <c r="S1074" s="25">
        <f t="shared" ca="1" si="1047"/>
        <v>-26626940.555794958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-365474.98177082394</v>
      </c>
      <c r="R1075" s="25">
        <f t="array" aca="1" ref="R1075" ca="1">INDEX('Lorri 401b'!L:L,MATCH('Retirement Calculator'!A1075,'Lorri 401b'!N:N,0),0)</f>
        <v>-26400792.357222863</v>
      </c>
      <c r="S1075" s="25">
        <f t="shared" ca="1" si="1047"/>
        <v>-26766267.338993687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-374926.93316627177</v>
      </c>
      <c r="R1076" s="25">
        <f t="array" aca="1" ref="R1076" ca="1">INDEX('Lorri 401b'!L:L,MATCH('Retirement Calculator'!A1076,'Lorri 401b'!N:N,0),0)</f>
        <v>-26531247.71728947</v>
      </c>
      <c r="S1076" s="25">
        <f t="shared" ca="1" si="1047"/>
        <v>-26906174.650455743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-384418.26769253402</v>
      </c>
      <c r="R1077" s="25">
        <f t="array" aca="1" ref="R1077" ca="1">INDEX('Lorri 401b'!L:L,MATCH('Retirement Calculator'!A1077,'Lorri 401b'!N:N,0),0)</f>
        <v>-26662246.641356356</v>
      </c>
      <c r="S1077" s="25">
        <f t="shared" ca="1" si="1047"/>
        <v>-27046664.909048889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-393949.14944598899</v>
      </c>
      <c r="R1078" s="25">
        <f t="array" aca="1" ref="R1078" ca="1">INDEX('Lorri 401b'!L:L,MATCH('Retirement Calculator'!A1078,'Lorri 401b'!N:N,0),0)</f>
        <v>-26793791.394273523</v>
      </c>
      <c r="S1078" s="25">
        <f t="shared" ca="1" si="1047"/>
        <v>-27187740.543719511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-403519.74320675002</v>
      </c>
      <c r="R1079" s="25">
        <f t="array" aca="1" ref="R1079" ca="1">INDEX('Lorri 401b'!L:L,MATCH('Retirement Calculator'!A1079,'Lorri 401b'!N:N,0),0)</f>
        <v>-26925884.250327844</v>
      </c>
      <c r="S1079" s="25">
        <f t="shared" ca="1" si="1047"/>
        <v>-27329403.993534595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-413130.21444151422</v>
      </c>
      <c r="R1080" s="25">
        <f t="array" aca="1" ref="R1080" ca="1">INDEX('Lorri 401b'!L:L,MATCH('Retirement Calculator'!A1080,'Lorri 401b'!N:N,0),0)</f>
        <v>-27058527.493282389</v>
      </c>
      <c r="S1080" s="25">
        <f t="shared" ca="1" si="1047"/>
        <v>-27471657.707723904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-422780.72930642328</v>
      </c>
      <c r="R1081" s="25">
        <f t="array" aca="1" ref="R1081" ca="1">INDEX('Lorri 401b'!L:L,MATCH('Retirement Calculator'!A1081,'Lorri 401b'!N:N,0),0)</f>
        <v>-27191723.416415911</v>
      </c>
      <c r="S1081" s="25">
        <f t="shared" ca="1" si="1047"/>
        <v>-27614504.145722333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-432471.45464993612</v>
      </c>
      <c r="R1082" s="25">
        <f t="array" aca="1" ref="R1082" ca="1">INDEX('Lorri 401b'!L:L,MATCH('Retirement Calculator'!A1082,'Lorri 401b'!N:N,0),0)</f>
        <v>-27325474.32256249</v>
      </c>
      <c r="S1082" s="25">
        <f t="shared" ca="1" si="1047"/>
        <v>-27757945.777212426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-442202.55801571358</v>
      </c>
      <c r="R1083" s="25">
        <f t="array" aca="1" ref="R1083" ca="1">INDEX('Lorri 401b'!L:L,MATCH('Retirement Calculator'!A1083,'Lorri 401b'!N:N,0),0)</f>
        <v>-27459782.524151348</v>
      </c>
      <c r="S1083" s="25">
        <f t="shared" ca="1" si="1047"/>
        <v>-27901985.082167063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-451974.20764551515</v>
      </c>
      <c r="R1084" s="25">
        <f t="array" aca="1" ref="R1084" ca="1">INDEX('Lorri 401b'!L:L,MATCH('Retirement Calculator'!A1084,'Lorri 401b'!N:N,0),0)</f>
        <v>-27594650.343246825</v>
      </c>
      <c r="S1084" s="25">
        <f t="shared" ca="1" si="1047"/>
        <v>-28046624.550892342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-461786.57248210756</v>
      </c>
      <c r="R1085" s="25">
        <f t="array" aca="1" ref="R1085" ca="1">INDEX('Lorri 401b'!L:L,MATCH('Retirement Calculator'!A1085,'Lorri 401b'!N:N,0),0)</f>
        <v>-27730080.111588534</v>
      </c>
      <c r="S1085" s="25">
        <f t="shared" ca="1" si="1047"/>
        <v>-28191866.684070643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-471639.82217218576</v>
      </c>
      <c r="R1086" s="25">
        <f t="array" aca="1" ref="R1086" ca="1">INDEX('Lorri 401b'!L:L,MATCH('Retirement Calculator'!A1086,'Lorri 401b'!N:N,0),0)</f>
        <v>-27866074.170631666</v>
      </c>
      <c r="S1086" s="25">
        <f t="shared" ca="1" si="1047"/>
        <v>-28337713.992803853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-481534.12706930598</v>
      </c>
      <c r="R1087" s="25">
        <f t="array" aca="1" ref="R1087" ca="1">INDEX('Lorri 401b'!L:L,MATCH('Retirement Calculator'!A1087,'Lorri 401b'!N:N,0),0)</f>
        <v>-28002634.871587478</v>
      </c>
      <c r="S1087" s="25">
        <f t="shared" ca="1" si="1047"/>
        <v>-28484168.998656783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-491469.65823683084</v>
      </c>
      <c r="R1088" s="25">
        <f t="array" aca="1" ref="R1088" ca="1">INDEX('Lorri 401b'!L:L,MATCH('Retirement Calculator'!A1088,'Lorri 401b'!N:N,0),0)</f>
        <v>-28139764.575463939</v>
      </c>
      <c r="S1088" s="25">
        <f t="shared" ca="1" si="1047"/>
        <v>-28631234.233700771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-501446.58745088708</v>
      </c>
      <c r="R1089" s="25">
        <f t="array" aca="1" ref="R1089" ca="1">INDEX('Lorri 401b'!L:L,MATCH('Retirement Calculator'!A1089,'Lorri 401b'!N:N,0),0)</f>
        <v>-28277465.653106552</v>
      </c>
      <c r="S1089" s="25">
        <f t="shared" ca="1" si="1047"/>
        <v>-28778912.24055744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-511465.08720333519</v>
      </c>
      <c r="R1090" s="25">
        <f t="array" aca="1" ref="R1090" ca="1">INDEX('Lorri 401b'!L:L,MATCH('Retirement Calculator'!A1090,'Lorri 401b'!N:N,0),0)</f>
        <v>-28415740.485239342</v>
      </c>
      <c r="S1090" s="25">
        <f t="shared" ca="1" si="1047"/>
        <v>-28927205.572442677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-521525.33070475183</v>
      </c>
      <c r="R1091" s="25">
        <f t="array" aca="1" ref="R1091" ca="1">INDEX('Lorri 401b'!L:L,MATCH('Retirement Calculator'!A1091,'Lorri 401b'!N:N,0),0)</f>
        <v>-28554591.462506019</v>
      </c>
      <c r="S1091" s="25">
        <f t="shared" ca="1" si="1047"/>
        <v>-29076116.793210771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-531627.49188742437</v>
      </c>
      <c r="R1092" s="25">
        <f t="array" aca="1" ref="R1092" ca="1">INDEX('Lorri 401b'!L:L,MATCH('Retirement Calculator'!A1092,'Lorri 401b'!N:N,0),0)</f>
        <v>-28694020.985511307</v>
      </c>
      <c r="S1092" s="25">
        <f t="shared" ca="1" si="1047"/>
        <v>-29225648.477398731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-541771.74540835817</v>
      </c>
      <c r="R1093" s="25">
        <f t="array" aca="1" ref="R1093" ca="1">INDEX('Lorri 401b'!L:L,MATCH('Retirement Calculator'!A1093,'Lorri 401b'!N:N,0),0)</f>
        <v>-28834031.464862451</v>
      </c>
      <c r="S1093" s="25">
        <f t="shared" ca="1" si="1047"/>
        <v>-29375803.210270811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-551958.26665229583</v>
      </c>
      <c r="R1094" s="25">
        <f t="array" aca="1" ref="R1094" ca="1">INDEX('Lorri 401b'!L:L,MATCH('Retirement Calculator'!A1094,'Lorri 401b'!N:N,0),0)</f>
        <v>-28974625.321210891</v>
      </c>
      <c r="S1094" s="25">
        <f t="shared" ca="1" si="1047"/>
        <v>-29526583.587863188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-562187.23173474986</v>
      </c>
      <c r="R1095" s="25">
        <f t="array" aca="1" ref="R1095" ca="1">INDEX('Lorri 401b'!L:L,MATCH('Retirement Calculator'!A1095,'Lorri 401b'!N:N,0),0)</f>
        <v>-29115804.985294119</v>
      </c>
      <c r="S1095" s="25">
        <f t="shared" ca="1" si="1047"/>
        <v>-29677992.217028867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-572458.81750504742</v>
      </c>
      <c r="R1096" s="25">
        <f t="array" aca="1" ref="R1096" ca="1">INDEX('Lorri 401b'!L:L,MATCH('Retirement Calculator'!A1096,'Lorri 401b'!N:N,0),0)</f>
        <v>-29257572.897977691</v>
      </c>
      <c r="S1096" s="25">
        <f t="shared" ca="1" si="1047"/>
        <v>-29830031.715482738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-582773.20154938789</v>
      </c>
      <c r="R1097" s="25">
        <f t="array" aca="1" ref="R1097" ca="1">INDEX('Lorri 401b'!L:L,MATCH('Retirement Calculator'!A1097,'Lorri 401b'!N:N,0),0)</f>
        <v>-29399931.510297444</v>
      </c>
      <c r="S1097" s="25">
        <f t="shared" ca="1" si="1047"/>
        <v>-29982704.711846832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-593130.56219391315</v>
      </c>
      <c r="R1098" s="25">
        <f t="array" aca="1" ref="R1098" ca="1">INDEX('Lorri 401b'!L:L,MATCH('Retirement Calculator'!A1098,'Lorri 401b'!N:N,0),0)</f>
        <v>-29542883.283501863</v>
      </c>
      <c r="S1098" s="25">
        <f t="shared" ca="1" si="1047"/>
        <v>-30136013.845695775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-603531.07850779057</v>
      </c>
      <c r="R1099" s="25">
        <f t="array" aca="1" ref="R1099" ca="1">INDEX('Lorri 401b'!L:L,MATCH('Retirement Calculator'!A1099,'Lorri 401b'!N:N,0),0)</f>
        <v>-29686430.689094637</v>
      </c>
      <c r="S1099" s="25">
        <f t="shared" ca="1" si="1047"/>
        <v>-30289961.767602429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-613974.93030630914</v>
      </c>
      <c r="R1100" s="25">
        <f t="array" aca="1" ref="R1100" ca="1">INDEX('Lorri 401b'!L:L,MATCH('Retirement Calculator'!A1100,'Lorri 401b'!N:N,0),0)</f>
        <v>-29830576.208877377</v>
      </c>
      <c r="S1100" s="25">
        <f t="shared" ca="1" si="1047"/>
        <v>-30444551.139183685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-624462.2981539882</v>
      </c>
      <c r="R1101" s="25">
        <f t="array" aca="1" ref="R1101" ca="1">INDEX('Lorri 401b'!L:L,MATCH('Retirement Calculator'!A1101,'Lorri 401b'!N:N,0),0)</f>
        <v>-29975322.334992547</v>
      </c>
      <c r="S1101" s="25">
        <f t="shared" ca="1" si="1047"/>
        <v>-30599784.633146536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-634993.36336769932</v>
      </c>
      <c r="R1102" s="25">
        <f t="array" aca="1" ref="R1102" ca="1">INDEX('Lorri 401b'!L:L,MATCH('Retirement Calculator'!A1102,'Lorri 401b'!N:N,0),0)</f>
        <v>-30120671.569966529</v>
      </c>
      <c r="S1102" s="25">
        <f t="shared" ca="1" si="1047"/>
        <v>-30755664.933334228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-645568.30801980093</v>
      </c>
      <c r="R1103" s="25">
        <f t="array" aca="1" ref="R1103" ca="1">INDEX('Lorri 401b'!L:L,MATCH('Retirement Calculator'!A1103,'Lorri 401b'!N:N,0),0)</f>
        <v>-30266626.426752903</v>
      </c>
      <c r="S1103" s="25">
        <f t="shared" ca="1" si="1047"/>
        <v>-30912194.734772705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-656187.31494128623</v>
      </c>
      <c r="R1104" s="25">
        <f t="array" aca="1" ref="R1104" ca="1">INDEX('Lorri 401b'!L:L,MATCH('Retirement Calculator'!A1104,'Lorri 401b'!N:N,0),0)</f>
        <v>-30413189.428775888</v>
      </c>
      <c r="S1104" s="25">
        <f t="shared" ca="1" si="1047"/>
        <v>-31069376.743717175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-666850.56772494444</v>
      </c>
      <c r="R1105" s="25">
        <f t="array" aca="1" ref="R1105" ca="1">INDEX('Lorri 401b'!L:L,MATCH('Retirement Calculator'!A1105,'Lorri 401b'!N:N,0),0)</f>
        <v>-30560363.109973967</v>
      </c>
      <c r="S1105" s="25">
        <f t="shared" ca="1" si="1047"/>
        <v>-31227213.67769891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-677558.25072853453</v>
      </c>
      <c r="R1106" s="25">
        <f t="array" aca="1" ref="R1106" ca="1">INDEX('Lorri 401b'!L:L,MATCH('Retirement Calculator'!A1106,'Lorri 401b'!N:N,0),0)</f>
        <v>-30708150.014843706</v>
      </c>
      <c r="S1106" s="25">
        <f t="shared" ca="1" si="1047"/>
        <v>-31385708.265572242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-688310.54907797289</v>
      </c>
      <c r="R1107" s="25">
        <f t="array" aca="1" ref="R1107" ca="1">INDEX('Lorri 401b'!L:L,MATCH('Retirement Calculator'!A1107,'Lorri 401b'!N:N,0),0)</f>
        <v>-30856552.698483735</v>
      </c>
      <c r="S1107" s="25">
        <f t="shared" ca="1" si="1047"/>
        <v>-31544863.247561708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-699107.6486705339</v>
      </c>
      <c r="R1108" s="25">
        <f t="array" aca="1" ref="R1108" ca="1">INDEX('Lorri 401b'!L:L,MATCH('Retirement Calculator'!A1108,'Lorri 401b'!N:N,0),0)</f>
        <v>-31005573.726638932</v>
      </c>
      <c r="S1108" s="25">
        <f t="shared" ca="1" si="1047"/>
        <v>-31704681.375309467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-709949.7361780639</v>
      </c>
      <c r="R1109" s="25">
        <f t="array" aca="1" ref="R1109" ca="1">INDEX('Lorri 401b'!L:L,MATCH('Retirement Calculator'!A1109,'Lorri 401b'!N:N,0),0)</f>
        <v>-31155215.675744776</v>
      </c>
      <c r="S1109" s="25">
        <f t="shared" ca="1" si="1047"/>
        <v>-31865165.411922839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-720836.9990502086</v>
      </c>
      <c r="R1110" s="25">
        <f t="array" aca="1" ref="R1110" ca="1">INDEX('Lorri 401b'!L:L,MATCH('Retirement Calculator'!A1110,'Lorri 401b'!N:N,0),0)</f>
        <v>-31305481.132971894</v>
      </c>
      <c r="S1110" s="25">
        <f t="shared" ca="1" si="1047"/>
        <v>-32026318.132022101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-731769.625517654</v>
      </c>
      <c r="R1111" s="25">
        <f t="array" aca="1" ref="R1111" ca="1">INDEX('Lorri 401b'!L:L,MATCH('Retirement Calculator'!A1111,'Lorri 401b'!N:N,0),0)</f>
        <v>-31456372.69627079</v>
      </c>
      <c r="S1111" s="25">
        <f t="shared" ca="1" si="1047"/>
        <v>-32188142.321788445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-742747.80459538032</v>
      </c>
      <c r="R1112" s="25">
        <f t="array" aca="1" ref="R1112" ca="1">INDEX('Lorri 401b'!L:L,MATCH('Retirement Calculator'!A1112,'Lorri 401b'!N:N,0),0)</f>
        <v>-31607892.974416766</v>
      </c>
      <c r="S1112" s="25">
        <f t="shared" ca="1" si="1047"/>
        <v>-32350640.779012147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-753771.7260859306</v>
      </c>
      <c r="R1113" s="25">
        <f t="array" aca="1" ref="R1113" ca="1">INDEX('Lorri 401b'!L:L,MATCH('Retirement Calculator'!A1113,'Lorri 401b'!N:N,0),0)</f>
        <v>-31760044.587055016</v>
      </c>
      <c r="S1113" s="25">
        <f t="shared" ca="1" si="1047"/>
        <v>-32513816.313140947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-764841.58058269147</v>
      </c>
      <c r="R1114" s="25">
        <f t="array" aca="1" ref="R1114" ca="1">INDEX('Lorri 401b'!L:L,MATCH('Retirement Calculator'!A1114,'Lorri 401b'!N:N,0),0)</f>
        <v>-31912830.164745927</v>
      </c>
      <c r="S1114" s="25">
        <f t="shared" ca="1" si="1047"/>
        <v>-32677671.74532862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-775957.55947318883</v>
      </c>
      <c r="R1115" s="25">
        <f t="array" aca="1" ref="R1115" ca="1">INDEX('Lorri 401b'!L:L,MATCH('Retirement Calculator'!A1115,'Lorri 401b'!N:N,0),0)</f>
        <v>-32066252.349010549</v>
      </c>
      <c r="S1115" s="25">
        <f t="shared" ca="1" si="1047"/>
        <v>-32842209.90848374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-787119.85494239663</v>
      </c>
      <c r="R1116" s="25">
        <f t="array" aca="1" ref="R1116" ca="1">INDEX('Lorri 401b'!L:L,MATCH('Retirement Calculator'!A1116,'Lorri 401b'!N:N,0),0)</f>
        <v>-32220313.792376272</v>
      </c>
      <c r="S1116" s="25">
        <f t="shared" ca="1" si="1047"/>
        <v>-33007433.647318669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-798328.65997605945</v>
      </c>
      <c r="R1117" s="25">
        <f t="array" aca="1" ref="R1117" ca="1">INDEX('Lorri 401b'!L:L,MATCH('Retirement Calculator'!A1117,'Lorri 401b'!N:N,0),0)</f>
        <v>-32375017.158422686</v>
      </c>
      <c r="S1117" s="25">
        <f t="shared" ca="1" si="1047"/>
        <v>-33173345.818398744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-809584.16836402914</v>
      </c>
      <c r="R1118" s="25">
        <f t="array" aca="1" ref="R1118" ca="1">INDEX('Lorri 401b'!L:L,MATCH('Retirement Calculator'!A1118,'Lorri 401b'!N:N,0),0)</f>
        <v>-32530365.121827628</v>
      </c>
      <c r="S1118" s="25">
        <f t="shared" ca="1" si="1047"/>
        <v>-33339949.290191658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-820886.57470361539</v>
      </c>
      <c r="R1119" s="25">
        <f t="array" aca="1" ref="R1119" ca="1">INDEX('Lorri 401b'!L:L,MATCH('Retirement Calculator'!A1119,'Lorri 401b'!N:N,0),0)</f>
        <v>-32686360.368413422</v>
      </c>
      <c r="S1119" s="25">
        <f t="shared" ca="1" si="1047"/>
        <v>-33507246.943117037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-832236.07440294989</v>
      </c>
      <c r="R1120" s="25">
        <f t="array" aca="1" ref="R1120" ca="1">INDEX('Lorri 401b'!L:L,MATCH('Retirement Calculator'!A1120,'Lorri 401b'!N:N,0),0)</f>
        <v>-32843005.595193326</v>
      </c>
      <c r="S1120" s="25">
        <f t="shared" ca="1" si="1047"/>
        <v>-33675241.669596277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-843632.86368436494</v>
      </c>
      <c r="R1121" s="25">
        <f t="array" aca="1" ref="R1121" ca="1">INDEX('Lorri 401b'!L:L,MATCH('Retirement Calculator'!A1121,'Lorri 401b'!N:N,0),0)</f>
        <v>-33000303.510418147</v>
      </c>
      <c r="S1121" s="25">
        <f t="shared" ca="1" si="1047"/>
        <v>-33843936.374102511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-855077.13958778593</v>
      </c>
      <c r="R1122" s="25">
        <f t="array" aca="1" ref="R1122" ca="1">INDEX('Lorri 401b'!L:L,MATCH('Retirement Calculator'!A1122,'Lorri 401b'!N:N,0),0)</f>
        <v>-33158256.83362307</v>
      </c>
      <c r="S1122" s="25">
        <f t="shared" ca="1" si="1047"/>
        <v>-34013333.973210856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-866569.09997413785</v>
      </c>
      <c r="R1123" s="25">
        <f t="array" aca="1" ref="R1123" ca="1">INDEX('Lorri 401b'!L:L,MATCH('Retirement Calculator'!A1123,'Lorri 401b'!N:N,0),0)</f>
        <v>-33316868.295674682</v>
      </c>
      <c r="S1123" s="25">
        <f t="shared" ca="1" si="1047"/>
        <v>-34183437.395648822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-878108.94352876628</v>
      </c>
      <c r="R1124" s="25">
        <f t="array" aca="1" ref="R1124" ca="1">INDEX('Lorri 401b'!L:L,MATCH('Retirement Calculator'!A1124,'Lorri 401b'!N:N,0),0)</f>
        <v>-33476140.638818175</v>
      </c>
      <c r="S1124" s="25">
        <f t="shared" ca="1" si="1047"/>
        <v>-34354249.582346939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-889696.86976487224</v>
      </c>
      <c r="R1125" s="25">
        <f t="array" aca="1" ref="R1125" ca="1">INDEX('Lorri 401b'!L:L,MATCH('Retirement Calculator'!A1125,'Lorri 401b'!N:N,0),0)</f>
        <v>-33636076.616724767</v>
      </c>
      <c r="S1125" s="25">
        <f t="shared" ca="1" si="1047"/>
        <v>-34525773.486489639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-901333.07902696205</v>
      </c>
      <c r="R1126" s="25">
        <f t="array" aca="1" ref="R1126" ca="1">INDEX('Lorri 401b'!L:L,MATCH('Retirement Calculator'!A1126,'Lorri 401b'!N:N,0),0)</f>
        <v>-33796678.994539298</v>
      </c>
      <c r="S1126" s="25">
        <f t="shared" ca="1" si="1047"/>
        <v>-34698012.073566258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-913017.77249431051</v>
      </c>
      <c r="R1127" s="25">
        <f t="array" aca="1" ref="R1127" ca="1">INDEX('Lorri 401b'!L:L,MATCH('Retirement Calculator'!A1127,'Lorri 401b'!N:N,0),0)</f>
        <v>-33957950.54892806</v>
      </c>
      <c r="S1127" s="25">
        <f t="shared" ca="1" si="1047"/>
        <v>-34870968.321422368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-924751.15218443959</v>
      </c>
      <c r="R1128" s="25">
        <f t="array" aca="1" ref="R1128" ca="1">INDEX('Lorri 401b'!L:L,MATCH('Retirement Calculator'!A1128,'Lorri 401b'!N:N,0),0)</f>
        <v>-34119894.068126775</v>
      </c>
      <c r="S1128" s="25">
        <f t="shared" ca="1" si="1047"/>
        <v>-35044645.220311217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-936533.42095661093</v>
      </c>
      <c r="R1129" s="25">
        <f t="array" aca="1" ref="R1129" ca="1">INDEX('Lorri 401b'!L:L,MATCH('Retirement Calculator'!A1129,'Lorri 401b'!N:N,0),0)</f>
        <v>-34282512.351988815</v>
      </c>
      <c r="S1129" s="25">
        <f t="shared" ca="1" si="1047"/>
        <v>-35219045.772945426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-948364.78251533292</v>
      </c>
      <c r="R1130" s="25">
        <f t="array" aca="1" ref="R1130" ca="1">INDEX('Lorri 401b'!L:L,MATCH('Retirement Calculator'!A1130,'Lorri 401b'!N:N,0),0)</f>
        <v>-34445808.212033615</v>
      </c>
      <c r="S1130" s="25">
        <f t="shared" ca="1" si="1047"/>
        <v>-35394172.994548947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-960245.441413883</v>
      </c>
      <c r="R1131" s="25">
        <f t="array" aca="1" ref="R1131" ca="1">INDEX('Lorri 401b'!L:L,MATCH('Retirement Calculator'!A1131,'Lorri 401b'!N:N,0),0)</f>
        <v>-34609784.471495271</v>
      </c>
      <c r="S1131" s="25">
        <f t="shared" ca="1" si="1047"/>
        <v>-35570029.91290915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-972175.60305784363</v>
      </c>
      <c r="R1132" s="25">
        <f t="array" aca="1" ref="R1132" ca="1">INDEX('Lorri 401b'!L:L,MATCH('Retirement Calculator'!A1132,'Lorri 401b'!N:N,0),0)</f>
        <v>-34774443.965371348</v>
      </c>
      <c r="S1132" s="25">
        <f t="shared" ca="1" si="1047"/>
        <v>-35746619.568429194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-984155.47370865417</v>
      </c>
      <c r="R1133" s="25">
        <f t="array" aca="1" ref="R1133" ca="1">INDEX('Lorri 401b'!L:L,MATCH('Retirement Calculator'!A1133,'Lorri 401b'!N:N,0),0)</f>
        <v>-34939789.540471911</v>
      </c>
      <c r="S1133" s="25">
        <f t="shared" ca="1" si="1047"/>
        <v>-35923945.014180563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-996185.26048717636</v>
      </c>
      <c r="R1134" s="25">
        <f t="array" aca="1" ref="R1134" ca="1">INDEX('Lorri 401b'!L:L,MATCH('Retirement Calculator'!A1134,'Lorri 401b'!N:N,0),0)</f>
        <v>-35105824.055468723</v>
      </c>
      <c r="S1134" s="25">
        <f t="shared" ca="1" si="1047"/>
        <v>-36102009.3159559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-1008265.1713772757</v>
      </c>
      <c r="R1135" s="25">
        <f t="array" aca="1" ref="R1135" ca="1">INDEX('Lorri 401b'!L:L,MATCH('Retirement Calculator'!A1135,'Lorri 401b'!N:N,0),0)</f>
        <v>-35272550.380944692</v>
      </c>
      <c r="S1135" s="25">
        <f t="shared" ca="1" si="1047"/>
        <v>-36280815.55232197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-1020395.4152294172</v>
      </c>
      <c r="R1136" s="25">
        <f t="array" aca="1" ref="R1136" ca="1">INDEX('Lorri 401b'!L:L,MATCH('Retirement Calculator'!A1136,'Lorri 401b'!N:N,0),0)</f>
        <v>-35439971.399443477</v>
      </c>
      <c r="S1136" s="25">
        <f t="shared" ca="1" si="1047"/>
        <v>-36460366.814672895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-1032576.2017642759</v>
      </c>
      <c r="R1137" s="25">
        <f t="array" aca="1" ref="R1137" ca="1">INDEX('Lorri 401b'!L:L,MATCH('Retirement Calculator'!A1137,'Lorri 401b'!N:N,0),0)</f>
        <v>-35608090.005519338</v>
      </c>
      <c r="S1137" s="25">
        <f t="shared" ca="1" si="1047"/>
        <v>-36640666.207283616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-1044807.7415763632</v>
      </c>
      <c r="R1138" s="25">
        <f t="array" aca="1" ref="R1138" ca="1">INDEX('Lorri 401b'!L:L,MATCH('Retirement Calculator'!A1138,'Lorri 401b'!N:N,0),0)</f>
        <v>-35776909.10578718</v>
      </c>
      <c r="S1138" s="25">
        <f t="shared" ca="1" si="1047"/>
        <v>-36821716.847363546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-1057090.2461376674</v>
      </c>
      <c r="R1139" s="25">
        <f t="array" aca="1" ref="R1139" ca="1">INDEX('Lorri 401b'!L:L,MATCH('Retirement Calculator'!A1139,'Lorri 401b'!N:N,0),0)</f>
        <v>-35946431.618972808</v>
      </c>
      <c r="S1139" s="25">
        <f t="shared" ca="1" si="1047"/>
        <v>-37003521.865110472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-1069423.9278013106</v>
      </c>
      <c r="R1140" s="25">
        <f t="array" aca="1" ref="R1140" ca="1">INDEX('Lorri 401b'!L:L,MATCH('Retirement Calculator'!A1140,'Lorri 401b'!N:N,0),0)</f>
        <v>-36116660.475963376</v>
      </c>
      <c r="S1140" s="25">
        <f t="shared" ca="1" si="1047"/>
        <v>-37186084.403764687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-1081808.9998052188</v>
      </c>
      <c r="R1141" s="25">
        <f t="array" aca="1" ref="R1141" ca="1">INDEX('Lorri 401b'!L:L,MATCH('Retirement Calculator'!A1141,'Lorri 401b'!N:N,0),0)</f>
        <v>-36287598.619858071</v>
      </c>
      <c r="S1141" s="25">
        <f t="shared" ca="1" si="1047"/>
        <v>-37369407.619663291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-1094245.67627581</v>
      </c>
      <c r="R1142" s="25">
        <f t="array" aca="1" ref="R1142" ca="1">INDEX('Lorri 401b'!L:L,MATCH('Retirement Calculator'!A1142,'Lorri 401b'!N:N,0),0)</f>
        <v>-36459249.006018996</v>
      </c>
      <c r="S1142" s="25">
        <f t="shared" ca="1" si="1047"/>
        <v>-37553494.682294808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-1106734.1722316954</v>
      </c>
      <c r="R1143" s="25">
        <f t="array" aca="1" ref="R1143" ca="1">INDEX('Lorri 401b'!L:L,MATCH('Retirement Calculator'!A1143,'Lorri 401b'!N:N,0),0)</f>
        <v>-36631614.602122255</v>
      </c>
      <c r="S1143" s="25">
        <f t="shared" ca="1" si="1047"/>
        <v>-37738348.774353951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-1119274.703587397</v>
      </c>
      <c r="R1144" s="25">
        <f t="array" aca="1" ref="R1144" ca="1">INDEX('Lorri 401b'!L:L,MATCH('Retirement Calculator'!A1144,'Lorri 401b'!N:N,0),0)</f>
        <v>-36804698.388209276</v>
      </c>
      <c r="S1144" s="25">
        <f t="shared" ca="1" si="1047"/>
        <v>-37923973.091796674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-1131867.4871570806</v>
      </c>
      <c r="R1145" s="25">
        <f t="array" aca="1" ref="R1145" ca="1">INDEX('Lorri 401b'!L:L,MATCH('Retirement Calculator'!A1145,'Lorri 401b'!N:N,0),0)</f>
        <v>-36978503.356738329</v>
      </c>
      <c r="S1145" s="25">
        <f t="shared" ca="1" si="1047"/>
        <v>-38110370.843895413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-1144512.7406583047</v>
      </c>
      <c r="R1146" s="25">
        <f t="array" aca="1" ref="R1146" ca="1">INDEX('Lorri 401b'!L:L,MATCH('Retirement Calculator'!A1146,'Lorri 401b'!N:N,0),0)</f>
        <v>-37153032.512636252</v>
      </c>
      <c r="S1146" s="25">
        <f t="shared" ca="1" si="1047"/>
        <v>-38297545.253294557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-1157210.6827157838</v>
      </c>
      <c r="R1147" s="25">
        <f t="array" aca="1" ref="R1147" ca="1">INDEX('Lorri 401b'!L:L,MATCH('Retirement Calculator'!A1147,'Lorri 401b'!N:N,0),0)</f>
        <v>-37328288.873350419</v>
      </c>
      <c r="S1147" s="25">
        <f t="shared" ca="1" si="1047"/>
        <v>-38485499.5560662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-1169961.532865169</v>
      </c>
      <c r="R1148" s="25">
        <f t="array" aca="1" ref="R1148" ca="1">INDEX('Lorri 401b'!L:L,MATCH('Retirement Calculator'!A1148,'Lorri 401b'!N:N,0),0)</f>
        <v>-37504275.468900889</v>
      </c>
      <c r="S1148" s="25">
        <f t="shared" ca="1" si="1047"/>
        <v>-38674237.001766056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-1182765.5115568433</v>
      </c>
      <c r="R1149" s="25">
        <f t="array" aca="1" ref="R1149" ca="1">INDEX('Lorri 401b'!L:L,MATCH('Retirement Calculator'!A1149,'Lorri 401b'!N:N,0),0)</f>
        <v>-37680995.341932826</v>
      </c>
      <c r="S1149" s="25">
        <f t="shared" ca="1" si="1047"/>
        <v>-38863760.853489667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-1195622.8401597328</v>
      </c>
      <c r="R1150" s="25">
        <f t="array" aca="1" ref="R1150" ca="1">INDEX('Lorri 401b'!L:L,MATCH('Retirement Calculator'!A1150,'Lorri 401b'!N:N,0),0)</f>
        <v>-37858451.547769062</v>
      </c>
      <c r="S1150" s="25">
        <f t="shared" ca="1" si="1047"/>
        <v>-39054074.387928799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-1208533.7409651345</v>
      </c>
      <c r="R1151" s="25">
        <f t="array" aca="1" ref="R1151" ca="1">INDEX('Lorri 401b'!L:L,MATCH('Retirement Calculator'!A1151,'Lorri 401b'!N:N,0),0)</f>
        <v>-38036647.154462948</v>
      </c>
      <c r="S1151" s="25">
        <f t="shared" ca="1" si="1047"/>
        <v>-39245180.895428084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-1221498.4371905588</v>
      </c>
      <c r="R1152" s="25">
        <f t="array" aca="1" ref="R1152" ca="1">INDEX('Lorri 401b'!L:L,MATCH('Retirement Calculator'!A1152,'Lorri 401b'!N:N,0),0)</f>
        <v>-38215585.242851391</v>
      </c>
      <c r="S1152" s="25">
        <f t="shared" ca="1" si="1047"/>
        <v>-39437083.680041954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-1234517.1529835889</v>
      </c>
      <c r="R1153" s="25">
        <f t="array" aca="1" ref="R1153" ca="1">INDEX('Lorri 401b'!L:L,MATCH('Retirement Calculator'!A1153,'Lorri 401b'!N:N,0),0)</f>
        <v>-38395268.90660812</v>
      </c>
      <c r="S1153" s="25">
        <f t="shared" ca="1" si="1047"/>
        <v>-39629786.059591711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-1247590.1134257566</v>
      </c>
      <c r="R1154" s="25">
        <f t="array" aca="1" ref="R1154" ca="1">INDEX('Lorri 401b'!L:L,MATCH('Retirement Calculator'!A1154,'Lorri 401b'!N:N,0),0)</f>
        <v>-38575701.25229717</v>
      </c>
      <c r="S1154" s="25">
        <f t="shared" ca="1" si="1047"/>
        <v>-39823291.365722924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-1260717.5445364334</v>
      </c>
      <c r="R1155" s="25">
        <f t="array" aca="1" ref="R1155" ca="1">INDEX('Lorri 401b'!L:L,MATCH('Retirement Calculator'!A1155,'Lorri 401b'!N:N,0),0)</f>
        <v>-38756885.399426587</v>
      </c>
      <c r="S1155" s="25">
        <f t="shared" ca="1" si="1047"/>
        <v>-40017602.943963021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-1273899.673276738</v>
      </c>
      <c r="R1156" s="25">
        <f t="array" aca="1" ref="R1156" ca="1">INDEX('Lorri 401b'!L:L,MATCH('Retirement Calculator'!A1156,'Lorri 401b'!N:N,0),0)</f>
        <v>-38938824.480502374</v>
      </c>
      <c r="S1156" s="25">
        <f t="shared" ca="1" si="1047"/>
        <v>-40212724.153779112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-1287136.7275534605</v>
      </c>
      <c r="R1157" s="25">
        <f t="array" aca="1" ref="R1157" ca="1">INDEX('Lorri 401b'!L:L,MATCH('Retirement Calculator'!A1157,'Lorri 401b'!N:N,0),0)</f>
        <v>-39121521.641082644</v>
      </c>
      <c r="S1157" s="25">
        <f t="shared" ca="1" si="1047"/>
        <v>-40408658.368636101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-1300428.9362230028</v>
      </c>
      <c r="R1158" s="25">
        <f t="array" aca="1" ref="R1158" ca="1">INDEX('Lorri 401b'!L:L,MATCH('Retirement Calculator'!A1158,'Lorri 401b'!N:N,0),0)</f>
        <v>-39304980.039832003</v>
      </c>
      <c r="S1158" s="25">
        <f t="shared" ca="1" si="1047"/>
        <v>-40605408.976055004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-1313776.5290953349</v>
      </c>
      <c r="R1159" s="25">
        <f t="array" aca="1" ref="R1159" ca="1">INDEX('Lorri 401b'!L:L,MATCH('Retirement Calculator'!A1159,'Lorri 401b'!N:N,0),0)</f>
        <v>-39489202.848576151</v>
      </c>
      <c r="S1159" s="25">
        <f t="shared" ca="1" si="1047"/>
        <v>-40802979.377671488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-1327179.7369379683</v>
      </c>
      <c r="R1160" s="25">
        <f t="array" aca="1" ref="R1160" ca="1">INDEX('Lorri 401b'!L:L,MATCH('Retirement Calculator'!A1160,'Lorri 401b'!N:N,0),0)</f>
        <v>-39674193.25235673</v>
      </c>
      <c r="S1160" s="25">
        <f t="shared" ca="1" si="1047"/>
        <v>-41001372.9892947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-1340638.7914799459</v>
      </c>
      <c r="R1161" s="25">
        <f t="array" aca="1" ref="R1161" ca="1">INDEX('Lorri 401b'!L:L,MATCH('Retirement Calculator'!A1161,'Lorri 401b'!N:N,0),0)</f>
        <v>-39859954.449486397</v>
      </c>
      <c r="S1161" s="25">
        <f t="shared" ca="1" si="1047"/>
        <v>-41200593.240966342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-1354153.9254158484</v>
      </c>
      <c r="R1162" s="25">
        <f t="array" aca="1" ref="R1162" ca="1">INDEX('Lorri 401b'!L:L,MATCH('Retirement Calculator'!A1162,'Lorri 401b'!N:N,0),0)</f>
        <v>-40046489.651604101</v>
      </c>
      <c r="S1162" s="25">
        <f t="shared" ca="1" si="1047"/>
        <v>-41400643.577019952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-1367725.3724098173</v>
      </c>
      <c r="R1163" s="25">
        <f t="array" aca="1" ref="R1163" ca="1">INDEX('Lorri 401b'!L:L,MATCH('Retirement Calculator'!A1163,'Lorri 401b'!N:N,0),0)</f>
        <v>-40233802.083730631</v>
      </c>
      <c r="S1163" s="25">
        <f t="shared" ca="1" si="1047"/>
        <v>-41601527.456140451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-1381353.3670995943</v>
      </c>
      <c r="R1164" s="25">
        <f t="array" aca="1" ref="R1164" ca="1">INDEX('Lorri 401b'!L:L,MATCH('Retirement Calculator'!A1164,'Lorri 401b'!N:N,0),0)</f>
        <v>-40421894.984324358</v>
      </c>
      <c r="S1164" s="25">
        <f t="shared" ca="1" si="1047"/>
        <v>-41803248.351423949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-1395038.1451005789</v>
      </c>
      <c r="R1165" s="25">
        <f t="array" aca="1" ref="R1165" ca="1">INDEX('Lorri 401b'!L:L,MATCH('Retirement Calculator'!A1165,'Lorri 401b'!N:N,0),0)</f>
        <v>-40610771.605337225</v>
      </c>
      <c r="S1165" s="25">
        <f t="shared" ca="1" si="1047"/>
        <v>-42005809.750437804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-1408779.9430099009</v>
      </c>
      <c r="R1166" s="25">
        <f t="array" aca="1" ref="R1166" ca="1">INDEX('Lorri 401b'!L:L,MATCH('Retirement Calculator'!A1166,'Lorri 401b'!N:N,0),0)</f>
        <v>-40800435.212270975</v>
      </c>
      <c r="S1166" s="25">
        <f t="shared" ca="1" si="1047"/>
        <v>-42209215.155280873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-1422578.9984105115</v>
      </c>
      <c r="R1167" s="25">
        <f t="array" aca="1" ref="R1167" ca="1">INDEX('Lorri 401b'!L:L,MATCH('Retirement Calculator'!A1167,'Lorri 401b'!N:N,0),0)</f>
        <v>-40990889.084233619</v>
      </c>
      <c r="S1167" s="25">
        <f t="shared" ca="1" si="1047"/>
        <v>-42413468.082644127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-1436435.5498752915</v>
      </c>
      <c r="R1168" s="25">
        <f t="array" aca="1" ref="R1168" ca="1">INDEX('Lorri 401b'!L:L,MATCH('Retirement Calculator'!A1168,'Lorri 401b'!N:N,0),0)</f>
        <v>-41182136.513996109</v>
      </c>
      <c r="S1168" s="25">
        <f t="shared" ca="1" si="1047"/>
        <v>-42618572.063871399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-1450349.8369711747</v>
      </c>
      <c r="R1169" s="25">
        <f t="array" aca="1" ref="R1169" ca="1">INDEX('Lorri 401b'!L:L,MATCH('Retirement Calculator'!A1169,'Lorri 401b'!N:N,0),0)</f>
        <v>-41374180.808049276</v>
      </c>
      <c r="S1169" s="25">
        <f t="shared" ca="1" si="1047"/>
        <v>-42824530.645020448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-1464322.1002632908</v>
      </c>
      <c r="R1170" s="25">
        <f t="array" aca="1" ref="R1170" ca="1">INDEX('Lorri 401b'!L:L,MATCH('Retirement Calculator'!A1170,'Lorri 401b'!N:N,0),0)</f>
        <v>-41567025.286660999</v>
      </c>
      <c r="S1170" s="25">
        <f t="shared" ca="1" si="1047"/>
        <v>-43031347.386924289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-1478352.581319124</v>
      </c>
      <c r="R1171" s="25">
        <f t="array" aca="1" ref="R1171" ca="1">INDEX('Lorri 401b'!L:L,MATCH('Retirement Calculator'!A1171,'Lorri 401b'!N:N,0),0)</f>
        <v>-41760673.283933602</v>
      </c>
      <c r="S1171" s="25">
        <f t="shared" ca="1" si="1047"/>
        <v>-43239025.865252726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0" sqref="D80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16.035616438356165</v>
      </c>
      <c r="R1" s="400"/>
      <c r="S1" s="400"/>
      <c r="T1" s="400"/>
      <c r="U1" s="400"/>
      <c r="V1" s="401">
        <f ca="1">(TODAY()-B16)/365</f>
        <v>16.531506849315068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18.786301369863015</v>
      </c>
      <c r="B2" s="338">
        <v>39356</v>
      </c>
      <c r="C2" s="338">
        <f ca="1">TODAY()</f>
        <v>46213</v>
      </c>
      <c r="D2" s="399">
        <f>-(SUM(D7:D82))</f>
        <v>-445965.89000000007</v>
      </c>
      <c r="E2" s="399">
        <f>(H83+L83+Q83+V83)*-1</f>
        <v>1110525.5900000001</v>
      </c>
      <c r="F2" s="285">
        <f ca="1">D4</f>
        <v>0.11381258368492128</v>
      </c>
      <c r="G2" s="402">
        <f ca="1">(72/(F2*100))</f>
        <v>6.3261897471130935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0.11381258368492128</v>
      </c>
      <c r="E4" s="400"/>
      <c r="F4" s="296"/>
      <c r="G4" s="296"/>
      <c r="H4" s="296"/>
      <c r="I4" s="400"/>
      <c r="J4" s="296">
        <f ca="1">XIRR(H8:H83,B8:B83)</f>
        <v>0.11558700203895569</v>
      </c>
      <c r="K4" s="296"/>
      <c r="L4" s="296"/>
      <c r="M4" s="296"/>
      <c r="N4" s="400"/>
      <c r="O4" s="296">
        <f ca="1">XIRR(L7:L83,B7:B83)</f>
        <v>0.11299993395805358</v>
      </c>
      <c r="P4" s="296"/>
      <c r="Q4" s="296"/>
      <c r="R4" s="400"/>
      <c r="S4" s="400"/>
      <c r="T4" s="296">
        <f ca="1">XIRR(Q18:Q83,B18:B83)</f>
        <v>0.11246364712715151</v>
      </c>
      <c r="U4" s="296"/>
      <c r="V4" s="296"/>
      <c r="W4" s="296"/>
      <c r="X4" s="400"/>
      <c r="Y4" s="296">
        <f ca="1">XIRR(V16:V83,B16:B83)</f>
        <v>0.11205881237983706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46211</v>
      </c>
      <c r="D82" s="399">
        <f t="shared" si="0"/>
        <v>1509.8200000000002</v>
      </c>
      <c r="E82" s="341">
        <f t="shared" si="87"/>
        <v>-14276.52</v>
      </c>
      <c r="F82" s="341">
        <f t="shared" si="87"/>
        <v>1110525.5900000001</v>
      </c>
      <c r="G82" s="285">
        <f t="shared" si="4"/>
        <v>-1.2700889554770681E-2</v>
      </c>
      <c r="H82" s="408">
        <v>400.96</v>
      </c>
      <c r="I82" s="408">
        <v>-5038.6099999999997</v>
      </c>
      <c r="J82" s="408">
        <f t="shared" si="9"/>
        <v>435956.96</v>
      </c>
      <c r="K82" s="412">
        <f t="shared" si="5"/>
        <v>-1.1430730773339602E-2</v>
      </c>
      <c r="L82" s="409"/>
      <c r="M82" s="409"/>
      <c r="N82" s="409">
        <v>-2506.4</v>
      </c>
      <c r="O82" s="409">
        <f t="shared" si="82"/>
        <v>140638.08999999997</v>
      </c>
      <c r="P82" s="413">
        <f t="shared" si="7"/>
        <v>-1.7509580704084388E-2</v>
      </c>
      <c r="Q82" s="408">
        <v>739.24</v>
      </c>
      <c r="R82" s="408">
        <v>-4.75</v>
      </c>
      <c r="S82" s="408">
        <v>-5042.01</v>
      </c>
      <c r="T82" s="408">
        <f t="shared" si="21"/>
        <v>409076.66999999993</v>
      </c>
      <c r="U82" s="412">
        <f t="shared" si="22"/>
        <v>-1.2186014673798413E-2</v>
      </c>
      <c r="V82" s="409">
        <v>369.62</v>
      </c>
      <c r="W82" s="409">
        <v>-4.75</v>
      </c>
      <c r="X82" s="409">
        <v>-1689.5</v>
      </c>
      <c r="Y82" s="409">
        <f t="shared" si="17"/>
        <v>124853.87000000005</v>
      </c>
      <c r="Z82" s="413">
        <f t="shared" si="18"/>
        <v>-1.3370178416503961E-2</v>
      </c>
    </row>
    <row r="83" spans="1:26" ht="11.25" customHeight="1" x14ac:dyDescent="0.3">
      <c r="A83" s="424"/>
      <c r="B83" s="411">
        <f ca="1">TODAY()</f>
        <v>46213</v>
      </c>
      <c r="C83" s="425"/>
      <c r="D83" s="426">
        <f>-F82</f>
        <v>-1110525.5900000001</v>
      </c>
      <c r="E83" s="426"/>
      <c r="F83" s="426"/>
      <c r="G83" s="426"/>
      <c r="H83" s="426">
        <f>-J82</f>
        <v>-435956.96</v>
      </c>
      <c r="I83" s="427"/>
      <c r="J83" s="426"/>
      <c r="K83" s="426"/>
      <c r="L83" s="426">
        <f>-O82</f>
        <v>-140638.08999999997</v>
      </c>
      <c r="M83" s="426"/>
      <c r="N83" s="427"/>
      <c r="O83" s="426"/>
      <c r="P83" s="426"/>
      <c r="Q83" s="426">
        <f>-T82</f>
        <v>-409076.66999999993</v>
      </c>
      <c r="R83" s="426"/>
      <c r="S83" s="426"/>
      <c r="T83" s="426"/>
      <c r="U83" s="426"/>
      <c r="V83" s="426">
        <f>-Y82</f>
        <v>-124853.87000000005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-5.9459432784309846E-2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2.1225306623316127E-2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46213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13.894592744695414</v>
      </c>
      <c r="D3" s="429" t="s">
        <v>633</v>
      </c>
      <c r="E3" s="441">
        <f ca="1">'TSP-401K'!J4</f>
        <v>0.11558700203895569</v>
      </c>
      <c r="F3" s="429" t="s">
        <v>633</v>
      </c>
      <c r="G3" s="441">
        <f ca="1">'TSP-401K'!O4</f>
        <v>0.11299993395805358</v>
      </c>
      <c r="H3" s="429" t="s">
        <v>633</v>
      </c>
      <c r="I3" s="441">
        <f ca="1">'TSP-401K'!T4</f>
        <v>0.11246364712715151</v>
      </c>
      <c r="J3" s="429" t="s">
        <v>633</v>
      </c>
      <c r="K3" s="441">
        <f ca="1">'TSP-401K'!Y4</f>
        <v>0.11205881237983706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13.894592744695414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1110525.5900000001</v>
      </c>
      <c r="D6" s="429" t="s">
        <v>637</v>
      </c>
      <c r="E6" s="445">
        <f>'TSP-401K'!H83*-1</f>
        <v>435956.96</v>
      </c>
      <c r="F6" s="429" t="s">
        <v>637</v>
      </c>
      <c r="G6" s="445">
        <f>'TSP-401K'!L83*-1</f>
        <v>140638.08999999997</v>
      </c>
      <c r="H6" s="429" t="s">
        <v>637</v>
      </c>
      <c r="I6" s="445">
        <f>'TSP-401K'!Q83*-1</f>
        <v>409076.66999999993</v>
      </c>
      <c r="J6" s="429" t="s">
        <v>637</v>
      </c>
      <c r="K6" s="445">
        <f>'TSP-401K'!V83*-1</f>
        <v>124853.87000000005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6634278.6887789425</v>
      </c>
      <c r="D8" s="429" t="s">
        <v>639</v>
      </c>
      <c r="E8" s="445">
        <f ca="1">FV(E3/26,C3*26,-(E2*0.1)/26,-E6,1)</f>
        <v>2523886.364413335</v>
      </c>
      <c r="F8" s="429" t="s">
        <v>639</v>
      </c>
      <c r="G8" s="445">
        <f ca="1">FV(G3/12,12*C3,-(G2*0.1)/12,-G6,1)</f>
        <v>731757.91853319597</v>
      </c>
      <c r="H8" s="429" t="s">
        <v>639</v>
      </c>
      <c r="I8" s="445">
        <f ca="1">FV(I3/24,C5*24,-(I2*0.1)/24,-I6,1)</f>
        <v>2489712.9237447791</v>
      </c>
      <c r="J8" s="429" t="s">
        <v>639</v>
      </c>
      <c r="K8" s="445">
        <f ca="1">FV(K3/24,C5*24,-(K2*0.055)/24,-K6,1)</f>
        <v>888921.48208763264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3255644.2829465307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85.25</v>
      </c>
      <c r="C4" s="463">
        <f ca="1">(SUMIFS(H:H,I:I,"&gt;0",L:L,"&lt;0"))</f>
        <v>1023</v>
      </c>
      <c r="D4" s="456">
        <f t="array" aca="1" ref="D4" ca="1">INDEX(N:N,MATCH(C4,H:H,0),0)</f>
        <v>82394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3255644.2829465307</v>
      </c>
      <c r="C8" s="447">
        <f t="shared" ref="C8:C136" si="0">SUMIF(G:G,A8,J:J)</f>
        <v>377513.19893278764</v>
      </c>
      <c r="D8" s="447">
        <f ca="1">SUMIF(G:G,1,K:K)</f>
        <v>156182.78030896524</v>
      </c>
      <c r="E8" s="447">
        <f t="shared" ref="E8:E136" ca="1" si="1">B8-C8+D8</f>
        <v>3034313.8643227085</v>
      </c>
      <c r="F8" s="431"/>
      <c r="G8" s="459">
        <v>1</v>
      </c>
      <c r="H8" s="459">
        <v>1</v>
      </c>
      <c r="I8" s="444">
        <f ca="1">B1</f>
        <v>3255644.2829465307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13434.103540425549</v>
      </c>
      <c r="L8" s="444">
        <f t="shared" ref="L8:L262" ca="1" si="3">I8-J8+K8</f>
        <v>3237618.9532425576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3034313.8643227085</v>
      </c>
      <c r="C9" s="447">
        <f t="shared" si="0"/>
        <v>377513.19893278764</v>
      </c>
      <c r="D9" s="447">
        <f ca="1">SUMIF(G:G,2,K:K)</f>
        <v>144859.09603321209</v>
      </c>
      <c r="E9" s="447">
        <f t="shared" ca="1" si="1"/>
        <v>2801659.7614231328</v>
      </c>
      <c r="F9" s="431"/>
      <c r="G9" s="459">
        <v>1</v>
      </c>
      <c r="H9" s="459">
        <v>2</v>
      </c>
      <c r="I9" s="444">
        <f t="shared" ref="I9:I263" ca="1" si="5">L8</f>
        <v>3237618.9532425576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13358.997999992329</v>
      </c>
      <c r="L9" s="444">
        <f t="shared" ca="1" si="3"/>
        <v>3219518.517998151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2801659.7614231328</v>
      </c>
      <c r="C10" s="447">
        <f t="shared" si="0"/>
        <v>377513.19893278764</v>
      </c>
      <c r="D10" s="447">
        <f ca="1">SUMIF(G:G,3,K:K)</f>
        <v>132956.0705788979</v>
      </c>
      <c r="E10" s="447">
        <f t="shared" ca="1" si="1"/>
        <v>2557102.6330692428</v>
      </c>
      <c r="F10" s="431"/>
      <c r="G10" s="459">
        <v>1</v>
      </c>
      <c r="H10" s="459">
        <v>3</v>
      </c>
      <c r="I10" s="444">
        <f t="shared" ca="1" si="5"/>
        <v>3219518.517998151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13283.579519807301</v>
      </c>
      <c r="L10" s="444">
        <f t="shared" ca="1" si="3"/>
        <v>3201342.6642735596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2557102.6330692428</v>
      </c>
      <c r="C11" s="447">
        <f t="shared" si="0"/>
        <v>372857.19893278764</v>
      </c>
      <c r="D11" s="447">
        <f ca="1">SUMIF(G:G,4,K:K)</f>
        <v>120512.4372492018</v>
      </c>
      <c r="E11" s="447">
        <f t="shared" ca="1" si="1"/>
        <v>2304757.8713856568</v>
      </c>
      <c r="F11" s="431"/>
      <c r="G11" s="459">
        <v>1</v>
      </c>
      <c r="H11" s="459">
        <v>4</v>
      </c>
      <c r="I11" s="444">
        <f t="shared" ca="1" si="5"/>
        <v>3201342.6642735596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13207.846795954836</v>
      </c>
      <c r="L11" s="444">
        <f t="shared" ca="1" si="3"/>
        <v>3183091.0778251155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2304757.8713856568</v>
      </c>
      <c r="C12" s="447">
        <f t="shared" si="0"/>
        <v>368201.19893278764</v>
      </c>
      <c r="D12" s="447">
        <f ca="1">SUMIF(G:G,5,K:K)</f>
        <v>107789.72031781072</v>
      </c>
      <c r="E12" s="447">
        <f t="shared" ca="1" si="1"/>
        <v>2044346.3927706799</v>
      </c>
      <c r="F12" s="431"/>
      <c r="G12" s="459">
        <v>1</v>
      </c>
      <c r="H12" s="459">
        <v>5</v>
      </c>
      <c r="I12" s="444">
        <f t="shared" ca="1" si="5"/>
        <v>3183091.0778251155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13131.79851908632</v>
      </c>
      <c r="L12" s="444">
        <f t="shared" ca="1" si="3"/>
        <v>3164763.4430998028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2044346.3927706799</v>
      </c>
      <c r="C13" s="447">
        <f t="shared" si="0"/>
        <v>257645.72060989373</v>
      </c>
      <c r="D13" s="447">
        <f ca="1">SUMIF(G:G,6,K:K)</f>
        <v>95856.219816577577</v>
      </c>
      <c r="E13" s="447">
        <f t="shared" ca="1" si="1"/>
        <v>1882556.8919773637</v>
      </c>
      <c r="F13" s="431"/>
      <c r="G13" s="459">
        <v>1</v>
      </c>
      <c r="H13" s="459">
        <v>6</v>
      </c>
      <c r="I13" s="444">
        <f t="shared" ca="1" si="5"/>
        <v>3164763.4430998028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13055.433374397517</v>
      </c>
      <c r="L13" s="444">
        <f t="shared" ca="1" si="3"/>
        <v>3146359.4432298015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1882556.8919773637</v>
      </c>
      <c r="C14" s="447">
        <f t="shared" si="0"/>
        <v>102868.05095784225</v>
      </c>
      <c r="D14" s="447">
        <f ca="1">SUMIF(G:G,7,K:K)</f>
        <v>93486.162993914157</v>
      </c>
      <c r="E14" s="447">
        <f t="shared" ca="1" si="1"/>
        <v>1873175.0040134357</v>
      </c>
      <c r="F14" s="431"/>
      <c r="G14" s="459">
        <v>1</v>
      </c>
      <c r="H14" s="459">
        <v>7</v>
      </c>
      <c r="I14" s="444">
        <f t="shared" ca="1" si="5"/>
        <v>3146359.4432298015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12978.750041605845</v>
      </c>
      <c r="L14" s="444">
        <f t="shared" ca="1" si="3"/>
        <v>3127878.7600270086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1873175.0040134357</v>
      </c>
      <c r="C15" s="447">
        <f t="shared" si="0"/>
        <v>102868.05095784225</v>
      </c>
      <c r="D15" s="447">
        <f ca="1">SUMIF(G:G,8,K:K)</f>
        <v>93006.167799965871</v>
      </c>
      <c r="E15" s="447">
        <f t="shared" ca="1" si="1"/>
        <v>1863313.1208555594</v>
      </c>
      <c r="F15" s="431"/>
      <c r="G15" s="459">
        <v>1</v>
      </c>
      <c r="H15" s="459">
        <v>8</v>
      </c>
      <c r="I15" s="444">
        <f t="shared" ca="1" si="5"/>
        <v>3127878.7600270086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12901.74719492754</v>
      </c>
      <c r="L15" s="444">
        <f t="shared" ca="1" si="3"/>
        <v>3109321.0739775375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1863313.1208555594</v>
      </c>
      <c r="C16" s="447">
        <f t="shared" si="0"/>
        <v>95430.955357842235</v>
      </c>
      <c r="D16" s="447">
        <f ca="1">SUMIF(G:G,9,K:K)</f>
        <v>92690.149227260394</v>
      </c>
      <c r="E16" s="447">
        <f t="shared" ca="1" si="1"/>
        <v>1860572.3147249776</v>
      </c>
      <c r="F16" s="431"/>
      <c r="G16" s="459">
        <v>1</v>
      </c>
      <c r="H16" s="459">
        <v>9</v>
      </c>
      <c r="I16" s="444">
        <f t="shared" ca="1" si="5"/>
        <v>3109321.0739775375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12824.423503054744</v>
      </c>
      <c r="L16" s="444">
        <f t="shared" ca="1" si="3"/>
        <v>3090686.0642361934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1860572.3147249776</v>
      </c>
      <c r="C17" s="447">
        <f t="shared" si="0"/>
        <v>94754.855757842233</v>
      </c>
      <c r="D17" s="447">
        <f ca="1">SUMIF(G:G,10,K:K)</f>
        <v>92584.514922586983</v>
      </c>
      <c r="E17" s="447">
        <f t="shared" ca="1" si="1"/>
        <v>1858401.9738897223</v>
      </c>
      <c r="F17" s="431"/>
      <c r="G17" s="459">
        <v>1</v>
      </c>
      <c r="H17" s="459">
        <v>10</v>
      </c>
      <c r="I17" s="444">
        <f t="shared" ca="1" si="5"/>
        <v>3090686.0642361934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12746.777629132477</v>
      </c>
      <c r="L17" s="444">
        <f t="shared" ca="1" si="3"/>
        <v>3071973.408620927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1858401.9738897223</v>
      </c>
      <c r="C18" s="447">
        <f t="shared" si="0"/>
        <v>94754.855757842233</v>
      </c>
      <c r="D18" s="447">
        <f ca="1">SUMIF(G:G,11,K:K)</f>
        <v>92473.476166405089</v>
      </c>
      <c r="E18" s="447">
        <f t="shared" ca="1" si="1"/>
        <v>1856120.594298285</v>
      </c>
      <c r="F18" s="431"/>
      <c r="G18" s="459">
        <v>1</v>
      </c>
      <c r="H18" s="459">
        <v>11</v>
      </c>
      <c r="I18" s="444">
        <f t="shared" ca="1" si="5"/>
        <v>3071973.408620927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12668.808230735534</v>
      </c>
      <c r="L18" s="444">
        <f t="shared" ca="1" si="3"/>
        <v>3053182.7836072636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1856120.594298285</v>
      </c>
      <c r="C19" s="447">
        <f t="shared" si="0"/>
        <v>94754.855757842233</v>
      </c>
      <c r="D19" s="447">
        <f ca="1">SUMIF(G:G,12,K:K)</f>
        <v>92356.756456718489</v>
      </c>
      <c r="E19" s="447">
        <f t="shared" ca="1" si="1"/>
        <v>1853722.4949971612</v>
      </c>
      <c r="F19" s="431"/>
      <c r="G19" s="459">
        <v>1</v>
      </c>
      <c r="H19" s="459">
        <v>12</v>
      </c>
      <c r="I19" s="444">
        <f t="shared" ca="1" si="5"/>
        <v>3053182.7836072636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12590.51395984527</v>
      </c>
      <c r="L19" s="444">
        <f t="shared" ca="1" si="3"/>
        <v>3034313.8643227099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1853722.4949971612</v>
      </c>
      <c r="C20" s="447">
        <f t="shared" si="0"/>
        <v>94754.855757842233</v>
      </c>
      <c r="D20" s="447">
        <f ca="1">SUMIF(G:G,13,K:K)</f>
        <v>92234.065145164102</v>
      </c>
      <c r="E20" s="447">
        <f t="shared" ca="1" si="1"/>
        <v>1851201.7043844829</v>
      </c>
      <c r="F20" s="431"/>
      <c r="G20" s="459">
        <v>2</v>
      </c>
      <c r="H20" s="459">
        <v>13</v>
      </c>
      <c r="I20" s="444">
        <f t="shared" ca="1" si="5"/>
        <v>3034313.8643227099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12511.893462826296</v>
      </c>
      <c r="L20" s="444">
        <f t="shared" ca="1" si="3"/>
        <v>3015366.3245411376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1851201.7043844829</v>
      </c>
      <c r="C21" s="447">
        <f t="shared" si="0"/>
        <v>94754.855757842233</v>
      </c>
      <c r="D21" s="447">
        <f ca="1">SUMIF(G:G,14,K:K)</f>
        <v>92105.096713257037</v>
      </c>
      <c r="E21" s="447">
        <f t="shared" ca="1" si="1"/>
        <v>1848551.9453398976</v>
      </c>
      <c r="F21" s="431"/>
      <c r="G21" s="459">
        <v>2</v>
      </c>
      <c r="H21" s="459">
        <v>14</v>
      </c>
      <c r="I21" s="444">
        <f t="shared" ca="1" si="5"/>
        <v>3015366.3245411376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12432.945380403078</v>
      </c>
      <c r="L21" s="444">
        <f t="shared" ca="1" si="3"/>
        <v>2996339.836677142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1848551.9453398976</v>
      </c>
      <c r="C22" s="447">
        <f t="shared" si="0"/>
        <v>94754.855757842233</v>
      </c>
      <c r="D22" s="447">
        <f ca="1">SUMIF(G:G,15,K:K)</f>
        <v>91969.530011606723</v>
      </c>
      <c r="E22" s="447">
        <f t="shared" ca="1" si="1"/>
        <v>1845766.619593662</v>
      </c>
      <c r="F22" s="431"/>
      <c r="G22" s="459">
        <v>2</v>
      </c>
      <c r="H22" s="459">
        <v>15</v>
      </c>
      <c r="I22" s="444">
        <f t="shared" ca="1" si="5"/>
        <v>2996339.836677142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12353.668347636431</v>
      </c>
      <c r="L22" s="444">
        <f t="shared" ca="1" si="3"/>
        <v>2977234.0717803794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1845766.619593662</v>
      </c>
      <c r="C23" s="447">
        <f t="shared" si="0"/>
        <v>94754.855757842233</v>
      </c>
      <c r="D23" s="447">
        <f ca="1">SUMIF(G:G,16,K:K)</f>
        <v>91827.027460210418</v>
      </c>
      <c r="E23" s="447">
        <f t="shared" ca="1" si="1"/>
        <v>1842838.7912960302</v>
      </c>
      <c r="F23" s="431"/>
      <c r="G23" s="459">
        <v>2</v>
      </c>
      <c r="H23" s="459">
        <v>16</v>
      </c>
      <c r="I23" s="444">
        <f t="shared" ca="1" si="5"/>
        <v>2977234.0717803794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12274.060993899919</v>
      </c>
      <c r="L23" s="444">
        <f t="shared" ca="1" si="3"/>
        <v>2958048.6995298807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1842838.7912960302</v>
      </c>
      <c r="C24" s="447">
        <f t="shared" si="0"/>
        <v>94754.855757842233</v>
      </c>
      <c r="D24" s="447">
        <f ca="1">SUMIF(G:G,17,K:K)</f>
        <v>91677.234207831731</v>
      </c>
      <c r="E24" s="447">
        <f t="shared" ca="1" si="1"/>
        <v>1839761.1697460196</v>
      </c>
      <c r="F24" s="431"/>
      <c r="G24" s="459">
        <v>2</v>
      </c>
      <c r="H24" s="459">
        <v>17</v>
      </c>
      <c r="I24" s="444">
        <f t="shared" ca="1" si="5"/>
        <v>2958048.6995298807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12194.121942856174</v>
      </c>
      <c r="L24" s="444">
        <f t="shared" ca="1" si="3"/>
        <v>2938783.3882283382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1839761.1697460196</v>
      </c>
      <c r="C25" s="447">
        <f t="shared" si="0"/>
        <v>94754.855757842233</v>
      </c>
      <c r="D25" s="447">
        <f ca="1">SUMIF(G:G,18,K:K)</f>
        <v>91519.777248371451</v>
      </c>
      <c r="E25" s="447">
        <f t="shared" ca="1" si="1"/>
        <v>1836526.0912365487</v>
      </c>
      <c r="F25" s="431"/>
      <c r="G25" s="459">
        <v>2</v>
      </c>
      <c r="H25" s="459">
        <v>18</v>
      </c>
      <c r="I25" s="444">
        <f t="shared" ca="1" si="5"/>
        <v>2938783.3882283382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12113.84981243308</v>
      </c>
      <c r="L25" s="444">
        <f t="shared" ca="1" si="3"/>
        <v>2919437.8047963725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1836526.0912365487</v>
      </c>
      <c r="C26" s="447">
        <f t="shared" si="0"/>
        <v>94754.855757842233</v>
      </c>
      <c r="D26" s="447">
        <f ca="1">SUMIF(G:G,19,K:K)</f>
        <v>91354.264492030488</v>
      </c>
      <c r="E26" s="447">
        <f t="shared" ca="1" si="1"/>
        <v>1833125.4999707369</v>
      </c>
      <c r="F26" s="431"/>
      <c r="G26" s="459">
        <v>2</v>
      </c>
      <c r="H26" s="459">
        <v>19</v>
      </c>
      <c r="I26" s="444">
        <f t="shared" ca="1" si="5"/>
        <v>2919437.8047963725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12033.24321479989</v>
      </c>
      <c r="L26" s="444">
        <f t="shared" ca="1" si="3"/>
        <v>2900011.6147667738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1833125.4999707369</v>
      </c>
      <c r="C27" s="447">
        <f t="shared" si="0"/>
        <v>94754.855757842233</v>
      </c>
      <c r="D27" s="447">
        <f ca="1">SUMIF(G:G,20,K:K)</f>
        <v>91180.283788951507</v>
      </c>
      <c r="E27" s="447">
        <f t="shared" ca="1" si="1"/>
        <v>1829550.9280018462</v>
      </c>
      <c r="F27" s="431"/>
      <c r="G27" s="459">
        <v>2</v>
      </c>
      <c r="H27" s="459">
        <v>20</v>
      </c>
      <c r="I27" s="444">
        <f t="shared" ca="1" si="5"/>
        <v>2900011.6147667738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11952.300756343229</v>
      </c>
      <c r="L27" s="444">
        <f t="shared" ca="1" si="3"/>
        <v>2880504.4822787181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1829550.9280018462</v>
      </c>
      <c r="C28" s="447">
        <f t="shared" si="0"/>
        <v>94754.855757842233</v>
      </c>
      <c r="D28" s="447">
        <f ca="1">SUMIF(G:G,21,K:K)</f>
        <v>90997.401902908183</v>
      </c>
      <c r="E28" s="447">
        <f t="shared" ca="1" si="1"/>
        <v>1825793.4741469121</v>
      </c>
      <c r="F28" s="431"/>
      <c r="G28" s="459">
        <v>2</v>
      </c>
      <c r="H28" s="459">
        <v>21</v>
      </c>
      <c r="I28" s="444">
        <f t="shared" ca="1" si="5"/>
        <v>2880504.4822787181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11871.021037642997</v>
      </c>
      <c r="L28" s="444">
        <f t="shared" ca="1" si="3"/>
        <v>2860916.0700719622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1825793.4741469121</v>
      </c>
      <c r="C29" s="447">
        <f t="shared" si="0"/>
        <v>94754.855757842233</v>
      </c>
      <c r="D29" s="447">
        <f ca="1">SUMIF(G:G,22,K:K)</f>
        <v>90805.163432486705</v>
      </c>
      <c r="E29" s="447">
        <f t="shared" ca="1" si="1"/>
        <v>1821843.7818215564</v>
      </c>
      <c r="F29" s="431"/>
      <c r="G29" s="459">
        <v>2</v>
      </c>
      <c r="H29" s="459">
        <v>22</v>
      </c>
      <c r="I29" s="444">
        <f t="shared" ca="1" si="5"/>
        <v>2860916.0700719622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11789.40265344818</v>
      </c>
      <c r="L29" s="444">
        <f t="shared" ca="1" si="3"/>
        <v>2841246.0394810117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1821843.7818215564</v>
      </c>
      <c r="C30" s="447">
        <f t="shared" si="0"/>
        <v>94754.855757842233</v>
      </c>
      <c r="D30" s="447">
        <f ca="1">SUMIF(G:G,23,K:K)</f>
        <v>90603.089677072567</v>
      </c>
      <c r="E30" s="447">
        <f t="shared" ca="1" si="1"/>
        <v>1817692.0157407867</v>
      </c>
      <c r="F30" s="431"/>
      <c r="G30" s="459">
        <v>2</v>
      </c>
      <c r="H30" s="459">
        <v>23</v>
      </c>
      <c r="I30" s="444">
        <f t="shared" ca="1" si="5"/>
        <v>2841246.0394810117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11707.444192652554</v>
      </c>
      <c r="L30" s="444">
        <f t="shared" ca="1" si="3"/>
        <v>2821494.0504292655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1817692.0157407867</v>
      </c>
      <c r="C31" s="447">
        <f t="shared" si="0"/>
        <v>94754.855757842233</v>
      </c>
      <c r="D31" s="447">
        <f ca="1">SUMIF(G:G,24,K:K)</f>
        <v>90390.677444819346</v>
      </c>
      <c r="E31" s="447">
        <f t="shared" ca="1" si="1"/>
        <v>1813327.8374277637</v>
      </c>
      <c r="F31" s="431"/>
      <c r="G31" s="459">
        <v>2</v>
      </c>
      <c r="H31" s="459">
        <v>24</v>
      </c>
      <c r="I31" s="444">
        <f t="shared" ca="1" si="5"/>
        <v>2821494.0504292655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11625.144238270277</v>
      </c>
      <c r="L31" s="444">
        <f t="shared" ca="1" si="3"/>
        <v>2801659.761423137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1813327.8374277637</v>
      </c>
      <c r="C32" s="447">
        <f t="shared" si="0"/>
        <v>94754.855757842233</v>
      </c>
      <c r="D32" s="447">
        <f ca="1">SUMIF(G:G,25,K:K)</f>
        <v>90167.397799630751</v>
      </c>
      <c r="E32" s="447">
        <f t="shared" ca="1" si="1"/>
        <v>1808740.3794695521</v>
      </c>
      <c r="F32" s="431"/>
      <c r="G32" s="459">
        <v>3</v>
      </c>
      <c r="H32" s="459">
        <v>25</v>
      </c>
      <c r="I32" s="444">
        <f t="shared" ca="1" si="5"/>
        <v>2801659.761423137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11542.501367411409</v>
      </c>
      <c r="L32" s="444">
        <f t="shared" ca="1" si="3"/>
        <v>2781742.8295461498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1808740.3794695521</v>
      </c>
      <c r="C33" s="447">
        <f t="shared" si="0"/>
        <v>94754.855757842233</v>
      </c>
      <c r="D33" s="447">
        <f ca="1">SUMIF(G:G,26,K:K)</f>
        <v>89932.69474403598</v>
      </c>
      <c r="E33" s="447">
        <f t="shared" ca="1" si="1"/>
        <v>1803918.2184557458</v>
      </c>
      <c r="F33" s="431"/>
      <c r="G33" s="459">
        <v>3</v>
      </c>
      <c r="H33" s="459">
        <v>26</v>
      </c>
      <c r="I33" s="444">
        <f t="shared" ca="1" si="5"/>
        <v>2781742.8295461498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11459.514151257295</v>
      </c>
      <c r="L33" s="444">
        <f t="shared" ca="1" si="3"/>
        <v>2761742.9104530085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1803918.2184557458</v>
      </c>
      <c r="C34" s="447">
        <f t="shared" si="0"/>
        <v>94754.855757842233</v>
      </c>
      <c r="D34" s="447">
        <f ca="1">SUMIF(G:G,27,K:K)</f>
        <v>89685.983834678293</v>
      </c>
      <c r="E34" s="447">
        <f t="shared" ca="1" si="1"/>
        <v>1798849.3465325818</v>
      </c>
      <c r="F34" s="431"/>
      <c r="G34" s="459">
        <v>3</v>
      </c>
      <c r="H34" s="459">
        <v>27</v>
      </c>
      <c r="I34" s="444">
        <f t="shared" ca="1" si="5"/>
        <v>2761742.9104530085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11376.181155035874</v>
      </c>
      <c r="L34" s="444">
        <f t="shared" ca="1" si="3"/>
        <v>2741659.6583636454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1798849.3465325818</v>
      </c>
      <c r="C35" s="447">
        <f t="shared" si="0"/>
        <v>94754.855757842233</v>
      </c>
      <c r="D35" s="447">
        <f ca="1">SUMIF(G:G,28,K:K)</f>
        <v>89426.650726969776</v>
      </c>
      <c r="E35" s="447">
        <f t="shared" ca="1" si="1"/>
        <v>1793521.1415017094</v>
      </c>
      <c r="F35" s="431"/>
      <c r="G35" s="459">
        <v>3</v>
      </c>
      <c r="H35" s="459">
        <v>28</v>
      </c>
      <c r="I35" s="444">
        <f t="shared" ca="1" si="5"/>
        <v>2741659.6583636454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11292.500937996861</v>
      </c>
      <c r="L35" s="444">
        <f t="shared" ca="1" si="3"/>
        <v>2721492.7260572435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1793521.1415017094</v>
      </c>
      <c r="C36" s="447">
        <f t="shared" si="0"/>
        <v>94754.855757842233</v>
      </c>
      <c r="D36" s="447">
        <f ca="1">SUMIF(G:G,29,K:K)</f>
        <v>89154.049645287305</v>
      </c>
      <c r="E36" s="447">
        <f t="shared" ca="1" si="1"/>
        <v>1787920.3353891543</v>
      </c>
      <c r="F36" s="431"/>
      <c r="G36" s="459">
        <v>3</v>
      </c>
      <c r="H36" s="459">
        <v>29</v>
      </c>
      <c r="I36" s="444">
        <f t="shared" ca="1" si="5"/>
        <v>2721492.7260572435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11208.472053386853</v>
      </c>
      <c r="L36" s="444">
        <f t="shared" ca="1" si="3"/>
        <v>2701241.7648662315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1787920.3353891543</v>
      </c>
      <c r="C37" s="447">
        <f t="shared" si="0"/>
        <v>94754.855757842233</v>
      </c>
      <c r="D37" s="447">
        <f ca="1">SUMIF(G:G,30,K:K)</f>
        <v>88867.50177490132</v>
      </c>
      <c r="E37" s="447">
        <f t="shared" ca="1" si="1"/>
        <v>1782032.9814062133</v>
      </c>
      <c r="F37" s="431"/>
      <c r="G37" s="459">
        <v>3</v>
      </c>
      <c r="H37" s="459">
        <v>30</v>
      </c>
      <c r="I37" s="444">
        <f t="shared" ca="1" si="5"/>
        <v>2701241.7648662315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11124.093048424304</v>
      </c>
      <c r="L37" s="444">
        <f t="shared" ca="1" si="3"/>
        <v>2680906.4246702571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1782032.9814062133</v>
      </c>
      <c r="C38" s="447">
        <f t="shared" si="0"/>
        <v>94754.855757842233</v>
      </c>
      <c r="D38" s="447">
        <f ca="1">SUMIF(G:G,31,K:K)</f>
        <v>88566.293571632443</v>
      </c>
      <c r="E38" s="447">
        <f t="shared" ca="1" si="1"/>
        <v>1775844.4192200033</v>
      </c>
      <c r="F38" s="431"/>
      <c r="G38" s="459">
        <v>3</v>
      </c>
      <c r="H38" s="459">
        <v>31</v>
      </c>
      <c r="I38" s="444">
        <f t="shared" ca="1" si="5"/>
        <v>2680906.4246702571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11039.362464274409</v>
      </c>
      <c r="L38" s="444">
        <f t="shared" ca="1" si="3"/>
        <v>2660486.3538901326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1775844.4192200033</v>
      </c>
      <c r="C39" s="447">
        <f t="shared" si="0"/>
        <v>94754.855757842233</v>
      </c>
      <c r="D39" s="447">
        <f ca="1">SUMIF(G:G,32,K:K)</f>
        <v>88249.674985026824</v>
      </c>
      <c r="E39" s="447">
        <f t="shared" ca="1" si="1"/>
        <v>1769339.2384471879</v>
      </c>
      <c r="F39" s="431"/>
      <c r="G39" s="459">
        <v>3</v>
      </c>
      <c r="H39" s="459">
        <v>32</v>
      </c>
      <c r="I39" s="444">
        <f t="shared" ca="1" si="5"/>
        <v>2660486.3538901326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10954.27883602389</v>
      </c>
      <c r="L39" s="444">
        <f t="shared" ca="1" si="3"/>
        <v>2639981.1994817578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1769339.2384471879</v>
      </c>
      <c r="C40" s="447">
        <f t="shared" si="0"/>
        <v>94754.855757842233</v>
      </c>
      <c r="D40" s="447">
        <f ca="1">SUMIF(G:G,33,K:K)</f>
        <v>87916.857590625776</v>
      </c>
      <c r="E40" s="447">
        <f t="shared" ca="1" si="1"/>
        <v>1762501.2402799714</v>
      </c>
      <c r="F40" s="431"/>
      <c r="G40" s="459">
        <v>3</v>
      </c>
      <c r="H40" s="459">
        <v>33</v>
      </c>
      <c r="I40" s="444">
        <f t="shared" ca="1" si="5"/>
        <v>2639981.1994817578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10868.840692655662</v>
      </c>
      <c r="L40" s="444">
        <f t="shared" ca="1" si="3"/>
        <v>2619390.6069300147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1762501.2402799714</v>
      </c>
      <c r="C41" s="447">
        <f t="shared" si="0"/>
        <v>94754.855757842233</v>
      </c>
      <c r="D41" s="447">
        <f ca="1">SUMIF(G:G,34,K:K)</f>
        <v>87567.012626679149</v>
      </c>
      <c r="E41" s="447">
        <f t="shared" ca="1" si="1"/>
        <v>1755313.3971488082</v>
      </c>
      <c r="F41" s="431"/>
      <c r="G41" s="459">
        <v>3</v>
      </c>
      <c r="H41" s="459">
        <v>34</v>
      </c>
      <c r="I41" s="444">
        <f t="shared" ca="1" si="5"/>
        <v>2619390.6069300147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10783.046557023399</v>
      </c>
      <c r="L41" s="444">
        <f t="shared" ca="1" si="3"/>
        <v>2598714.2202426391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1755313.3971488082</v>
      </c>
      <c r="C42" s="447">
        <f t="shared" si="0"/>
        <v>94754.855757842233</v>
      </c>
      <c r="D42" s="447">
        <f ca="1">SUMIF(G:G,35,K:K)</f>
        <v>87199.26893041264</v>
      </c>
      <c r="E42" s="447">
        <f t="shared" ca="1" si="1"/>
        <v>1747757.8103213785</v>
      </c>
      <c r="F42" s="431"/>
      <c r="G42" s="459">
        <v>3</v>
      </c>
      <c r="H42" s="459">
        <v>35</v>
      </c>
      <c r="I42" s="444">
        <f t="shared" ca="1" si="5"/>
        <v>2598714.2202426391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10696.894945826001</v>
      </c>
      <c r="L42" s="444">
        <f t="shared" ca="1" si="3"/>
        <v>2577951.6819440662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1747757.8103213785</v>
      </c>
      <c r="C43" s="447">
        <f t="shared" si="0"/>
        <v>94754.855757842233</v>
      </c>
      <c r="D43" s="447">
        <f ca="1">SUMIF(G:G,36,K:K)</f>
        <v>86812.710768711084</v>
      </c>
      <c r="E43" s="447">
        <f t="shared" ca="1" si="1"/>
        <v>1739815.6653322473</v>
      </c>
      <c r="F43" s="431"/>
      <c r="G43" s="459">
        <v>3</v>
      </c>
      <c r="H43" s="459">
        <v>36</v>
      </c>
      <c r="I43" s="444">
        <f t="shared" ca="1" si="5"/>
        <v>2577951.6819440662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10610.384369581947</v>
      </c>
      <c r="L43" s="444">
        <f t="shared" ca="1" si="3"/>
        <v>2557102.6330692493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1739815.6653322473</v>
      </c>
      <c r="C44" s="447">
        <f t="shared" si="0"/>
        <v>94754.855757842233</v>
      </c>
      <c r="D44" s="447">
        <f ca="1">SUMIF(G:G,37,K:K)</f>
        <v>86406.375557815205</v>
      </c>
      <c r="E44" s="447">
        <f t="shared" ca="1" si="1"/>
        <v>1731467.1851322202</v>
      </c>
      <c r="F44" s="431"/>
      <c r="G44" s="459">
        <v>4</v>
      </c>
      <c r="H44" s="459">
        <v>37</v>
      </c>
      <c r="I44" s="444">
        <f t="shared" ca="1" si="5"/>
        <v>2557102.6330692493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10523.513332603543</v>
      </c>
      <c r="L44" s="444">
        <f t="shared" ca="1" si="3"/>
        <v>2536166.713157454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1731467.1851322202</v>
      </c>
      <c r="C45" s="447">
        <f t="shared" si="0"/>
        <v>94754.855757842233</v>
      </c>
      <c r="D45" s="447">
        <f ca="1">SUMIF(G:G,38,K:K)</f>
        <v>85979.251466353744</v>
      </c>
      <c r="E45" s="447">
        <f t="shared" ca="1" si="1"/>
        <v>1722691.5808407315</v>
      </c>
      <c r="F45" s="431"/>
      <c r="G45" s="459">
        <v>4</v>
      </c>
      <c r="H45" s="459">
        <v>38</v>
      </c>
      <c r="I45" s="444">
        <f t="shared" ca="1" si="5"/>
        <v>2536166.713157454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10436.280332971064</v>
      </c>
      <c r="L45" s="444">
        <f t="shared" ca="1" si="3"/>
        <v>2515143.5602460261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1722691.5808407315</v>
      </c>
      <c r="C46" s="447">
        <f t="shared" si="0"/>
        <v>94754.855757842233</v>
      </c>
      <c r="D46" s="447">
        <f ca="1">SUMIF(G:G,39,K:K)</f>
        <v>85530.274895742055</v>
      </c>
      <c r="E46" s="447">
        <f t="shared" ca="1" si="1"/>
        <v>1713466.9999786313</v>
      </c>
      <c r="F46" s="431"/>
      <c r="G46" s="459">
        <v>4</v>
      </c>
      <c r="H46" s="459">
        <v>39</v>
      </c>
      <c r="I46" s="444">
        <f t="shared" ca="1" si="5"/>
        <v>2515143.5602460261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10348.683862506781</v>
      </c>
      <c r="L46" s="444">
        <f t="shared" ca="1" si="3"/>
        <v>2494032.8108641342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1713466.9999786313</v>
      </c>
      <c r="C47" s="447">
        <f t="shared" si="0"/>
        <v>94754.855757842233</v>
      </c>
      <c r="D47" s="447">
        <f ca="1">SUMIF(G:G,40,K:K)</f>
        <v>85058.32783167348</v>
      </c>
      <c r="E47" s="447">
        <f t="shared" ca="1" si="1"/>
        <v>1703770.4720524624</v>
      </c>
      <c r="F47" s="431"/>
      <c r="G47" s="459">
        <v>4</v>
      </c>
      <c r="H47" s="459">
        <v>40</v>
      </c>
      <c r="I47" s="444">
        <f t="shared" ca="1" si="5"/>
        <v>2494032.8108641342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10260.722406748897</v>
      </c>
      <c r="L47" s="444">
        <f t="shared" ca="1" si="3"/>
        <v>2472834.1000264841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1703770.4720524624</v>
      </c>
      <c r="C48" s="447">
        <f t="shared" si="0"/>
        <v>94754.855757842233</v>
      </c>
      <c r="D48" s="447">
        <f ca="1">SUMIF(G:G,41,K:K)</f>
        <v>84562.235060107414</v>
      </c>
      <c r="E48" s="447">
        <f t="shared" ca="1" si="1"/>
        <v>1693577.8513547275</v>
      </c>
      <c r="F48" s="431"/>
      <c r="G48" s="459">
        <v>4</v>
      </c>
      <c r="H48" s="459">
        <v>41</v>
      </c>
      <c r="I48" s="444">
        <f t="shared" ca="1" si="5"/>
        <v>2472834.1000264841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10172.394444925356</v>
      </c>
      <c r="L48" s="444">
        <f t="shared" ca="1" si="3"/>
        <v>2451547.0612270106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1693577.8513547275</v>
      </c>
      <c r="C49" s="447">
        <f t="shared" si="0"/>
        <v>94754.855757842233</v>
      </c>
      <c r="D49" s="447">
        <f ca="1">SUMIF(G:G,42,K:K)</f>
        <v>84040.761240822641</v>
      </c>
      <c r="E49" s="447">
        <f t="shared" ca="1" si="1"/>
        <v>1682863.7568377079</v>
      </c>
      <c r="F49" s="431"/>
      <c r="G49" s="459">
        <v>4</v>
      </c>
      <c r="H49" s="459">
        <v>42</v>
      </c>
      <c r="I49" s="444">
        <f t="shared" ca="1" si="5"/>
        <v>2451547.0612270106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10083.69844992755</v>
      </c>
      <c r="L49" s="444">
        <f t="shared" ca="1" si="3"/>
        <v>2430171.3264325392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1682863.7568377079</v>
      </c>
      <c r="C50" s="447">
        <f t="shared" si="0"/>
        <v>94754.855757842233</v>
      </c>
      <c r="D50" s="447">
        <f ca="1">SUMIF(G:G,43,K:K)</f>
        <v>83492.607831247617</v>
      </c>
      <c r="E50" s="447">
        <f t="shared" ca="1" si="1"/>
        <v>1671601.5089111133</v>
      </c>
      <c r="F50" s="431"/>
      <c r="G50" s="459">
        <v>4</v>
      </c>
      <c r="H50" s="459">
        <v>43</v>
      </c>
      <c r="I50" s="444">
        <f t="shared" ca="1" si="5"/>
        <v>2430171.3264325392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9997.8662216172506</v>
      </c>
      <c r="L50" s="444">
        <f t="shared" ca="1" si="3"/>
        <v>2409485.7594097578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1671601.5089111133</v>
      </c>
      <c r="C51" s="447">
        <f t="shared" si="0"/>
        <v>94754.855757842233</v>
      </c>
      <c r="D51" s="447">
        <f ca="1">SUMIF(G:G,44,K:K)</f>
        <v>82916.409852908371</v>
      </c>
      <c r="E51" s="447">
        <f t="shared" ca="1" si="1"/>
        <v>1659763.0630061794</v>
      </c>
      <c r="F51" s="431"/>
      <c r="G51" s="459">
        <v>4</v>
      </c>
      <c r="H51" s="459">
        <v>44</v>
      </c>
      <c r="I51" s="444">
        <f t="shared" ca="1" si="5"/>
        <v>2409485.7594097578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9911.6763590223291</v>
      </c>
      <c r="L51" s="444">
        <f t="shared" ca="1" si="3"/>
        <v>2388714.0025243815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1659763.0630061794</v>
      </c>
      <c r="C52" s="447">
        <f t="shared" si="0"/>
        <v>94754.855757842233</v>
      </c>
      <c r="D52" s="447">
        <f ca="1">SUMIF(G:G,45,K:K)</f>
        <v>82310.73249244169</v>
      </c>
      <c r="E52" s="447">
        <f t="shared" ca="1" si="1"/>
        <v>1647318.9397407789</v>
      </c>
      <c r="F52" s="431"/>
      <c r="G52" s="459">
        <v>4</v>
      </c>
      <c r="H52" s="459">
        <v>45</v>
      </c>
      <c r="I52" s="444">
        <f t="shared" ca="1" si="5"/>
        <v>2388714.0025243815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9825.1273719999281</v>
      </c>
      <c r="L52" s="444">
        <f t="shared" ca="1" si="3"/>
        <v>2367855.6966519826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1647318.9397407789</v>
      </c>
      <c r="C53" s="447">
        <f t="shared" si="0"/>
        <v>94754.855757842233</v>
      </c>
      <c r="D53" s="447">
        <f ca="1">SUMIF(G:G,46,K:K)</f>
        <v>81674.067528709551</v>
      </c>
      <c r="E53" s="447">
        <f t="shared" ca="1" si="1"/>
        <v>1634238.1515116461</v>
      </c>
      <c r="F53" s="431"/>
      <c r="G53" s="459">
        <v>4</v>
      </c>
      <c r="H53" s="459">
        <v>46</v>
      </c>
      <c r="I53" s="444">
        <f t="shared" ca="1" si="5"/>
        <v>2367855.6966519826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9738.2177641982653</v>
      </c>
      <c r="L53" s="444">
        <f t="shared" ca="1" si="3"/>
        <v>2346910.4811717821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1634238.1515116461</v>
      </c>
      <c r="C54" s="447">
        <f t="shared" si="0"/>
        <v>94754.855757842233</v>
      </c>
      <c r="D54" s="447">
        <f ca="1">SUMIF(G:G,47,K:K)</f>
        <v>81004.829577118056</v>
      </c>
      <c r="E54" s="447">
        <f t="shared" ca="1" si="1"/>
        <v>1620488.125330922</v>
      </c>
      <c r="F54" s="431"/>
      <c r="G54" s="459">
        <v>4</v>
      </c>
      <c r="H54" s="459">
        <v>47</v>
      </c>
      <c r="I54" s="444">
        <f t="shared" ca="1" si="5"/>
        <v>2346910.4811717821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9650.9460330307629</v>
      </c>
      <c r="L54" s="444">
        <f t="shared" ca="1" si="3"/>
        <v>2325877.9939604141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1620488.125330922</v>
      </c>
      <c r="C55" s="447">
        <f t="shared" si="0"/>
        <v>94754.855757842233</v>
      </c>
      <c r="D55" s="447">
        <f ca="1">SUMIF(G:G,48,K:K)</f>
        <v>80301.352141788651</v>
      </c>
      <c r="E55" s="447">
        <f t="shared" ca="1" si="1"/>
        <v>1606034.6217148683</v>
      </c>
      <c r="F55" s="431"/>
      <c r="G55" s="459">
        <v>4</v>
      </c>
      <c r="H55" s="459">
        <v>48</v>
      </c>
      <c r="I55" s="444">
        <f t="shared" ca="1" si="5"/>
        <v>2325877.9939604141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9563.3106696500636</v>
      </c>
      <c r="L55" s="444">
        <f t="shared" ca="1" si="3"/>
        <v>2304757.8713856651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1606034.6217148683</v>
      </c>
      <c r="C56" s="447">
        <f t="shared" si="0"/>
        <v>94754.855757842233</v>
      </c>
      <c r="D56" s="447">
        <f ca="1">SUMIF(G:G,49,K:K)</f>
        <v>79561.883465750841</v>
      </c>
      <c r="E56" s="447">
        <f t="shared" ca="1" si="1"/>
        <v>1590841.6494227769</v>
      </c>
      <c r="F56" s="431"/>
      <c r="G56" s="459">
        <f>G55+1</f>
        <v>5</v>
      </c>
      <c r="H56" s="459">
        <v>49</v>
      </c>
      <c r="I56" s="444">
        <f t="shared" ca="1" si="5"/>
        <v>2304757.8713856651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9475.3101589219423</v>
      </c>
      <c r="L56" s="444">
        <f t="shared" ca="1" si="3"/>
        <v>2283549.7483001882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1590841.6494227769</v>
      </c>
      <c r="C57" s="447">
        <f t="shared" si="0"/>
        <v>94754.855757842233</v>
      </c>
      <c r="D57" s="447">
        <f ca="1">SUMIF(G:G,50,K:K)</f>
        <v>78784.582168822832</v>
      </c>
      <c r="E57" s="447">
        <f t="shared" ca="1" si="1"/>
        <v>1574871.3758337575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2283549.7483001882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9386.9429793991221</v>
      </c>
      <c r="L57" s="444">
        <f t="shared" ca="1" si="3"/>
        <v>2262253.2580351885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1574871.3758337575</v>
      </c>
      <c r="C58" s="447">
        <f t="shared" si="0"/>
        <v>94754.855757842233</v>
      </c>
      <c r="D58" s="447">
        <f ca="1">SUMIF(G:G,51,K:K)</f>
        <v>77967.512662318055</v>
      </c>
      <c r="E58" s="447">
        <f t="shared" ca="1" si="1"/>
        <v>1558084.0327382332</v>
      </c>
      <c r="F58" s="431"/>
      <c r="G58" s="459">
        <f t="shared" si="8"/>
        <v>5</v>
      </c>
      <c r="H58" s="459">
        <v>51</v>
      </c>
      <c r="I58" s="444">
        <f t="shared" ca="1" si="5"/>
        <v>2262253.2580351885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9298.2076032949572</v>
      </c>
      <c r="L58" s="444">
        <f t="shared" ca="1" si="3"/>
        <v>2240868.0323940846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1558084.0327382332</v>
      </c>
      <c r="C59" s="447">
        <f t="shared" si="0"/>
        <v>94754.855757842233</v>
      </c>
      <c r="D59" s="447">
        <f ca="1">SUMIF(G:G,52,K:K)</f>
        <v>77108.6403291592</v>
      </c>
      <c r="E59" s="447">
        <f t="shared" ca="1" si="1"/>
        <v>1540437.81730955</v>
      </c>
      <c r="F59" s="431"/>
      <c r="G59" s="459">
        <f t="shared" si="8"/>
        <v>5</v>
      </c>
      <c r="H59" s="459">
        <v>52</v>
      </c>
      <c r="I59" s="444">
        <f t="shared" ca="1" si="5"/>
        <v>2240868.0323940846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9209.1024964570242</v>
      </c>
      <c r="L59" s="444">
        <f t="shared" ca="1" si="3"/>
        <v>2219393.7016461426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1540437.81730955</v>
      </c>
      <c r="C60" s="447">
        <f t="shared" si="0"/>
        <v>94754.855757842233</v>
      </c>
      <c r="D60" s="447">
        <f ca="1">SUMIF(G:G,53,K:K)</f>
        <v>76205.826457397838</v>
      </c>
      <c r="E60" s="447">
        <f t="shared" ca="1" si="1"/>
        <v>1521888.7880091055</v>
      </c>
      <c r="F60" s="431"/>
      <c r="G60" s="459">
        <f t="shared" si="8"/>
        <v>5</v>
      </c>
      <c r="H60" s="459">
        <v>53</v>
      </c>
      <c r="I60" s="444">
        <f t="shared" ca="1" si="5"/>
        <v>2219393.7016461426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9119.6261183405986</v>
      </c>
      <c r="L60" s="444">
        <f t="shared" ca="1" si="3"/>
        <v>2197829.8945200844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1521888.7880091055</v>
      </c>
      <c r="C61" s="447">
        <f t="shared" si="0"/>
        <v>94754.855757842233</v>
      </c>
      <c r="D61" s="447">
        <f ca="1">SUMIF(G:G,54,K:K)</f>
        <v>75256.822914523218</v>
      </c>
      <c r="E61" s="447">
        <f t="shared" ca="1" si="1"/>
        <v>1502390.7551657865</v>
      </c>
      <c r="F61" s="431"/>
      <c r="G61" s="459">
        <f t="shared" si="8"/>
        <v>5</v>
      </c>
      <c r="H61" s="459">
        <v>54</v>
      </c>
      <c r="I61" s="444">
        <f t="shared" ca="1" si="5"/>
        <v>2197829.8945200844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9029.7769219820239</v>
      </c>
      <c r="L61" s="444">
        <f t="shared" ca="1" si="3"/>
        <v>2176176.2381976675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1502390.7551657865</v>
      </c>
      <c r="C62" s="447">
        <f t="shared" si="0"/>
        <v>94754.855757842233</v>
      </c>
      <c r="D62" s="447">
        <f ca="1">SUMIF(G:G,55,K:K)</f>
        <v>74259.266549298598</v>
      </c>
      <c r="E62" s="447">
        <f t="shared" ca="1" si="1"/>
        <v>1481895.1659572427</v>
      </c>
      <c r="F62" s="431"/>
      <c r="G62" s="459">
        <f t="shared" si="8"/>
        <v>5</v>
      </c>
      <c r="H62" s="459">
        <v>55</v>
      </c>
      <c r="I62" s="444">
        <f t="shared" ca="1" si="5"/>
        <v>2176176.2381976675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8939.5533539719527</v>
      </c>
      <c r="L62" s="444">
        <f t="shared" ca="1" si="3"/>
        <v>2154432.3583072405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1481895.1659572427</v>
      </c>
      <c r="C63" s="447">
        <f t="shared" si="0"/>
        <v>94754.855757842233</v>
      </c>
      <c r="D63" s="447">
        <f ca="1">SUMIF(G:G,56,K:K)</f>
        <v>73210.673307185119</v>
      </c>
      <c r="E63" s="447">
        <f t="shared" ca="1" si="1"/>
        <v>1460350.9835065855</v>
      </c>
      <c r="F63" s="431"/>
      <c r="G63" s="459">
        <f t="shared" si="8"/>
        <v>5</v>
      </c>
      <c r="H63" s="459">
        <v>56</v>
      </c>
      <c r="I63" s="444">
        <f t="shared" ca="1" si="5"/>
        <v>2154432.3583072405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8848.9538544285078</v>
      </c>
      <c r="L63" s="444">
        <f t="shared" ca="1" si="3"/>
        <v>2132597.8789172703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1460350.9835065855</v>
      </c>
      <c r="C64" s="447">
        <f t="shared" si="0"/>
        <v>94754.855757842233</v>
      </c>
      <c r="D64" s="447">
        <f ca="1">SUMIF(G:G,57,K:K)</f>
        <v>72108.432044699162</v>
      </c>
      <c r="E64" s="447">
        <f t="shared" ca="1" si="1"/>
        <v>1437704.5597934423</v>
      </c>
      <c r="F64" s="431"/>
      <c r="G64" s="459">
        <f t="shared" si="8"/>
        <v>5</v>
      </c>
      <c r="H64" s="459">
        <v>57</v>
      </c>
      <c r="I64" s="444">
        <f t="shared" ca="1" si="5"/>
        <v>2132597.8789172703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8757.9768569702974</v>
      </c>
      <c r="L64" s="444">
        <f t="shared" ca="1" si="3"/>
        <v>2110672.4225298418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1437704.5597934423</v>
      </c>
      <c r="C65" s="447">
        <f t="shared" si="0"/>
        <v>94754.855757842233</v>
      </c>
      <c r="D65" s="447">
        <f ca="1">SUMIF(G:G,58,K:K)</f>
        <v>70949.798027300829</v>
      </c>
      <c r="E65" s="447">
        <f t="shared" ca="1" si="1"/>
        <v>1413899.5020629007</v>
      </c>
      <c r="F65" s="431"/>
      <c r="G65" s="459">
        <f t="shared" si="8"/>
        <v>5</v>
      </c>
      <c r="H65" s="459">
        <v>58</v>
      </c>
      <c r="I65" s="444">
        <f t="shared" ca="1" si="5"/>
        <v>2110672.4225298418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8666.6207886893444</v>
      </c>
      <c r="L65" s="444">
        <f t="shared" ca="1" si="3"/>
        <v>2088655.610074132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1413899.5020629007</v>
      </c>
      <c r="C66" s="447">
        <f t="shared" si="0"/>
        <v>94754.855757842233</v>
      </c>
      <c r="D66" s="447">
        <f ca="1">SUMIF(G:G,59,K:K)</f>
        <v>69731.886094622081</v>
      </c>
      <c r="E66" s="447">
        <f t="shared" ca="1" si="1"/>
        <v>1388876.5323996805</v>
      </c>
      <c r="F66" s="431"/>
      <c r="G66" s="459">
        <f t="shared" si="8"/>
        <v>5</v>
      </c>
      <c r="H66" s="459">
        <v>59</v>
      </c>
      <c r="I66" s="444">
        <f t="shared" ca="1" si="5"/>
        <v>2088655.610074132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8574.8840701238878</v>
      </c>
      <c r="L66" s="444">
        <f t="shared" ca="1" si="3"/>
        <v>2066547.0608998567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1388876.5323996805</v>
      </c>
      <c r="C67" s="447">
        <f t="shared" si="0"/>
        <v>94754.855757842233</v>
      </c>
      <c r="D67" s="447">
        <f t="shared" ref="D67:D136" ca="1" si="9">SUMIF(G:G,60,K:K)</f>
        <v>68451.663476014684</v>
      </c>
      <c r="E67" s="447">
        <f t="shared" ca="1" si="1"/>
        <v>1362573.3401178529</v>
      </c>
      <c r="F67" s="431"/>
      <c r="G67" s="459">
        <f t="shared" si="8"/>
        <v>5</v>
      </c>
      <c r="H67" s="459">
        <v>60</v>
      </c>
      <c r="I67" s="444">
        <f t="shared" ca="1" si="5"/>
        <v>2066547.0608998567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8482.7651152310737</v>
      </c>
      <c r="L67" s="444">
        <f t="shared" ca="1" si="3"/>
        <v>2044346.3927706887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1362573.3401178529</v>
      </c>
      <c r="C68" s="447">
        <f t="shared" si="0"/>
        <v>94754.855757842233</v>
      </c>
      <c r="D68" s="447">
        <f t="shared" ca="1" si="9"/>
        <v>68451.663476014684</v>
      </c>
      <c r="E68" s="447">
        <f t="shared" ca="1" si="1"/>
        <v>1336270.1478360253</v>
      </c>
      <c r="F68" s="431"/>
      <c r="G68" s="459">
        <f>G67+1</f>
        <v>6</v>
      </c>
      <c r="H68" s="459">
        <v>61</v>
      </c>
      <c r="I68" s="444">
        <f t="shared" ca="1" si="5"/>
        <v>2044346.3927706887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8390.2623313595395</v>
      </c>
      <c r="L68" s="444">
        <f t="shared" ca="1" si="3"/>
        <v>2022053.2218576493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1336270.1478360253</v>
      </c>
      <c r="C69" s="447">
        <f t="shared" si="0"/>
        <v>94754.855757842233</v>
      </c>
      <c r="D69" s="447">
        <f t="shared" ca="1" si="9"/>
        <v>68451.663476014684</v>
      </c>
      <c r="E69" s="447">
        <f t="shared" ca="1" si="1"/>
        <v>1309966.9555541978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2022053.2218576493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8297.3741192218768</v>
      </c>
      <c r="L69" s="444">
        <f t="shared" ca="1" si="3"/>
        <v>1999667.1627324722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1309966.9555541978</v>
      </c>
      <c r="C70" s="447">
        <f t="shared" si="0"/>
        <v>94754.855757842233</v>
      </c>
      <c r="D70" s="447">
        <f t="shared" ca="1" si="9"/>
        <v>68451.663476014684</v>
      </c>
      <c r="E70" s="447">
        <f t="shared" ca="1" si="1"/>
        <v>1283663.7632723702</v>
      </c>
      <c r="F70" s="431"/>
      <c r="G70" s="459">
        <f t="shared" si="10"/>
        <v>6</v>
      </c>
      <c r="H70" s="459">
        <v>63</v>
      </c>
      <c r="I70" s="444">
        <f t="shared" ca="1" si="5"/>
        <v>1999667.1627324722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8204.0988728669709</v>
      </c>
      <c r="L70" s="444">
        <f t="shared" ca="1" si="3"/>
        <v>1977187.8283609401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1283663.7632723702</v>
      </c>
      <c r="C71" s="447">
        <f t="shared" si="0"/>
        <v>94754.855757842233</v>
      </c>
      <c r="D71" s="447">
        <f t="shared" ca="1" si="9"/>
        <v>68451.663476014684</v>
      </c>
      <c r="E71" s="447">
        <f t="shared" ca="1" si="1"/>
        <v>1257360.5709905426</v>
      </c>
      <c r="F71" s="431"/>
      <c r="G71" s="459">
        <f t="shared" si="10"/>
        <v>6</v>
      </c>
      <c r="H71" s="459">
        <v>64</v>
      </c>
      <c r="I71" s="444">
        <f t="shared" ca="1" si="5"/>
        <v>1977187.8283609401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8110.4349796522556</v>
      </c>
      <c r="L71" s="444">
        <f t="shared" ca="1" si="3"/>
        <v>1954614.8300961934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1257360.5709905426</v>
      </c>
      <c r="C72" s="447">
        <f t="shared" si="0"/>
        <v>94754.855757842233</v>
      </c>
      <c r="D72" s="447">
        <f t="shared" ca="1" si="9"/>
        <v>68451.663476014684</v>
      </c>
      <c r="E72" s="447">
        <f t="shared" ca="1" si="1"/>
        <v>1231057.3787087151</v>
      </c>
      <c r="F72" s="431"/>
      <c r="G72" s="459">
        <f t="shared" si="10"/>
        <v>6</v>
      </c>
      <c r="H72" s="459">
        <v>65</v>
      </c>
      <c r="I72" s="444">
        <f t="shared" ca="1" si="5"/>
        <v>1954614.8300961934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8016.3808202158098</v>
      </c>
      <c r="L72" s="444">
        <f t="shared" ca="1" si="3"/>
        <v>1931947.7776720102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1231057.3787087151</v>
      </c>
      <c r="C73" s="447">
        <f t="shared" si="0"/>
        <v>94754.855757842233</v>
      </c>
      <c r="D73" s="447">
        <f t="shared" ca="1" si="9"/>
        <v>68451.663476014684</v>
      </c>
      <c r="E73" s="447">
        <f t="shared" ca="1" si="1"/>
        <v>1204754.1864268875</v>
      </c>
      <c r="F73" s="431"/>
      <c r="G73" s="459">
        <f t="shared" si="10"/>
        <v>6</v>
      </c>
      <c r="H73" s="459">
        <v>66</v>
      </c>
      <c r="I73" s="444">
        <f t="shared" ca="1" si="5"/>
        <v>1931947.7776720102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7921.934768448381</v>
      </c>
      <c r="L73" s="444">
        <f t="shared" ca="1" si="3"/>
        <v>1909186.2791960596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1204754.1864268875</v>
      </c>
      <c r="C74" s="447">
        <f t="shared" si="0"/>
        <v>94754.855757842233</v>
      </c>
      <c r="D74" s="447">
        <f t="shared" ca="1" si="9"/>
        <v>68451.663476014684</v>
      </c>
      <c r="E74" s="447">
        <f t="shared" ca="1" si="1"/>
        <v>1178450.99414506</v>
      </c>
      <c r="F74" s="431"/>
      <c r="G74" s="459">
        <f t="shared" si="10"/>
        <v>6</v>
      </c>
      <c r="H74" s="459">
        <v>67</v>
      </c>
      <c r="I74" s="444">
        <f t="shared" ca="1" si="5"/>
        <v>1909186.2791960596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7827.0951914652524</v>
      </c>
      <c r="L74" s="444">
        <f t="shared" ca="1" si="3"/>
        <v>1886329.9411431258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1178450.99414506</v>
      </c>
      <c r="C75" s="447">
        <f t="shared" si="0"/>
        <v>94754.855757842233</v>
      </c>
      <c r="D75" s="447">
        <f t="shared" ca="1" si="9"/>
        <v>68451.663476014684</v>
      </c>
      <c r="E75" s="447">
        <f t="shared" ca="1" si="1"/>
        <v>1152147.8018632324</v>
      </c>
      <c r="F75" s="431"/>
      <c r="G75" s="459">
        <f t="shared" si="10"/>
        <v>6</v>
      </c>
      <c r="H75" s="459">
        <v>68</v>
      </c>
      <c r="I75" s="444">
        <f t="shared" ca="1" si="5"/>
        <v>1886329.9411431258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7823.9900148471061</v>
      </c>
      <c r="L75" s="444">
        <f t="shared" ca="1" si="3"/>
        <v>1885581.5935781528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1152147.8018632324</v>
      </c>
      <c r="C76" s="447">
        <f t="shared" si="0"/>
        <v>94754.855757842233</v>
      </c>
      <c r="D76" s="447">
        <f t="shared" ca="1" si="9"/>
        <v>68451.663476014684</v>
      </c>
      <c r="E76" s="447">
        <f t="shared" ca="1" si="1"/>
        <v>1125844.6095814048</v>
      </c>
      <c r="F76" s="431"/>
      <c r="G76" s="459">
        <f t="shared" si="10"/>
        <v>6</v>
      </c>
      <c r="H76" s="459">
        <v>69</v>
      </c>
      <c r="I76" s="444">
        <f t="shared" ca="1" si="5"/>
        <v>1885581.5935781528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7820.8718999930534</v>
      </c>
      <c r="L76" s="444">
        <f t="shared" ca="1" si="3"/>
        <v>1884830.1278983259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1125844.6095814048</v>
      </c>
      <c r="C77" s="447">
        <f t="shared" si="0"/>
        <v>94754.855757842233</v>
      </c>
      <c r="D77" s="447">
        <f t="shared" ca="1" si="9"/>
        <v>68451.663476014684</v>
      </c>
      <c r="E77" s="447">
        <f t="shared" ca="1" si="1"/>
        <v>1099541.4172995773</v>
      </c>
      <c r="F77" s="431"/>
      <c r="G77" s="459">
        <f t="shared" si="10"/>
        <v>6</v>
      </c>
      <c r="H77" s="459">
        <v>70</v>
      </c>
      <c r="I77" s="444">
        <f t="shared" ca="1" si="5"/>
        <v>1884830.1278983259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7817.7407929937744</v>
      </c>
      <c r="L77" s="444">
        <f t="shared" ca="1" si="3"/>
        <v>1884075.5311114995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1099541.4172995773</v>
      </c>
      <c r="C78" s="447">
        <f t="shared" si="0"/>
        <v>94754.855757842233</v>
      </c>
      <c r="D78" s="447">
        <f t="shared" ca="1" si="9"/>
        <v>68451.663476014684</v>
      </c>
      <c r="E78" s="447">
        <f t="shared" ca="1" si="1"/>
        <v>1073238.2250177497</v>
      </c>
      <c r="F78" s="431"/>
      <c r="G78" s="459">
        <f t="shared" si="10"/>
        <v>6</v>
      </c>
      <c r="H78" s="459">
        <v>71</v>
      </c>
      <c r="I78" s="444">
        <f t="shared" ca="1" si="5"/>
        <v>1884075.5311114995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7814.5966397153306</v>
      </c>
      <c r="L78" s="444">
        <f t="shared" ca="1" si="3"/>
        <v>1883317.7901713948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1073238.2250177497</v>
      </c>
      <c r="C79" s="447">
        <f t="shared" si="0"/>
        <v>94754.855757842233</v>
      </c>
      <c r="D79" s="447">
        <f t="shared" ca="1" si="9"/>
        <v>68451.663476014684</v>
      </c>
      <c r="E79" s="447">
        <f t="shared" ca="1" si="1"/>
        <v>1046935.0327359221</v>
      </c>
      <c r="F79" s="431"/>
      <c r="G79" s="459">
        <f t="shared" si="10"/>
        <v>6</v>
      </c>
      <c r="H79" s="459">
        <v>72</v>
      </c>
      <c r="I79" s="444">
        <f t="shared" ca="1" si="5"/>
        <v>1883317.7901713948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7811.4393857982277</v>
      </c>
      <c r="L79" s="444">
        <f t="shared" ca="1" si="3"/>
        <v>1882556.891977373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1046935.0327359221</v>
      </c>
      <c r="C80" s="447">
        <f t="shared" si="0"/>
        <v>94754.855757842233</v>
      </c>
      <c r="D80" s="447">
        <f t="shared" ca="1" si="9"/>
        <v>68451.663476014684</v>
      </c>
      <c r="E80" s="447">
        <f t="shared" ca="1" si="1"/>
        <v>1020631.8404540946</v>
      </c>
      <c r="F80" s="431"/>
      <c r="G80" s="459">
        <f>G79+1</f>
        <v>7</v>
      </c>
      <c r="H80" s="459">
        <v>73</v>
      </c>
      <c r="I80" s="444">
        <f t="shared" ca="1" si="5"/>
        <v>1882556.891977373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7808.2689766564708</v>
      </c>
      <c r="L80" s="444">
        <f t="shared" ca="1" si="3"/>
        <v>1881792.8233742095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1020631.8404540946</v>
      </c>
      <c r="C81" s="447">
        <f t="shared" si="0"/>
        <v>94754.855757842233</v>
      </c>
      <c r="D81" s="447">
        <f t="shared" ca="1" si="9"/>
        <v>68451.663476014684</v>
      </c>
      <c r="E81" s="447">
        <f t="shared" ca="1" si="1"/>
        <v>994328.64817226701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1881792.8233742095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7805.0853574766224</v>
      </c>
      <c r="L81" s="444">
        <f t="shared" ca="1" si="3"/>
        <v>1881025.5711518661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994328.64817226701</v>
      </c>
      <c r="C82" s="447">
        <f t="shared" si="0"/>
        <v>94754.855757842233</v>
      </c>
      <c r="D82" s="447">
        <f t="shared" ca="1" si="9"/>
        <v>68451.663476014684</v>
      </c>
      <c r="E82" s="447">
        <f t="shared" ca="1" si="1"/>
        <v>968025.45589043945</v>
      </c>
      <c r="F82" s="431"/>
      <c r="G82" s="459">
        <f t="shared" si="11"/>
        <v>7</v>
      </c>
      <c r="H82" s="459">
        <v>75</v>
      </c>
      <c r="I82" s="444">
        <f t="shared" ca="1" si="5"/>
        <v>1881025.5711518661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7801.888473216859</v>
      </c>
      <c r="L82" s="444">
        <f t="shared" ca="1" si="3"/>
        <v>1880255.1220452629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968025.45589043945</v>
      </c>
      <c r="C83" s="447">
        <f t="shared" si="0"/>
        <v>94754.855757842233</v>
      </c>
      <c r="D83" s="447">
        <f t="shared" ca="1" si="9"/>
        <v>68451.663476014684</v>
      </c>
      <c r="E83" s="447">
        <f t="shared" ca="1" si="1"/>
        <v>941722.26360861189</v>
      </c>
      <c r="F83" s="431"/>
      <c r="G83" s="459">
        <f t="shared" si="11"/>
        <v>7</v>
      </c>
      <c r="H83" s="459">
        <v>76</v>
      </c>
      <c r="I83" s="444">
        <f t="shared" ca="1" si="5"/>
        <v>1880255.1220452629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7798.6782686060105</v>
      </c>
      <c r="L83" s="444">
        <f t="shared" ca="1" si="3"/>
        <v>1879481.462734049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941722.26360861189</v>
      </c>
      <c r="C84" s="447">
        <f t="shared" si="0"/>
        <v>94754.855757842233</v>
      </c>
      <c r="D84" s="447">
        <f t="shared" ca="1" si="9"/>
        <v>68451.663476014684</v>
      </c>
      <c r="E84" s="447">
        <f t="shared" ca="1" si="1"/>
        <v>915419.07132678432</v>
      </c>
      <c r="F84" s="431"/>
      <c r="G84" s="459">
        <f t="shared" si="11"/>
        <v>7</v>
      </c>
      <c r="H84" s="459">
        <v>77</v>
      </c>
      <c r="I84" s="444">
        <f t="shared" ca="1" si="5"/>
        <v>1879481.462734049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7795.4546881426195</v>
      </c>
      <c r="L84" s="444">
        <f t="shared" ca="1" si="3"/>
        <v>1878704.5798423714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915419.07132678432</v>
      </c>
      <c r="C85" s="447">
        <f t="shared" si="0"/>
        <v>94754.855757842233</v>
      </c>
      <c r="D85" s="447">
        <f t="shared" ca="1" si="9"/>
        <v>68451.663476014684</v>
      </c>
      <c r="E85" s="447">
        <f t="shared" ca="1" si="1"/>
        <v>889115.87904495676</v>
      </c>
      <c r="F85" s="431"/>
      <c r="G85" s="459">
        <f t="shared" si="11"/>
        <v>7</v>
      </c>
      <c r="H85" s="459">
        <v>78</v>
      </c>
      <c r="I85" s="444">
        <f t="shared" ca="1" si="5"/>
        <v>1878704.5798423714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7792.2176760939628</v>
      </c>
      <c r="L85" s="444">
        <f t="shared" ca="1" si="3"/>
        <v>1877924.4599386454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889115.87904495676</v>
      </c>
      <c r="C86" s="447">
        <f t="shared" si="0"/>
        <v>94754.855757842233</v>
      </c>
      <c r="D86" s="447">
        <f t="shared" ca="1" si="9"/>
        <v>68451.663476014684</v>
      </c>
      <c r="E86" s="447">
        <f t="shared" ca="1" si="1"/>
        <v>862812.6867631292</v>
      </c>
      <c r="F86" s="431"/>
      <c r="G86" s="459">
        <f t="shared" si="11"/>
        <v>7</v>
      </c>
      <c r="H86" s="459">
        <v>79</v>
      </c>
      <c r="I86" s="444">
        <f t="shared" ca="1" si="5"/>
        <v>1877924.4599386454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7788.9671764951054</v>
      </c>
      <c r="L86" s="444">
        <f t="shared" ca="1" si="3"/>
        <v>1877141.0895353204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862812.6867631292</v>
      </c>
      <c r="C87" s="447">
        <f t="shared" si="0"/>
        <v>94754.855757842233</v>
      </c>
      <c r="D87" s="447">
        <f t="shared" ca="1" si="9"/>
        <v>68451.663476014684</v>
      </c>
      <c r="E87" s="447">
        <f t="shared" ca="1" si="1"/>
        <v>836509.49448130163</v>
      </c>
      <c r="F87" s="431"/>
      <c r="G87" s="459">
        <f t="shared" si="11"/>
        <v>7</v>
      </c>
      <c r="H87" s="459">
        <v>80</v>
      </c>
      <c r="I87" s="444">
        <f t="shared" ca="1" si="5"/>
        <v>1877141.0895353204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7785.7031331479184</v>
      </c>
      <c r="L87" s="444">
        <f t="shared" ca="1" si="3"/>
        <v>1876354.4550886482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836509.49448130163</v>
      </c>
      <c r="C88" s="447">
        <f t="shared" si="0"/>
        <v>94754.855757842233</v>
      </c>
      <c r="D88" s="447">
        <f t="shared" ca="1" si="9"/>
        <v>68451.663476014684</v>
      </c>
      <c r="E88" s="447">
        <f t="shared" ca="1" si="1"/>
        <v>810206.30219947407</v>
      </c>
      <c r="F88" s="431"/>
      <c r="G88" s="459">
        <f t="shared" si="11"/>
        <v>7</v>
      </c>
      <c r="H88" s="459">
        <v>81</v>
      </c>
      <c r="I88" s="444">
        <f t="shared" ca="1" si="5"/>
        <v>1876354.4550886482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7782.4254896201173</v>
      </c>
      <c r="L88" s="444">
        <f t="shared" ca="1" si="3"/>
        <v>1875564.5429984482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810206.30219947407</v>
      </c>
      <c r="C89" s="447">
        <f t="shared" si="0"/>
        <v>94754.855757842233</v>
      </c>
      <c r="D89" s="447">
        <f t="shared" ca="1" si="9"/>
        <v>68451.663476014684</v>
      </c>
      <c r="E89" s="447">
        <f t="shared" ca="1" si="1"/>
        <v>783903.10991764651</v>
      </c>
      <c r="F89" s="431"/>
      <c r="G89" s="459">
        <f t="shared" si="11"/>
        <v>7</v>
      </c>
      <c r="H89" s="459">
        <v>82</v>
      </c>
      <c r="I89" s="444">
        <f t="shared" ca="1" si="5"/>
        <v>1875564.5429984482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7779.1341892442833</v>
      </c>
      <c r="L89" s="444">
        <f t="shared" ca="1" si="3"/>
        <v>1874771.3396078725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783903.10991764651</v>
      </c>
      <c r="C90" s="447">
        <f t="shared" si="0"/>
        <v>94754.855757842233</v>
      </c>
      <c r="D90" s="447">
        <f t="shared" ca="1" si="9"/>
        <v>68451.663476014684</v>
      </c>
      <c r="E90" s="447">
        <f t="shared" ca="1" si="1"/>
        <v>757599.91763581894</v>
      </c>
      <c r="F90" s="431"/>
      <c r="G90" s="459">
        <f t="shared" si="11"/>
        <v>7</v>
      </c>
      <c r="H90" s="459">
        <v>83</v>
      </c>
      <c r="I90" s="444">
        <f t="shared" ca="1" si="5"/>
        <v>1874771.3396078725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7775.8291751168854</v>
      </c>
      <c r="L90" s="444">
        <f t="shared" ca="1" si="3"/>
        <v>1873974.8312031694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757599.91763581894</v>
      </c>
      <c r="C91" s="447">
        <f t="shared" si="0"/>
        <v>94754.855757842233</v>
      </c>
      <c r="D91" s="447">
        <f t="shared" ca="1" si="9"/>
        <v>68451.663476014684</v>
      </c>
      <c r="E91" s="447">
        <f t="shared" ca="1" si="1"/>
        <v>731296.72535399138</v>
      </c>
      <c r="F91" s="431"/>
      <c r="G91" s="459">
        <f t="shared" si="11"/>
        <v>7</v>
      </c>
      <c r="H91" s="459">
        <v>84</v>
      </c>
      <c r="I91" s="444">
        <f t="shared" ca="1" si="5"/>
        <v>1873974.8312031694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7772.510390097289</v>
      </c>
      <c r="L91" s="444">
        <f t="shared" ca="1" si="3"/>
        <v>1873175.0040134466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731296.72535399138</v>
      </c>
      <c r="C92" s="447">
        <f t="shared" si="0"/>
        <v>94754.855757842233</v>
      </c>
      <c r="D92" s="447">
        <f t="shared" ca="1" si="9"/>
        <v>68451.663476014684</v>
      </c>
      <c r="E92" s="447">
        <f t="shared" ca="1" si="1"/>
        <v>704993.53307216382</v>
      </c>
      <c r="F92" s="431"/>
      <c r="G92" s="459">
        <f>G91+1</f>
        <v>8</v>
      </c>
      <c r="H92" s="459">
        <v>85</v>
      </c>
      <c r="I92" s="444">
        <f t="shared" ca="1" si="5"/>
        <v>1873175.0040134466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7769.1777768067777</v>
      </c>
      <c r="L92" s="444">
        <f t="shared" ca="1" si="3"/>
        <v>1872371.8442104333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704993.53307216382</v>
      </c>
      <c r="C93" s="447">
        <f t="shared" si="0"/>
        <v>94754.855757842233</v>
      </c>
      <c r="D93" s="447">
        <f t="shared" ca="1" si="9"/>
        <v>68451.663476014684</v>
      </c>
      <c r="E93" s="447">
        <f t="shared" ca="1" si="1"/>
        <v>678690.34079033625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1872371.8442104333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7765.8312776275552</v>
      </c>
      <c r="L93" s="444">
        <f t="shared" ca="1" si="3"/>
        <v>1871565.3379082407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678690.34079033625</v>
      </c>
      <c r="C94" s="447">
        <f t="shared" si="0"/>
        <v>94754.855757842233</v>
      </c>
      <c r="D94" s="447">
        <f t="shared" ca="1" si="9"/>
        <v>68451.663476014684</v>
      </c>
      <c r="E94" s="447">
        <f t="shared" ca="1" si="1"/>
        <v>652387.14850850869</v>
      </c>
      <c r="F94" s="431"/>
      <c r="G94" s="459">
        <f t="shared" si="12"/>
        <v>8</v>
      </c>
      <c r="H94" s="459">
        <v>87</v>
      </c>
      <c r="I94" s="444">
        <f t="shared" ca="1" si="5"/>
        <v>1871565.3379082407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7762.4708347017522</v>
      </c>
      <c r="L94" s="444">
        <f t="shared" ca="1" si="3"/>
        <v>1870755.4711631224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652387.14850850869</v>
      </c>
      <c r="C95" s="447">
        <f t="shared" si="0"/>
        <v>94754.855757842233</v>
      </c>
      <c r="D95" s="447">
        <f t="shared" ca="1" si="9"/>
        <v>68451.663476014684</v>
      </c>
      <c r="E95" s="447">
        <f t="shared" ca="1" si="1"/>
        <v>626083.95622668113</v>
      </c>
      <c r="F95" s="431"/>
      <c r="G95" s="459">
        <f t="shared" si="12"/>
        <v>8</v>
      </c>
      <c r="H95" s="459">
        <v>88</v>
      </c>
      <c r="I95" s="444">
        <f t="shared" ca="1" si="5"/>
        <v>1870755.4711631224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7759.0963899304252</v>
      </c>
      <c r="L95" s="444">
        <f t="shared" ca="1" si="3"/>
        <v>1869942.2299732328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626083.95622668113</v>
      </c>
      <c r="C96" s="447">
        <f t="shared" si="0"/>
        <v>94754.855757842233</v>
      </c>
      <c r="D96" s="447">
        <f t="shared" ca="1" si="9"/>
        <v>68451.663476014684</v>
      </c>
      <c r="E96" s="447">
        <f t="shared" ca="1" si="1"/>
        <v>599780.76394485356</v>
      </c>
      <c r="F96" s="431"/>
      <c r="G96" s="459">
        <f t="shared" si="12"/>
        <v>8</v>
      </c>
      <c r="H96" s="459">
        <v>89</v>
      </c>
      <c r="I96" s="444">
        <f t="shared" ca="1" si="5"/>
        <v>1869942.2299732328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7755.7078849725522</v>
      </c>
      <c r="L96" s="444">
        <f t="shared" ca="1" si="3"/>
        <v>1869125.6002783852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599780.76394485356</v>
      </c>
      <c r="C97" s="447">
        <f t="shared" si="0"/>
        <v>94754.855757842233</v>
      </c>
      <c r="D97" s="447">
        <f t="shared" ca="1" si="9"/>
        <v>68451.663476014684</v>
      </c>
      <c r="E97" s="447">
        <f t="shared" ca="1" si="1"/>
        <v>573477.571663026</v>
      </c>
      <c r="F97" s="431"/>
      <c r="G97" s="459">
        <f t="shared" si="12"/>
        <v>8</v>
      </c>
      <c r="H97" s="459">
        <v>90</v>
      </c>
      <c r="I97" s="444">
        <f t="shared" ca="1" si="5"/>
        <v>1869125.6002783852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7752.3052612440224</v>
      </c>
      <c r="L97" s="444">
        <f t="shared" ca="1" si="3"/>
        <v>1868305.5679598092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573477.571663026</v>
      </c>
      <c r="C98" s="447">
        <f t="shared" si="0"/>
        <v>94754.855757842233</v>
      </c>
      <c r="D98" s="447">
        <f t="shared" ca="1" si="9"/>
        <v>68451.663476014684</v>
      </c>
      <c r="E98" s="447">
        <f t="shared" ca="1" si="1"/>
        <v>547174.37938119844</v>
      </c>
      <c r="F98" s="431"/>
      <c r="G98" s="459">
        <f t="shared" si="12"/>
        <v>8</v>
      </c>
      <c r="H98" s="459">
        <v>91</v>
      </c>
      <c r="I98" s="444">
        <f t="shared" ca="1" si="5"/>
        <v>1868305.5679598092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7748.8884599166204</v>
      </c>
      <c r="L98" s="444">
        <f t="shared" ca="1" si="3"/>
        <v>1867482.1188399058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547174.37938119844</v>
      </c>
      <c r="C99" s="447">
        <f t="shared" si="0"/>
        <v>94754.855757842233</v>
      </c>
      <c r="D99" s="447">
        <f t="shared" ca="1" si="9"/>
        <v>68451.663476014684</v>
      </c>
      <c r="E99" s="447">
        <f t="shared" ca="1" si="1"/>
        <v>520871.18709937087</v>
      </c>
      <c r="F99" s="431"/>
      <c r="G99" s="459">
        <f t="shared" si="12"/>
        <v>8</v>
      </c>
      <c r="H99" s="459">
        <v>92</v>
      </c>
      <c r="I99" s="444">
        <f t="shared" ca="1" si="5"/>
        <v>1867482.1188399058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7745.4574219170236</v>
      </c>
      <c r="L99" s="444">
        <f t="shared" ca="1" si="3"/>
        <v>1866655.2386820028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520871.18709937087</v>
      </c>
      <c r="C100" s="447">
        <f t="shared" si="0"/>
        <v>94754.855757842233</v>
      </c>
      <c r="D100" s="447">
        <f t="shared" ca="1" si="9"/>
        <v>68451.663476014684</v>
      </c>
      <c r="E100" s="447">
        <f t="shared" ca="1" si="1"/>
        <v>494567.99481754331</v>
      </c>
      <c r="F100" s="431"/>
      <c r="G100" s="459">
        <f t="shared" si="12"/>
        <v>8</v>
      </c>
      <c r="H100" s="459">
        <v>93</v>
      </c>
      <c r="I100" s="444">
        <f t="shared" ca="1" si="5"/>
        <v>1866655.2386820028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7742.012087925762</v>
      </c>
      <c r="L100" s="444">
        <f t="shared" ca="1" si="3"/>
        <v>1865824.9131901085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494567.99481754331</v>
      </c>
      <c r="C101" s="447">
        <f t="shared" si="0"/>
        <v>94754.855757842233</v>
      </c>
      <c r="D101" s="447">
        <f t="shared" ca="1" si="9"/>
        <v>68451.663476014684</v>
      </c>
      <c r="E101" s="447">
        <f t="shared" ca="1" si="1"/>
        <v>468264.80253571575</v>
      </c>
      <c r="F101" s="431"/>
      <c r="G101" s="459">
        <f t="shared" si="12"/>
        <v>8</v>
      </c>
      <c r="H101" s="459">
        <v>94</v>
      </c>
      <c r="I101" s="444">
        <f t="shared" ca="1" si="5"/>
        <v>1865824.9131901085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7738.5523983762005</v>
      </c>
      <c r="L101" s="444">
        <f t="shared" ca="1" si="3"/>
        <v>1864991.1280086646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468264.80253571575</v>
      </c>
      <c r="C102" s="447">
        <f t="shared" si="0"/>
        <v>94754.855757842233</v>
      </c>
      <c r="D102" s="447">
        <f t="shared" ca="1" si="9"/>
        <v>68451.663476014684</v>
      </c>
      <c r="E102" s="447">
        <f t="shared" ca="1" si="1"/>
        <v>441961.61025388818</v>
      </c>
      <c r="F102" s="431"/>
      <c r="G102" s="459">
        <f t="shared" si="12"/>
        <v>8</v>
      </c>
      <c r="H102" s="459">
        <v>95</v>
      </c>
      <c r="I102" s="444">
        <f t="shared" ca="1" si="5"/>
        <v>1864991.1280086646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7735.0782934535191</v>
      </c>
      <c r="L102" s="444">
        <f t="shared" ca="1" si="3"/>
        <v>1864153.8687222979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441961.61025388818</v>
      </c>
      <c r="C103" s="447">
        <f t="shared" si="0"/>
        <v>94754.855757842233</v>
      </c>
      <c r="D103" s="447">
        <f t="shared" ca="1" si="9"/>
        <v>68451.663476014684</v>
      </c>
      <c r="E103" s="447">
        <f t="shared" ca="1" si="1"/>
        <v>415658.41797206062</v>
      </c>
      <c r="F103" s="431"/>
      <c r="G103" s="459">
        <f t="shared" si="12"/>
        <v>8</v>
      </c>
      <c r="H103" s="459">
        <v>96</v>
      </c>
      <c r="I103" s="444">
        <f t="shared" ca="1" si="5"/>
        <v>1864153.8687222979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7731.5897130936582</v>
      </c>
      <c r="L103" s="444">
        <f t="shared" ca="1" si="3"/>
        <v>1863313.1208555715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415658.41797206062</v>
      </c>
      <c r="C104" s="447">
        <f t="shared" si="0"/>
        <v>71066.141818381671</v>
      </c>
      <c r="D104" s="447">
        <f t="shared" ca="1" si="9"/>
        <v>68451.663476014684</v>
      </c>
      <c r="E104" s="447">
        <f t="shared" ca="1" si="1"/>
        <v>413043.93962969363</v>
      </c>
      <c r="F104" s="431"/>
      <c r="G104" s="459">
        <f>G103+1</f>
        <v>9</v>
      </c>
      <c r="H104" s="459">
        <v>97</v>
      </c>
      <c r="I104" s="444">
        <f t="shared" ca="1" si="5"/>
        <v>1863313.1208555715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7728.0865969822962</v>
      </c>
      <c r="L104" s="444">
        <f t="shared" ca="1" si="3"/>
        <v>1862468.8698727337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413043.93962969363</v>
      </c>
      <c r="C105" s="447">
        <f t="shared" si="0"/>
        <v>0</v>
      </c>
      <c r="D105" s="447">
        <f t="shared" ca="1" si="9"/>
        <v>68451.663476014684</v>
      </c>
      <c r="E105" s="447">
        <f t="shared" ca="1" si="1"/>
        <v>481495.60310570832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1862468.8698727337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7727.3859662204741</v>
      </c>
      <c r="L105" s="444">
        <f t="shared" ca="1" si="3"/>
        <v>1862300.0178591339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481495.60310570832</v>
      </c>
      <c r="C106" s="447">
        <f t="shared" si="0"/>
        <v>0</v>
      </c>
      <c r="D106" s="447">
        <f t="shared" ca="1" si="9"/>
        <v>68451.663476014684</v>
      </c>
      <c r="E106" s="447">
        <f t="shared" ca="1" si="1"/>
        <v>549947.266581723</v>
      </c>
      <c r="F106" s="431"/>
      <c r="G106" s="459">
        <f t="shared" si="13"/>
        <v>9</v>
      </c>
      <c r="H106" s="459">
        <v>99</v>
      </c>
      <c r="I106" s="444">
        <f t="shared" ca="1" si="5"/>
        <v>1862300.0178591339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7726.6824161638069</v>
      </c>
      <c r="L106" s="444">
        <f t="shared" ca="1" si="3"/>
        <v>1862130.4622954775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549947.266581723</v>
      </c>
      <c r="C107" s="447">
        <f t="shared" si="0"/>
        <v>0</v>
      </c>
      <c r="D107" s="447">
        <f t="shared" ca="1" si="9"/>
        <v>68451.663476014684</v>
      </c>
      <c r="E107" s="447">
        <f t="shared" ca="1" si="1"/>
        <v>618398.93005773774</v>
      </c>
      <c r="F107" s="431"/>
      <c r="G107" s="459">
        <f t="shared" si="13"/>
        <v>9</v>
      </c>
      <c r="H107" s="459">
        <v>100</v>
      </c>
      <c r="I107" s="444">
        <f t="shared" ca="1" si="5"/>
        <v>1862130.4622954775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7725.9759346485716</v>
      </c>
      <c r="L107" s="444">
        <f t="shared" ca="1" si="3"/>
        <v>1861960.2002503059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618398.93005773774</v>
      </c>
      <c r="C108" s="447">
        <f t="shared" si="0"/>
        <v>0</v>
      </c>
      <c r="D108" s="447">
        <f t="shared" ca="1" si="9"/>
        <v>68451.663476014684</v>
      </c>
      <c r="E108" s="447">
        <f t="shared" ca="1" si="1"/>
        <v>686850.59353375249</v>
      </c>
      <c r="F108" s="431"/>
      <c r="G108" s="459">
        <f t="shared" si="13"/>
        <v>9</v>
      </c>
      <c r="H108" s="459">
        <v>101</v>
      </c>
      <c r="I108" s="444">
        <f t="shared" ca="1" si="5"/>
        <v>1861960.2002503059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7725.2665094603572</v>
      </c>
      <c r="L108" s="444">
        <f t="shared" ca="1" si="3"/>
        <v>1861789.228779946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686850.59353375249</v>
      </c>
      <c r="C109" s="447">
        <f t="shared" si="0"/>
        <v>0</v>
      </c>
      <c r="D109" s="447">
        <f t="shared" ca="1" si="9"/>
        <v>68451.663476014684</v>
      </c>
      <c r="E109" s="447">
        <f t="shared" ca="1" si="1"/>
        <v>755302.25700976723</v>
      </c>
      <c r="F109" s="431"/>
      <c r="G109" s="459">
        <f t="shared" si="13"/>
        <v>9</v>
      </c>
      <c r="H109" s="459">
        <v>102</v>
      </c>
      <c r="I109" s="444">
        <f t="shared" ca="1" si="5"/>
        <v>1861789.228779946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7724.5541283338571</v>
      </c>
      <c r="L109" s="444">
        <f t="shared" ca="1" si="3"/>
        <v>1861617.5449284597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755302.25700976723</v>
      </c>
      <c r="C110" s="447">
        <f t="shared" si="0"/>
        <v>0</v>
      </c>
      <c r="D110" s="447">
        <f t="shared" ca="1" si="9"/>
        <v>68451.663476014684</v>
      </c>
      <c r="E110" s="447">
        <f t="shared" ca="1" si="1"/>
        <v>823753.92048578197</v>
      </c>
      <c r="F110" s="431"/>
      <c r="G110" s="459">
        <f t="shared" si="13"/>
        <v>9</v>
      </c>
      <c r="H110" s="459">
        <v>103</v>
      </c>
      <c r="I110" s="444">
        <f t="shared" ca="1" si="5"/>
        <v>1861617.5449284597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7723.8387789526641</v>
      </c>
      <c r="L110" s="444">
        <f t="shared" ca="1" si="3"/>
        <v>1861445.1457275921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823753.92048578197</v>
      </c>
      <c r="C111" s="447">
        <f t="shared" si="0"/>
        <v>0</v>
      </c>
      <c r="D111" s="447">
        <f t="shared" ca="1" si="9"/>
        <v>68451.663476014684</v>
      </c>
      <c r="E111" s="447">
        <f t="shared" ca="1" si="1"/>
        <v>892205.58396179671</v>
      </c>
      <c r="F111" s="431"/>
      <c r="G111" s="459">
        <f t="shared" si="13"/>
        <v>9</v>
      </c>
      <c r="H111" s="459">
        <v>104</v>
      </c>
      <c r="I111" s="444">
        <f t="shared" ca="1" si="5"/>
        <v>1861445.1457275921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7723.1204489490492</v>
      </c>
      <c r="L111" s="444">
        <f t="shared" ca="1" si="3"/>
        <v>1861272.0281967209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892205.58396179671</v>
      </c>
      <c r="C112" s="447">
        <f t="shared" si="0"/>
        <v>0</v>
      </c>
      <c r="D112" s="447">
        <f t="shared" ca="1" si="9"/>
        <v>68451.663476014684</v>
      </c>
      <c r="E112" s="447">
        <f t="shared" ca="1" si="1"/>
        <v>960657.24743781146</v>
      </c>
      <c r="F112" s="431"/>
      <c r="G112" s="459">
        <f t="shared" si="13"/>
        <v>9</v>
      </c>
      <c r="H112" s="459">
        <v>105</v>
      </c>
      <c r="I112" s="444">
        <f t="shared" ca="1" si="5"/>
        <v>1861272.0281967209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7722.399125903753</v>
      </c>
      <c r="L112" s="444">
        <f t="shared" ca="1" si="3"/>
        <v>1861098.1893428045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960657.24743781146</v>
      </c>
      <c r="C113" s="447">
        <f t="shared" si="0"/>
        <v>0</v>
      </c>
      <c r="D113" s="447">
        <f t="shared" ca="1" si="9"/>
        <v>68451.663476014684</v>
      </c>
      <c r="E113" s="447">
        <f t="shared" ca="1" si="1"/>
        <v>1029108.9109138262</v>
      </c>
      <c r="F113" s="431"/>
      <c r="G113" s="459">
        <f t="shared" si="13"/>
        <v>9</v>
      </c>
      <c r="H113" s="459">
        <v>106</v>
      </c>
      <c r="I113" s="444">
        <f t="shared" ca="1" si="5"/>
        <v>1861098.1893428045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7721.6747973457668</v>
      </c>
      <c r="L113" s="444">
        <f t="shared" ca="1" si="3"/>
        <v>1860923.6261603299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1029108.9109138262</v>
      </c>
      <c r="C114" s="447">
        <f t="shared" si="0"/>
        <v>0</v>
      </c>
      <c r="D114" s="447">
        <f t="shared" ca="1" si="9"/>
        <v>68451.663476014684</v>
      </c>
      <c r="E114" s="447">
        <f t="shared" ca="1" si="1"/>
        <v>1097560.5743898409</v>
      </c>
      <c r="F114" s="431"/>
      <c r="G114" s="459">
        <f t="shared" si="13"/>
        <v>9</v>
      </c>
      <c r="H114" s="459">
        <v>107</v>
      </c>
      <c r="I114" s="444">
        <f t="shared" ca="1" si="5"/>
        <v>1860923.6261603299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7720.9474507521236</v>
      </c>
      <c r="L114" s="444">
        <f t="shared" ca="1" si="3"/>
        <v>1860748.3356312618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1097560.5743898409</v>
      </c>
      <c r="C115" s="447">
        <f t="shared" si="0"/>
        <v>0</v>
      </c>
      <c r="D115" s="447">
        <f t="shared" ca="1" si="9"/>
        <v>68451.663476014684</v>
      </c>
      <c r="E115" s="447">
        <f t="shared" ca="1" si="1"/>
        <v>1166012.2378658557</v>
      </c>
      <c r="F115" s="431"/>
      <c r="G115" s="459">
        <f t="shared" si="13"/>
        <v>9</v>
      </c>
      <c r="H115" s="459">
        <v>108</v>
      </c>
      <c r="I115" s="444">
        <f t="shared" ca="1" si="5"/>
        <v>1860748.3356312618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7720.217073547673</v>
      </c>
      <c r="L115" s="444">
        <f t="shared" ca="1" si="3"/>
        <v>1860572.3147249892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1166012.2378658557</v>
      </c>
      <c r="C116" s="447">
        <f t="shared" si="0"/>
        <v>0</v>
      </c>
      <c r="D116" s="447">
        <f t="shared" ca="1" si="9"/>
        <v>68451.663476014684</v>
      </c>
      <c r="E116" s="447">
        <f t="shared" ca="1" si="1"/>
        <v>1234463.9013418704</v>
      </c>
      <c r="F116" s="431"/>
      <c r="G116" s="459">
        <f>G115+1</f>
        <v>10</v>
      </c>
      <c r="H116" s="459">
        <v>109</v>
      </c>
      <c r="I116" s="444">
        <f t="shared" ca="1" si="5"/>
        <v>1860572.3147249892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7719.4836531048704</v>
      </c>
      <c r="L116" s="444">
        <f t="shared" ca="1" si="3"/>
        <v>1860395.5603982739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1234463.9013418704</v>
      </c>
      <c r="C117" s="447">
        <f t="shared" si="0"/>
        <v>0</v>
      </c>
      <c r="D117" s="447">
        <f t="shared" ca="1" si="9"/>
        <v>68451.663476014684</v>
      </c>
      <c r="E117" s="447">
        <f t="shared" ca="1" si="1"/>
        <v>1302915.5648178852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1860395.5603982739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7718.7471767435563</v>
      </c>
      <c r="L117" s="444">
        <f t="shared" ca="1" si="3"/>
        <v>1860218.0695951972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1302915.5648178852</v>
      </c>
      <c r="C118" s="447">
        <f t="shared" si="0"/>
        <v>0</v>
      </c>
      <c r="D118" s="447">
        <f t="shared" ca="1" si="9"/>
        <v>68451.663476014684</v>
      </c>
      <c r="E118" s="447">
        <f t="shared" ca="1" si="1"/>
        <v>1371367.2282938999</v>
      </c>
      <c r="F118" s="431"/>
      <c r="G118" s="459">
        <f t="shared" si="14"/>
        <v>10</v>
      </c>
      <c r="H118" s="459">
        <v>111</v>
      </c>
      <c r="I118" s="444">
        <f t="shared" ca="1" si="5"/>
        <v>1860218.0695951972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7718.0076317307376</v>
      </c>
      <c r="L118" s="444">
        <f t="shared" ca="1" si="3"/>
        <v>1860039.8392471077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1371367.2282938999</v>
      </c>
      <c r="C119" s="447">
        <f t="shared" si="0"/>
        <v>0</v>
      </c>
      <c r="D119" s="447">
        <f t="shared" ca="1" si="9"/>
        <v>68451.663476014684</v>
      </c>
      <c r="E119" s="447">
        <f t="shared" ca="1" si="1"/>
        <v>1439818.8917699147</v>
      </c>
      <c r="F119" s="431"/>
      <c r="G119" s="459">
        <f t="shared" si="14"/>
        <v>10</v>
      </c>
      <c r="H119" s="459">
        <v>112</v>
      </c>
      <c r="I119" s="444">
        <f t="shared" ca="1" si="5"/>
        <v>1860039.8392471077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7717.2650052803647</v>
      </c>
      <c r="L119" s="444">
        <f t="shared" ca="1" si="3"/>
        <v>1859860.8662725678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1439818.8917699147</v>
      </c>
      <c r="C120" s="447">
        <f t="shared" si="0"/>
        <v>0</v>
      </c>
      <c r="D120" s="447">
        <f t="shared" ca="1" si="9"/>
        <v>68451.663476014684</v>
      </c>
      <c r="E120" s="447">
        <f t="shared" ca="1" si="1"/>
        <v>1508270.5552459294</v>
      </c>
      <c r="F120" s="431"/>
      <c r="G120" s="459">
        <f t="shared" si="14"/>
        <v>10</v>
      </c>
      <c r="H120" s="459">
        <v>113</v>
      </c>
      <c r="I120" s="444">
        <f t="shared" ca="1" si="5"/>
        <v>1859860.8662725678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7716.5192845531146</v>
      </c>
      <c r="L120" s="444">
        <f t="shared" ca="1" si="3"/>
        <v>1859681.1475773007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1508270.5552459294</v>
      </c>
      <c r="C121" s="447">
        <f t="shared" si="0"/>
        <v>0</v>
      </c>
      <c r="D121" s="447">
        <f t="shared" ca="1" si="9"/>
        <v>68451.663476014684</v>
      </c>
      <c r="E121" s="447">
        <f t="shared" ca="1" si="1"/>
        <v>1576722.2187219441</v>
      </c>
      <c r="F121" s="431"/>
      <c r="G121" s="459">
        <f t="shared" si="14"/>
        <v>10</v>
      </c>
      <c r="H121" s="459">
        <v>114</v>
      </c>
      <c r="I121" s="444">
        <f t="shared" ca="1" si="5"/>
        <v>1859681.1475773007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7715.7704566561688</v>
      </c>
      <c r="L121" s="444">
        <f t="shared" ca="1" si="3"/>
        <v>1859500.6800541366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1576722.2187219441</v>
      </c>
      <c r="C122" s="447">
        <f t="shared" si="0"/>
        <v>0</v>
      </c>
      <c r="D122" s="447">
        <f t="shared" ca="1" si="9"/>
        <v>68451.663476014684</v>
      </c>
      <c r="E122" s="447">
        <f t="shared" ca="1" si="1"/>
        <v>1645173.8821979589</v>
      </c>
      <c r="F122" s="431"/>
      <c r="G122" s="459">
        <f t="shared" si="14"/>
        <v>10</v>
      </c>
      <c r="H122" s="459">
        <v>115</v>
      </c>
      <c r="I122" s="444">
        <f t="shared" ca="1" si="5"/>
        <v>1859500.6800541366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7715.0185086429838</v>
      </c>
      <c r="L122" s="444">
        <f t="shared" ca="1" si="3"/>
        <v>1859319.4605829592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1645173.8821979589</v>
      </c>
      <c r="C123" s="447">
        <f t="shared" si="0"/>
        <v>0</v>
      </c>
      <c r="D123" s="447">
        <f t="shared" ca="1" si="9"/>
        <v>68451.663476014684</v>
      </c>
      <c r="E123" s="447">
        <f t="shared" ca="1" si="1"/>
        <v>1713625.5456739736</v>
      </c>
      <c r="F123" s="431"/>
      <c r="G123" s="459">
        <f t="shared" si="14"/>
        <v>10</v>
      </c>
      <c r="H123" s="459">
        <v>116</v>
      </c>
      <c r="I123" s="444">
        <f t="shared" ca="1" si="5"/>
        <v>1859319.4605829592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7714.2634275130795</v>
      </c>
      <c r="L123" s="444">
        <f t="shared" ca="1" si="3"/>
        <v>1859137.4860306522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1713625.5456739736</v>
      </c>
      <c r="C124" s="447">
        <f t="shared" si="0"/>
        <v>0</v>
      </c>
      <c r="D124" s="447">
        <f t="shared" ca="1" si="9"/>
        <v>68451.663476014684</v>
      </c>
      <c r="E124" s="447">
        <f t="shared" ca="1" si="1"/>
        <v>1782077.2091499884</v>
      </c>
      <c r="F124" s="431"/>
      <c r="G124" s="459">
        <f t="shared" si="14"/>
        <v>10</v>
      </c>
      <c r="H124" s="459">
        <v>117</v>
      </c>
      <c r="I124" s="444">
        <f t="shared" ca="1" si="5"/>
        <v>1859137.4860306522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7713.5052002118</v>
      </c>
      <c r="L124" s="444">
        <f t="shared" ca="1" si="3"/>
        <v>1858954.7532510438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1782077.2091499884</v>
      </c>
      <c r="C125" s="447">
        <f t="shared" si="0"/>
        <v>0</v>
      </c>
      <c r="D125" s="447">
        <f t="shared" ca="1" si="9"/>
        <v>68451.663476014684</v>
      </c>
      <c r="E125" s="447">
        <f t="shared" ca="1" si="1"/>
        <v>1850528.8726260031</v>
      </c>
      <c r="F125" s="431"/>
      <c r="G125" s="459">
        <f t="shared" si="14"/>
        <v>10</v>
      </c>
      <c r="H125" s="459">
        <v>118</v>
      </c>
      <c r="I125" s="444">
        <f t="shared" ca="1" si="5"/>
        <v>1858954.7532510438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7712.7438136300971</v>
      </c>
      <c r="L125" s="444">
        <f t="shared" ca="1" si="3"/>
        <v>1858771.2590848538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1850528.8726260031</v>
      </c>
      <c r="C126" s="447">
        <f t="shared" si="0"/>
        <v>0</v>
      </c>
      <c r="D126" s="447">
        <f t="shared" ca="1" si="9"/>
        <v>68451.663476014684</v>
      </c>
      <c r="E126" s="447">
        <f t="shared" ca="1" si="1"/>
        <v>1918980.5361020179</v>
      </c>
      <c r="F126" s="431"/>
      <c r="G126" s="459">
        <f t="shared" si="14"/>
        <v>10</v>
      </c>
      <c r="H126" s="459">
        <v>119</v>
      </c>
      <c r="I126" s="444">
        <f t="shared" ca="1" si="5"/>
        <v>1858771.2590848538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7711.9792546043063</v>
      </c>
      <c r="L126" s="444">
        <f t="shared" ca="1" si="3"/>
        <v>1858587.0003596379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1918980.5361020179</v>
      </c>
      <c r="C127" s="447">
        <f t="shared" si="0"/>
        <v>0</v>
      </c>
      <c r="D127" s="447">
        <f t="shared" ca="1" si="9"/>
        <v>68451.663476014684</v>
      </c>
      <c r="E127" s="447">
        <f t="shared" ca="1" si="1"/>
        <v>1987432.1995780326</v>
      </c>
      <c r="F127" s="431"/>
      <c r="G127" s="459">
        <f t="shared" si="14"/>
        <v>10</v>
      </c>
      <c r="H127" s="459">
        <v>120</v>
      </c>
      <c r="I127" s="444">
        <f t="shared" ca="1" si="5"/>
        <v>1858587.0003596379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7711.2115099159082</v>
      </c>
      <c r="L127" s="444">
        <f t="shared" ca="1" si="3"/>
        <v>1858401.9738897337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1987432.1995780326</v>
      </c>
      <c r="C128" s="447">
        <f t="shared" si="0"/>
        <v>0</v>
      </c>
      <c r="D128" s="447">
        <f t="shared" ca="1" si="9"/>
        <v>68451.663476014684</v>
      </c>
      <c r="E128" s="447">
        <f t="shared" ca="1" si="1"/>
        <v>2055883.8630540473</v>
      </c>
      <c r="F128" s="431"/>
      <c r="G128" s="459">
        <f>G127+1</f>
        <v>11</v>
      </c>
      <c r="H128" s="459">
        <v>121</v>
      </c>
      <c r="I128" s="444">
        <f t="shared" ca="1" si="5"/>
        <v>1858401.9738897337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7710.4405662913059</v>
      </c>
      <c r="L128" s="444">
        <f t="shared" ca="1" si="3"/>
        <v>1858216.1764762048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2055883.8630540473</v>
      </c>
      <c r="C129" s="447">
        <f t="shared" si="0"/>
        <v>0</v>
      </c>
      <c r="D129" s="447">
        <f t="shared" ca="1" si="9"/>
        <v>68451.663476014684</v>
      </c>
      <c r="E129" s="447">
        <f t="shared" ca="1" si="1"/>
        <v>2124335.5265300618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1858216.1764762048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7709.6664104016018</v>
      </c>
      <c r="L129" s="444">
        <f t="shared" ca="1" si="3"/>
        <v>1858029.6049067862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2124335.5265300618</v>
      </c>
      <c r="C130" s="447">
        <f t="shared" si="0"/>
        <v>0</v>
      </c>
      <c r="D130" s="447">
        <f t="shared" ca="1" si="9"/>
        <v>68451.663476014684</v>
      </c>
      <c r="E130" s="447">
        <f t="shared" ca="1" si="1"/>
        <v>2192787.1900060764</v>
      </c>
      <c r="F130" s="431"/>
      <c r="G130" s="459">
        <f t="shared" si="15"/>
        <v>11</v>
      </c>
      <c r="H130" s="459">
        <v>123</v>
      </c>
      <c r="I130" s="444">
        <f t="shared" ca="1" si="5"/>
        <v>1858029.6049067862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7708.8890288623579</v>
      </c>
      <c r="L130" s="444">
        <f t="shared" ca="1" si="3"/>
        <v>1857842.2559558284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2192787.1900060764</v>
      </c>
      <c r="C131" s="447">
        <f t="shared" si="0"/>
        <v>0</v>
      </c>
      <c r="D131" s="447">
        <f t="shared" ca="1" si="9"/>
        <v>68451.663476014684</v>
      </c>
      <c r="E131" s="447">
        <f t="shared" ca="1" si="1"/>
        <v>2261238.8534820909</v>
      </c>
      <c r="F131" s="431"/>
      <c r="G131" s="459">
        <f t="shared" si="15"/>
        <v>11</v>
      </c>
      <c r="H131" s="459">
        <v>124</v>
      </c>
      <c r="I131" s="444">
        <f t="shared" ca="1" si="5"/>
        <v>1857842.2559558284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7708.1084082333673</v>
      </c>
      <c r="L131" s="444">
        <f t="shared" ca="1" si="3"/>
        <v>1857654.1263842415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2261238.8534820909</v>
      </c>
      <c r="C132" s="447">
        <f t="shared" si="0"/>
        <v>0</v>
      </c>
      <c r="D132" s="447">
        <f t="shared" ca="1" si="9"/>
        <v>68451.663476014684</v>
      </c>
      <c r="E132" s="447">
        <f t="shared" ca="1" si="1"/>
        <v>2329690.5169581054</v>
      </c>
      <c r="F132" s="431"/>
      <c r="G132" s="459">
        <f t="shared" si="15"/>
        <v>11</v>
      </c>
      <c r="H132" s="459">
        <v>125</v>
      </c>
      <c r="I132" s="444">
        <f t="shared" ca="1" si="5"/>
        <v>1857654.1263842415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7707.3245350184225</v>
      </c>
      <c r="L132" s="444">
        <f t="shared" ca="1" si="3"/>
        <v>1857465.2129394398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2329690.5169581054</v>
      </c>
      <c r="C133" s="447">
        <f t="shared" si="0"/>
        <v>0</v>
      </c>
      <c r="D133" s="447">
        <f t="shared" ca="1" si="9"/>
        <v>68451.663476014684</v>
      </c>
      <c r="E133" s="447">
        <f t="shared" ca="1" si="1"/>
        <v>2398142.1804341199</v>
      </c>
      <c r="F133" s="431"/>
      <c r="G133" s="459">
        <f t="shared" si="15"/>
        <v>11</v>
      </c>
      <c r="H133" s="459">
        <v>126</v>
      </c>
      <c r="I133" s="444">
        <f t="shared" ca="1" si="5"/>
        <v>1857465.2129394398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7706.5373956650828</v>
      </c>
      <c r="L133" s="444">
        <f t="shared" ca="1" si="3"/>
        <v>1857275.5123552848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2398142.1804341199</v>
      </c>
      <c r="C134" s="447">
        <f t="shared" si="0"/>
        <v>0</v>
      </c>
      <c r="D134" s="447">
        <f t="shared" ca="1" si="9"/>
        <v>68451.663476014684</v>
      </c>
      <c r="E134" s="447">
        <f t="shared" ca="1" si="1"/>
        <v>2466593.8439101344</v>
      </c>
      <c r="F134" s="431"/>
      <c r="G134" s="459">
        <f t="shared" si="15"/>
        <v>11</v>
      </c>
      <c r="H134" s="459">
        <v>127</v>
      </c>
      <c r="I134" s="444">
        <f t="shared" ca="1" si="5"/>
        <v>1857275.5123552848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7705.7469765644355</v>
      </c>
      <c r="L134" s="444">
        <f t="shared" ca="1" si="3"/>
        <v>1857085.0213520289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2466593.8439101344</v>
      </c>
      <c r="C135" s="447">
        <f t="shared" si="0"/>
        <v>0</v>
      </c>
      <c r="D135" s="447">
        <f t="shared" ca="1" si="9"/>
        <v>68451.663476014684</v>
      </c>
      <c r="E135" s="447">
        <f t="shared" ca="1" si="1"/>
        <v>2535045.5073861489</v>
      </c>
      <c r="F135" s="431"/>
      <c r="G135" s="459">
        <f t="shared" si="15"/>
        <v>11</v>
      </c>
      <c r="H135" s="459">
        <v>128</v>
      </c>
      <c r="I135" s="444">
        <f t="shared" ca="1" si="5"/>
        <v>1857085.0213520289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7704.9532640508696</v>
      </c>
      <c r="L135" s="444">
        <f t="shared" ca="1" si="3"/>
        <v>1856893.7366362596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2535045.5073861489</v>
      </c>
      <c r="C136" s="447">
        <f t="shared" si="0"/>
        <v>0</v>
      </c>
      <c r="D136" s="447">
        <f t="shared" ca="1" si="9"/>
        <v>68451.663476014684</v>
      </c>
      <c r="E136" s="447">
        <f t="shared" ca="1" si="1"/>
        <v>2603497.1708621634</v>
      </c>
      <c r="F136" s="431"/>
      <c r="G136" s="459">
        <f t="shared" si="15"/>
        <v>11</v>
      </c>
      <c r="H136" s="459">
        <v>129</v>
      </c>
      <c r="I136" s="444">
        <f t="shared" ca="1" si="5"/>
        <v>1856893.7366362596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7704.1562444018318</v>
      </c>
      <c r="L136" s="444">
        <f t="shared" ca="1" si="3"/>
        <v>1856701.6549008412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1856701.6549008412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7703.3559038375879</v>
      </c>
      <c r="L137" s="444">
        <f t="shared" ca="1" si="3"/>
        <v>1856508.7728248585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1856508.7728248585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7702.5522285209927</v>
      </c>
      <c r="L138" s="444">
        <f t="shared" ca="1" si="3"/>
        <v>1856315.0870735594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1856315.0870735594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7701.7452045572463</v>
      </c>
      <c r="L139" s="444">
        <f t="shared" ca="1" si="3"/>
        <v>1856120.5942982964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1856120.5942982964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7700.9348179936514</v>
      </c>
      <c r="L140" s="444">
        <f t="shared" ca="1" si="3"/>
        <v>1855925.2911364697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1855925.2911364697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7700.1210548193731</v>
      </c>
      <c r="L141" s="444">
        <f t="shared" ca="1" si="3"/>
        <v>1855729.1742114688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1855729.1742114688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7699.303900965203</v>
      </c>
      <c r="L142" s="444">
        <f t="shared" ca="1" si="3"/>
        <v>1855532.2401326138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1855532.2401326138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7698.4833423033051</v>
      </c>
      <c r="L143" s="444">
        <f t="shared" ca="1" si="3"/>
        <v>1855334.4854950968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1855334.4854950968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7697.6593646469855</v>
      </c>
      <c r="L144" s="444">
        <f t="shared" ca="1" si="3"/>
        <v>1855135.9068799235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1855135.9068799235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7696.8319537504303</v>
      </c>
      <c r="L145" s="444">
        <f t="shared" ca="1" si="3"/>
        <v>1854936.5008538538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1854936.5008538538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7696.0010953084729</v>
      </c>
      <c r="L146" s="444">
        <f t="shared" ca="1" si="3"/>
        <v>1854736.263969342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1854736.263969342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7695.1667749563412</v>
      </c>
      <c r="L147" s="444">
        <f t="shared" ca="1" si="3"/>
        <v>1854535.192764478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1854535.192764478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7694.3289782694073</v>
      </c>
      <c r="L148" s="444">
        <f t="shared" ca="1" si="3"/>
        <v>1854333.2837629272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1854333.2837629272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7693.487690762945</v>
      </c>
      <c r="L149" s="444">
        <f t="shared" ca="1" si="3"/>
        <v>1854130.5334738698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1854130.5334738698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7692.6428978918721</v>
      </c>
      <c r="L150" s="444">
        <f t="shared" ca="1" si="3"/>
        <v>1853926.9383919414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1853926.9383919414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7691.7945850505057</v>
      </c>
      <c r="L151" s="444">
        <f t="shared" ca="1" si="3"/>
        <v>1853722.4949971717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1853722.4949971717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7690.942737572298</v>
      </c>
      <c r="L152" s="444">
        <f t="shared" ca="1" si="3"/>
        <v>1853517.1997549238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1853517.1997549238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7690.0873407295985</v>
      </c>
      <c r="L153" s="444">
        <f t="shared" ca="1" si="3"/>
        <v>1853311.0491158331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1853311.0491158331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7689.2283797333866</v>
      </c>
      <c r="L154" s="444">
        <f t="shared" ca="1" si="3"/>
        <v>1853104.0395157463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1853104.0395157463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7688.3658397330255</v>
      </c>
      <c r="L155" s="444">
        <f t="shared" ca="1" si="3"/>
        <v>1852896.1673756591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1852896.1673756591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7687.4997058159952</v>
      </c>
      <c r="L156" s="444">
        <f t="shared" ca="1" si="3"/>
        <v>1852687.4291016548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1852687.4291016548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7686.6299630076428</v>
      </c>
      <c r="L157" s="444">
        <f t="shared" ca="1" si="3"/>
        <v>1852477.8210848423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1852477.8210848423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7685.756596270925</v>
      </c>
      <c r="L158" s="444">
        <f t="shared" ca="1" si="3"/>
        <v>1852267.339701293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1852267.339701293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7684.8795905061379</v>
      </c>
      <c r="L159" s="444">
        <f t="shared" ca="1" si="3"/>
        <v>1852055.981311979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1852055.981311979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7683.9989305506615</v>
      </c>
      <c r="L160" s="444">
        <f t="shared" ca="1" si="3"/>
        <v>1851843.7422627094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1851843.7422627094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7683.114601178705</v>
      </c>
      <c r="L161" s="444">
        <f t="shared" ca="1" si="3"/>
        <v>1851630.618884068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1851630.618884068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7682.2265871010322</v>
      </c>
      <c r="L162" s="444">
        <f t="shared" ca="1" si="3"/>
        <v>1851416.6074913489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1851416.6074913489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7681.3348729647023</v>
      </c>
      <c r="L163" s="444">
        <f t="shared" ca="1" si="3"/>
        <v>1851201.7043844934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1851201.7043844934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7680.439443352805</v>
      </c>
      <c r="L164" s="444">
        <f t="shared" ca="1" si="3"/>
        <v>1850985.905848026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1850985.905848026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7679.5402827841917</v>
      </c>
      <c r="L165" s="444">
        <f t="shared" ca="1" si="3"/>
        <v>1850769.2081509901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1850769.2081509901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7678.6373757132078</v>
      </c>
      <c r="L166" s="444">
        <f t="shared" ca="1" si="3"/>
        <v>1850551.6075468829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1850551.6075468829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7677.7307065294281</v>
      </c>
      <c r="L167" s="444">
        <f t="shared" ca="1" si="3"/>
        <v>1850333.1002735922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1850333.1002735922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7676.820259557383</v>
      </c>
      <c r="L168" s="444">
        <f t="shared" ca="1" si="3"/>
        <v>1850113.6825533293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1850113.6825533293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7675.9060190562877</v>
      </c>
      <c r="L169" s="444">
        <f t="shared" ca="1" si="3"/>
        <v>1849893.3505925653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1849893.3505925653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7674.987969219771</v>
      </c>
      <c r="L170" s="444">
        <f t="shared" ca="1" si="3"/>
        <v>1849672.1005819647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1849672.1005819647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7674.0660941756005</v>
      </c>
      <c r="L171" s="444">
        <f t="shared" ca="1" si="3"/>
        <v>1849449.9286963202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1849449.9286963202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7673.1403779854163</v>
      </c>
      <c r="L172" s="444">
        <f t="shared" ca="1" si="3"/>
        <v>1849226.8310944852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1849226.8310944852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7672.2108046444373</v>
      </c>
      <c r="L173" s="444">
        <f t="shared" ca="1" si="3"/>
        <v>1849002.8039193095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1849002.8039193095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7671.2773580812054</v>
      </c>
      <c r="L174" s="444">
        <f t="shared" ca="1" si="3"/>
        <v>1848777.8432975705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1848777.8432975705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7670.340022157292</v>
      </c>
      <c r="L175" s="444">
        <f t="shared" ca="1" si="3"/>
        <v>1848551.9453399074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1848551.9453399074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7669.3987806670311</v>
      </c>
      <c r="L176" s="444">
        <f t="shared" ca="1" si="3"/>
        <v>1848325.1061407542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1848325.1061407542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7668.4536173372244</v>
      </c>
      <c r="L177" s="444">
        <f t="shared" ca="1" si="3"/>
        <v>1848097.3217782711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1848097.3217782711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7667.5045158268786</v>
      </c>
      <c r="L178" s="444">
        <f t="shared" ca="1" si="3"/>
        <v>1847868.5883142778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1847868.5883142778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7666.5514597269075</v>
      </c>
      <c r="L179" s="444">
        <f t="shared" ca="1" si="3"/>
        <v>1847638.9017941845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1847638.9017941845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7665.5944325598512</v>
      </c>
      <c r="L180" s="444">
        <f t="shared" ca="1" si="3"/>
        <v>1847408.258246924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1847408.258246924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7664.6334177795979</v>
      </c>
      <c r="L181" s="444">
        <f t="shared" ca="1" si="3"/>
        <v>1847176.6536848834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1847176.6536848834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7663.6683987710967</v>
      </c>
      <c r="L182" s="444">
        <f t="shared" ca="1" si="3"/>
        <v>1846944.0841038343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1846944.0841038343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7662.6993588500582</v>
      </c>
      <c r="L183" s="444">
        <f t="shared" ca="1" si="3"/>
        <v>1846710.5454828641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1846710.5454828641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7661.7262812626832</v>
      </c>
      <c r="L184" s="444">
        <f t="shared" ca="1" si="3"/>
        <v>1846476.0337843066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1846476.0337843066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7660.7491491853598</v>
      </c>
      <c r="L185" s="444">
        <f t="shared" ca="1" si="3"/>
        <v>1846240.5449536717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1846240.5449536717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7659.7679457243812</v>
      </c>
      <c r="L186" s="444">
        <f t="shared" ca="1" si="3"/>
        <v>1846004.0749195758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1846004.0749195758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7658.7826539156486</v>
      </c>
      <c r="L187" s="444">
        <f t="shared" ca="1" si="3"/>
        <v>1845766.6195936713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1845766.6195936713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7657.7932567243797</v>
      </c>
      <c r="L188" s="444">
        <f t="shared" ca="1" si="3"/>
        <v>1845528.1748705755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1845528.1748705755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7656.7997370448147</v>
      </c>
      <c r="L189" s="444">
        <f t="shared" ca="1" si="3"/>
        <v>1845288.7366278002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1845288.7366278002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7655.8020776999165</v>
      </c>
      <c r="L190" s="444">
        <f t="shared" ca="1" si="3"/>
        <v>1845048.3007256798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1845048.3007256798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7654.8002614410816</v>
      </c>
      <c r="L191" s="444">
        <f t="shared" ca="1" si="3"/>
        <v>1844806.8630073008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1844806.8630073008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7653.7942709478348</v>
      </c>
      <c r="L192" s="444">
        <f t="shared" ca="1" si="3"/>
        <v>1844564.4192984283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1844564.4192984283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7652.7840888275341</v>
      </c>
      <c r="L193" s="444">
        <f t="shared" ca="1" si="3"/>
        <v>1844320.9654074355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1844320.9654074355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7651.7696976150628</v>
      </c>
      <c r="L194" s="444">
        <f t="shared" ca="1" si="3"/>
        <v>1844076.4971252305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1844076.4971252305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7650.7510797725436</v>
      </c>
      <c r="L195" s="444">
        <f t="shared" ca="1" si="3"/>
        <v>1843831.0102251829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1843831.0102251829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7649.7282176890112</v>
      </c>
      <c r="L196" s="444">
        <f t="shared" ca="1" si="3"/>
        <v>1843584.5004630517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1843584.5004630517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7648.7010936801307</v>
      </c>
      <c r="L197" s="444">
        <f t="shared" ca="1" si="3"/>
        <v>1843336.9635769117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1843336.9635769117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7647.6696899878807</v>
      </c>
      <c r="L198" s="444">
        <f t="shared" ca="1" si="3"/>
        <v>1843088.3952870793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1843088.3952870793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7646.633988780246</v>
      </c>
      <c r="L199" s="444">
        <f t="shared" ca="1" si="3"/>
        <v>1842838.7912960392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1842838.7912960392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7645.5939721509121</v>
      </c>
      <c r="L200" s="444">
        <f t="shared" ca="1" si="3"/>
        <v>1842588.1472883699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1842588.1472883699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7644.5496221189569</v>
      </c>
      <c r="L201" s="444">
        <f t="shared" ca="1" si="3"/>
        <v>1842336.4589306687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1842336.4589306687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7643.5009206285349</v>
      </c>
      <c r="L202" s="444">
        <f t="shared" ca="1" si="3"/>
        <v>1842083.7218714769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1842083.7218714769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7642.4478495485682</v>
      </c>
      <c r="L203" s="444">
        <f t="shared" ca="1" si="3"/>
        <v>1841829.9317412053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1841829.9317412053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7641.3903906724372</v>
      </c>
      <c r="L204" s="444">
        <f t="shared" ca="1" si="3"/>
        <v>1841575.0841520575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1841575.0841520575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7640.3285257176549</v>
      </c>
      <c r="L205" s="444">
        <f t="shared" ca="1" si="3"/>
        <v>1841319.1746979549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1841319.1746979549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7639.2622363255614</v>
      </c>
      <c r="L206" s="444">
        <f t="shared" ca="1" si="3"/>
        <v>1841062.1989544602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1841062.1989544602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7638.1915040610002</v>
      </c>
      <c r="L207" s="444">
        <f t="shared" ca="1" si="3"/>
        <v>1840804.152478701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1840804.152478701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7637.1163104120033</v>
      </c>
      <c r="L208" s="444">
        <f t="shared" ca="1" si="3"/>
        <v>1840545.0308092928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1840545.0308092928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7636.0366367894685</v>
      </c>
      <c r="L209" s="444">
        <f t="shared" ca="1" si="3"/>
        <v>1840284.8294662621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1840284.8294662621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7634.9524645268402</v>
      </c>
      <c r="L210" s="444">
        <f t="shared" ca="1" si="3"/>
        <v>1840023.5439509687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1840023.5439509687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7633.8637748797846</v>
      </c>
      <c r="L211" s="444">
        <f t="shared" ca="1" si="3"/>
        <v>1839761.1697460283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1839761.1697460283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7632.7705490258668</v>
      </c>
      <c r="L212" s="444">
        <f t="shared" ca="1" si="3"/>
        <v>1839497.7023152339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1839497.7023152339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7631.6727680642234</v>
      </c>
      <c r="L213" s="444">
        <f t="shared" ca="1" si="3"/>
        <v>1839233.137103478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1839233.137103478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7630.5704130152408</v>
      </c>
      <c r="L214" s="444">
        <f t="shared" ca="1" si="3"/>
        <v>1838967.469536673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1838967.469536673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7629.4634648202191</v>
      </c>
      <c r="L215" s="444">
        <f t="shared" ca="1" si="3"/>
        <v>1838700.6950216731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1838700.6950216731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7628.3519043410524</v>
      </c>
      <c r="L216" s="444">
        <f t="shared" ca="1" si="3"/>
        <v>1838432.8089461939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1838432.8089461939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7627.2357123598904</v>
      </c>
      <c r="L217" s="444">
        <f t="shared" ca="1" si="3"/>
        <v>1838163.8066787336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1838163.8066787336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7626.1148695788061</v>
      </c>
      <c r="L218" s="444">
        <f t="shared" ca="1" si="3"/>
        <v>1837893.6835684921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1837893.6835684921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7624.989356619466</v>
      </c>
      <c r="L219" s="444">
        <f t="shared" ca="1" si="3"/>
        <v>1837622.4349452914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1837622.4349452914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7623.8591540227962</v>
      </c>
      <c r="L220" s="444">
        <f t="shared" ca="1" si="3"/>
        <v>1837350.0561194939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1837350.0561194939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7622.7242422486388</v>
      </c>
      <c r="L221" s="444">
        <f t="shared" ca="1" si="3"/>
        <v>1837076.5423819222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1837076.5423819222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7621.5846016754258</v>
      </c>
      <c r="L222" s="444">
        <f t="shared" ca="1" si="3"/>
        <v>1836801.8890037774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1836801.8890037774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7620.4402125998213</v>
      </c>
      <c r="L223" s="444">
        <f t="shared" ca="1" si="3"/>
        <v>1836526.0912365571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1836526.0912365571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7619.2910552364037</v>
      </c>
      <c r="L224" s="444">
        <f t="shared" ca="1" si="3"/>
        <v>1836249.1443119734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1836249.1443119734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7618.137109717306</v>
      </c>
      <c r="L225" s="444">
        <f t="shared" ca="1" si="3"/>
        <v>1835971.0434418705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1835971.0434418705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7616.9783560918768</v>
      </c>
      <c r="L226" s="444">
        <f t="shared" ca="1" si="3"/>
        <v>1835691.783818142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1835691.783818142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7615.8147743263416</v>
      </c>
      <c r="L227" s="444">
        <f t="shared" ca="1" si="3"/>
        <v>1835411.3606126481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1835411.3606126481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7614.646344303449</v>
      </c>
      <c r="L228" s="444">
        <f t="shared" ca="1" si="3"/>
        <v>1835129.7689771312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1835129.7689771312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7613.4730458221302</v>
      </c>
      <c r="L229" s="444">
        <f t="shared" ca="1" si="3"/>
        <v>1834847.0040431332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1834847.0040431332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7612.2948585971362</v>
      </c>
      <c r="L230" s="444">
        <f t="shared" ca="1" si="3"/>
        <v>1834563.0609219102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1834563.0609219102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7611.111762258708</v>
      </c>
      <c r="L231" s="444">
        <f t="shared" ca="1" si="3"/>
        <v>1834277.9347043487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1834277.9347043487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7609.9237363522016</v>
      </c>
      <c r="L232" s="444">
        <f t="shared" ca="1" si="3"/>
        <v>1833991.6204608807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1833991.6204608807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7608.7307603377521</v>
      </c>
      <c r="L233" s="444">
        <f t="shared" ca="1" si="3"/>
        <v>1833704.1132413982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1833704.1132413982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7607.5328135899081</v>
      </c>
      <c r="L234" s="444">
        <f t="shared" ca="1" si="3"/>
        <v>1833415.408075168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1833415.408075168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7606.3298753972822</v>
      </c>
      <c r="L235" s="444">
        <f t="shared" ca="1" si="3"/>
        <v>1833125.4999707451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1833125.4999707451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7605.1219249621872</v>
      </c>
      <c r="L236" s="444">
        <f t="shared" ca="1" si="3"/>
        <v>1832834.383915887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1832834.383915887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7603.9089414002783</v>
      </c>
      <c r="L237" s="444">
        <f t="shared" ca="1" si="3"/>
        <v>1832542.054877467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1832542.054877467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7602.6909037401938</v>
      </c>
      <c r="L238" s="444">
        <f t="shared" ca="1" si="3"/>
        <v>1832248.507801387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1832248.507801387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7601.467790923195</v>
      </c>
      <c r="L239" s="444">
        <f t="shared" ca="1" si="3"/>
        <v>1831953.7376124898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1831953.7376124898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7600.2395818027899</v>
      </c>
      <c r="L240" s="444">
        <f t="shared" ca="1" si="3"/>
        <v>1831657.7392144725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1831657.7392144725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7599.0062551443843</v>
      </c>
      <c r="L241" s="444">
        <f t="shared" ca="1" si="3"/>
        <v>1831360.5074897967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1831360.5074897967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7597.7677896249006</v>
      </c>
      <c r="L242" s="444">
        <f t="shared" ca="1" si="3"/>
        <v>1831062.0372996014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1831062.0372996014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7596.5241638324223</v>
      </c>
      <c r="L243" s="444">
        <f t="shared" ca="1" si="3"/>
        <v>1830762.3234836136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1830762.3234836136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7595.2753562658054</v>
      </c>
      <c r="L244" s="444">
        <f t="shared" ca="1" si="3"/>
        <v>1830461.360860059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1830461.360860059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7594.0213453343285</v>
      </c>
      <c r="L245" s="444">
        <f t="shared" ca="1" si="3"/>
        <v>1830159.1442255732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1830159.1442255732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7592.7621093573043</v>
      </c>
      <c r="L246" s="444">
        <f t="shared" ca="1" si="3"/>
        <v>1829855.6683551103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1829855.6683551103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7591.4976265637088</v>
      </c>
      <c r="L247" s="444">
        <f t="shared" ca="1" si="3"/>
        <v>1829550.9280018539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1829550.9280018539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7590.2278750918067</v>
      </c>
      <c r="L248" s="444">
        <f t="shared" ca="1" si="3"/>
        <v>1829244.9178971255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1829244.9178971255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7588.9528329887726</v>
      </c>
      <c r="L249" s="444">
        <f t="shared" ca="1" si="3"/>
        <v>1828937.6327502939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1828937.6327502939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7587.6724782103074</v>
      </c>
      <c r="L250" s="444">
        <f t="shared" ca="1" si="3"/>
        <v>1828629.0672486841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1828629.0672486841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7586.3867886202661</v>
      </c>
      <c r="L251" s="444">
        <f t="shared" ca="1" si="3"/>
        <v>1828319.2160574843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1828319.2160574843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7585.095741990267</v>
      </c>
      <c r="L252" s="444">
        <f t="shared" ca="1" si="3"/>
        <v>1828008.0738196543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1828008.0738196543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7583.7993159993084</v>
      </c>
      <c r="L253" s="444">
        <f t="shared" ca="1" si="3"/>
        <v>1827695.6351558333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1827695.6351558333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7582.4974882333872</v>
      </c>
      <c r="L254" s="444">
        <f t="shared" ca="1" si="3"/>
        <v>1827381.8946642466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1827381.8946642466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7581.1902361851107</v>
      </c>
      <c r="L255" s="444">
        <f t="shared" ca="1" si="3"/>
        <v>1827066.8469206116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1827066.8469206116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7579.8775372532973</v>
      </c>
      <c r="L256" s="444">
        <f t="shared" ca="1" si="3"/>
        <v>1826750.4864780447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1826750.4864780447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7578.5593687426017</v>
      </c>
      <c r="L257" s="444">
        <f t="shared" ca="1" si="3"/>
        <v>1826432.8078669671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1826432.8078669671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7577.235707863113</v>
      </c>
      <c r="L258" s="444">
        <f t="shared" ca="1" si="3"/>
        <v>1826113.8055950098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1826113.8055950098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7575.9065317299555</v>
      </c>
      <c r="L259" s="444">
        <f t="shared" ca="1" si="3"/>
        <v>1825793.4741469196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1825793.4741469196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7574.5718173629148</v>
      </c>
      <c r="L260" s="444">
        <f t="shared" ca="1" si="3"/>
        <v>1825471.8079844622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1825471.8079844622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7573.2315416860092</v>
      </c>
      <c r="L261" s="444">
        <f t="shared" ca="1" si="3"/>
        <v>1825148.801546328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1825148.801546328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7571.8856815271156</v>
      </c>
      <c r="L262" s="444">
        <f t="shared" ca="1" si="3"/>
        <v>1824824.449248035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1824824.449248035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7570.5342136175614</v>
      </c>
      <c r="L263" s="444">
        <f t="shared" ref="L263:L517" ca="1" si="28">I263-J263+K263</f>
        <v>1824498.7454818324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1824498.7454818324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7569.1771145917182</v>
      </c>
      <c r="L264" s="444">
        <f t="shared" ca="1" si="28"/>
        <v>1824171.6846166039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1824171.6846166039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7567.8143609865974</v>
      </c>
      <c r="L265" s="444">
        <f t="shared" ca="1" si="28"/>
        <v>1823843.2609977704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1823843.2609977704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7566.4459292414585</v>
      </c>
      <c r="L266" s="444">
        <f t="shared" ca="1" si="28"/>
        <v>1823513.4689471915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1823513.4689471915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7565.0717956973813</v>
      </c>
      <c r="L267" s="444">
        <f t="shared" ca="1" si="28"/>
        <v>1823182.3027630686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1823182.3027630686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7563.6919365968679</v>
      </c>
      <c r="L268" s="444">
        <f t="shared" ca="1" si="28"/>
        <v>1822849.7567198451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1822849.7567198451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7562.3063280834367</v>
      </c>
      <c r="L269" s="444">
        <f t="shared" ca="1" si="28"/>
        <v>1822515.8250681083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1822515.8250681083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7560.9149462012001</v>
      </c>
      <c r="L270" s="444">
        <f t="shared" ca="1" si="28"/>
        <v>1822180.5020344893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1822180.5020344893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7559.5177668944543</v>
      </c>
      <c r="L271" s="444">
        <f t="shared" ca="1" si="28"/>
        <v>1821843.7818215636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1821843.7818215636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7558.1147660072647</v>
      </c>
      <c r="L272" s="444">
        <f t="shared" ca="1" si="28"/>
        <v>1821505.6586077507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1821505.6586077507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7556.7059192830429</v>
      </c>
      <c r="L273" s="444">
        <f t="shared" ca="1" si="28"/>
        <v>1821166.1265472134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1821166.1265472134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7555.2912023641384</v>
      </c>
      <c r="L274" s="444">
        <f t="shared" ca="1" si="28"/>
        <v>1820825.1797697572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1820825.1797697572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7553.8705907914036</v>
      </c>
      <c r="L275" s="444">
        <f t="shared" ca="1" si="28"/>
        <v>1820482.8123807283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1820482.8123807283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7552.4440600037833</v>
      </c>
      <c r="L276" s="444">
        <f t="shared" ca="1" si="28"/>
        <v>1820139.0184609119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1820139.0184609119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7551.011585337882</v>
      </c>
      <c r="L277" s="444">
        <f t="shared" ca="1" si="28"/>
        <v>1819793.7920664295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1819793.7920664295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7549.5731420275388</v>
      </c>
      <c r="L278" s="444">
        <f t="shared" ca="1" si="28"/>
        <v>1819447.1272286368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1819447.1272286368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7548.1287052034022</v>
      </c>
      <c r="L279" s="444">
        <f t="shared" ca="1" si="28"/>
        <v>1819099.0179540198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1819099.0179540198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7546.6782498924986</v>
      </c>
      <c r="L280" s="444">
        <f t="shared" ca="1" si="28"/>
        <v>1818749.4582240921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1818749.4582240921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7545.2217510177998</v>
      </c>
      <c r="L281" s="444">
        <f t="shared" ca="1" si="28"/>
        <v>1818398.4419952896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1818398.4419952896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7543.7591833977885</v>
      </c>
      <c r="L282" s="444">
        <f t="shared" ca="1" si="28"/>
        <v>1818045.9631988672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1818045.9631988672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7542.2905217460284</v>
      </c>
      <c r="L283" s="444">
        <f t="shared" ca="1" si="28"/>
        <v>1817692.015740793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1817692.015740793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7540.8157406707205</v>
      </c>
      <c r="L284" s="444">
        <f t="shared" ca="1" si="28"/>
        <v>1817336.5935016435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1817336.5935016435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7539.3348146742628</v>
      </c>
      <c r="L285" s="444">
        <f t="shared" ca="1" si="28"/>
        <v>1816979.6903364975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1816979.6903364975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7537.8477181528215</v>
      </c>
      <c r="L286" s="444">
        <f t="shared" ca="1" si="28"/>
        <v>1816621.3000748302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1816621.3000748302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7536.3544253958744</v>
      </c>
      <c r="L287" s="444">
        <f t="shared" ca="1" si="28"/>
        <v>1816261.4165204058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1816261.4165204058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7534.8549105857728</v>
      </c>
      <c r="L288" s="444">
        <f t="shared" ca="1" si="28"/>
        <v>1815900.0334511714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1815900.0334511714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7533.3491477972975</v>
      </c>
      <c r="L289" s="444">
        <f t="shared" ca="1" si="28"/>
        <v>1815537.1446191485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1815537.1446191485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7531.8371109972004</v>
      </c>
      <c r="L290" s="444">
        <f t="shared" ca="1" si="28"/>
        <v>1815172.7437503254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1815172.7437503254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7530.3187740437716</v>
      </c>
      <c r="L291" s="444">
        <f t="shared" ca="1" si="28"/>
        <v>1814806.824544549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1814806.824544549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7528.79411068637</v>
      </c>
      <c r="L292" s="444">
        <f t="shared" ca="1" si="28"/>
        <v>1814439.380675415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1814439.380675415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7527.263094564978</v>
      </c>
      <c r="L293" s="444">
        <f t="shared" ca="1" si="28"/>
        <v>1814070.4057901597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1814070.4057901597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7525.7256992097464</v>
      </c>
      <c r="L294" s="444">
        <f t="shared" ca="1" si="28"/>
        <v>1813699.8935095493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1813699.8935095493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7524.1818980405387</v>
      </c>
      <c r="L295" s="444">
        <f t="shared" ca="1" si="28"/>
        <v>1813327.8374277696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1813327.8374277696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7522.631664366455</v>
      </c>
      <c r="L296" s="444">
        <f t="shared" ca="1" si="28"/>
        <v>1812954.2311123158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1812954.2311123158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7521.0749713853984</v>
      </c>
      <c r="L297" s="444">
        <f t="shared" ca="1" si="28"/>
        <v>1812579.0681038809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1812579.0681038809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7519.5117921835854</v>
      </c>
      <c r="L298" s="444">
        <f t="shared" ca="1" si="28"/>
        <v>1812202.3419162442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1812202.3419162442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7517.9420997351008</v>
      </c>
      <c r="L299" s="444">
        <f t="shared" ca="1" si="28"/>
        <v>1811824.0460361592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1811824.0460361592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7516.3658669014121</v>
      </c>
      <c r="L300" s="444">
        <f t="shared" ca="1" si="28"/>
        <v>1811444.1739232403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1811444.1739232403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7514.7830664309167</v>
      </c>
      <c r="L301" s="444">
        <f t="shared" ca="1" si="28"/>
        <v>1811062.7190098509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1811062.7190098509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7513.1936709584606</v>
      </c>
      <c r="L302" s="444">
        <f t="shared" ca="1" si="28"/>
        <v>1810679.6747009892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1810679.6747009892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7511.5976530048702</v>
      </c>
      <c r="L303" s="444">
        <f t="shared" ca="1" si="28"/>
        <v>1810295.0343741737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1810295.0343741737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7509.9949849764735</v>
      </c>
      <c r="L304" s="444">
        <f t="shared" ca="1" si="28"/>
        <v>1809908.79137933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1809908.79137933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7508.3856391646232</v>
      </c>
      <c r="L305" s="444">
        <f t="shared" ca="1" si="28"/>
        <v>1809520.9390386743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1809520.9390386743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7506.7695877452252</v>
      </c>
      <c r="L306" s="444">
        <f t="shared" ca="1" si="28"/>
        <v>1809131.4706465993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1809131.4706465993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7505.1468027782457</v>
      </c>
      <c r="L307" s="444">
        <f t="shared" ca="1" si="28"/>
        <v>1808740.3794695574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1808740.3794695574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7503.5172562072385</v>
      </c>
      <c r="L308" s="444">
        <f t="shared" ca="1" si="28"/>
        <v>1808347.6587459445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1808347.6587459445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7501.8809198588524</v>
      </c>
      <c r="L309" s="444">
        <f t="shared" ca="1" si="28"/>
        <v>1807953.3016859831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1807953.3016859831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7500.2377654423462</v>
      </c>
      <c r="L310" s="444">
        <f t="shared" ca="1" si="28"/>
        <v>1807557.3014716052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1807557.3014716052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7498.5877645491037</v>
      </c>
      <c r="L311" s="444">
        <f t="shared" ca="1" si="28"/>
        <v>1807159.651256334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1807159.651256334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7496.9308886521403</v>
      </c>
      <c r="L312" s="444">
        <f t="shared" ca="1" si="28"/>
        <v>1806760.3441651659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1806760.3441651659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7495.2671091056072</v>
      </c>
      <c r="L313" s="444">
        <f t="shared" ca="1" si="28"/>
        <v>1806359.3732944513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1806359.3732944513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7493.596397144297</v>
      </c>
      <c r="L314" s="444">
        <f t="shared" ca="1" si="28"/>
        <v>1805956.7317117753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1805956.7317117753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7491.9187238831464</v>
      </c>
      <c r="L315" s="444">
        <f t="shared" ca="1" si="28"/>
        <v>1805552.4124558382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1805552.4124558382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7490.2340603167422</v>
      </c>
      <c r="L316" s="444">
        <f t="shared" ca="1" si="28"/>
        <v>1805146.4085363348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1805146.4085363348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7488.5423773188104</v>
      </c>
      <c r="L317" s="444">
        <f t="shared" ca="1" si="28"/>
        <v>1804738.7129338332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1804738.7129338332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7486.8436456417212</v>
      </c>
      <c r="L318" s="444">
        <f t="shared" ca="1" si="28"/>
        <v>1804329.3185996548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1804329.3185996548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7485.1378359159762</v>
      </c>
      <c r="L319" s="444">
        <f t="shared" ca="1" si="28"/>
        <v>1803918.2184557505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1803918.2184557505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7483.4249186497091</v>
      </c>
      <c r="L320" s="444">
        <f t="shared" ca="1" si="28"/>
        <v>1803505.40539458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1803505.40539458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7481.7048642281652</v>
      </c>
      <c r="L321" s="444">
        <f t="shared" ca="1" si="28"/>
        <v>1803090.8722789879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1803090.8722789879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7479.9776429131989</v>
      </c>
      <c r="L322" s="444">
        <f t="shared" ca="1" si="28"/>
        <v>1802674.6119420808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1802674.6119420808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7478.2432248427522</v>
      </c>
      <c r="L323" s="444">
        <f t="shared" ca="1" si="28"/>
        <v>1802256.6171871033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1802256.6171871033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7476.5015800303454</v>
      </c>
      <c r="L324" s="444">
        <f t="shared" ca="1" si="28"/>
        <v>1801836.8807873135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1801836.8807873135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7474.7526783645544</v>
      </c>
      <c r="L325" s="444">
        <f t="shared" ca="1" si="28"/>
        <v>1801415.3954858577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1801415.3954858577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7472.9964896084894</v>
      </c>
      <c r="L326" s="444">
        <f t="shared" ca="1" si="28"/>
        <v>1800992.1539956459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1800992.1539956459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7471.2329833992744</v>
      </c>
      <c r="L327" s="444">
        <f t="shared" ca="1" si="28"/>
        <v>1800567.1489992249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1800567.1489992249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7469.4621292475194</v>
      </c>
      <c r="L328" s="444">
        <f t="shared" ca="1" si="28"/>
        <v>1800140.3731486523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1800140.3731486523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7467.6838965367997</v>
      </c>
      <c r="L329" s="444">
        <f t="shared" ca="1" si="28"/>
        <v>1799711.8190653687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1799711.8190653687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7465.8982545231183</v>
      </c>
      <c r="L330" s="444">
        <f t="shared" ca="1" si="28"/>
        <v>1799281.4793400716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1799281.4793400716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7464.1051723343799</v>
      </c>
      <c r="L331" s="444">
        <f t="shared" ca="1" si="28"/>
        <v>1798849.3465325858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1798849.3465325858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7462.3046189698553</v>
      </c>
      <c r="L332" s="444">
        <f t="shared" ca="1" si="28"/>
        <v>1798415.4131717354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1798415.4131717354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7460.4965632996473</v>
      </c>
      <c r="L333" s="444">
        <f t="shared" ca="1" si="28"/>
        <v>1797979.6717552147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1797979.6717552147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7458.6809740641438</v>
      </c>
      <c r="L334" s="444">
        <f t="shared" ca="1" si="28"/>
        <v>1797542.1147494586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1797542.1147494586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7456.857819873494</v>
      </c>
      <c r="L335" s="444">
        <f t="shared" ca="1" si="28"/>
        <v>1797102.734589512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1797102.734589512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7455.027069207048</v>
      </c>
      <c r="L336" s="444">
        <f t="shared" ca="1" si="28"/>
        <v>1796661.5236788988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1796661.5236788988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7453.1886904128269</v>
      </c>
      <c r="L337" s="444">
        <f t="shared" ca="1" si="28"/>
        <v>1796218.4743894914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1796218.4743894914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7451.3426517069629</v>
      </c>
      <c r="L338" s="444">
        <f t="shared" ca="1" si="28"/>
        <v>1795773.579061378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1795773.579061378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7449.4889211731561</v>
      </c>
      <c r="L339" s="444">
        <f t="shared" ca="1" si="28"/>
        <v>1795326.8300027309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1795326.8300027309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7447.6274667621283</v>
      </c>
      <c r="L340" s="444">
        <f t="shared" ca="1" si="28"/>
        <v>1794878.2194896729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1794878.2194896729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7445.7582562910529</v>
      </c>
      <c r="L341" s="444">
        <f t="shared" ca="1" si="28"/>
        <v>1794427.7397661437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1794427.7397661437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7443.8812574430131</v>
      </c>
      <c r="L342" s="444">
        <f t="shared" ca="1" si="28"/>
        <v>1793975.3830437665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1793975.3830437665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7441.9964377664428</v>
      </c>
      <c r="L343" s="444">
        <f t="shared" ca="1" si="28"/>
        <v>1793521.1415017126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1793521.1415017126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7440.1037646745517</v>
      </c>
      <c r="L344" s="444">
        <f t="shared" ca="1" si="28"/>
        <v>1793065.007286567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1793065.007286567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7438.2032054447782</v>
      </c>
      <c r="L345" s="444">
        <f t="shared" ca="1" si="28"/>
        <v>1792606.9725121916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1792606.9725121916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7436.2947272182137</v>
      </c>
      <c r="L346" s="444">
        <f t="shared" ca="1" si="28"/>
        <v>1792147.0292595895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1792147.0292595895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7434.3782969990389</v>
      </c>
      <c r="L347" s="444">
        <f t="shared" ca="1" si="28"/>
        <v>1791685.1695767683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1791685.1695767683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7432.4538816539489</v>
      </c>
      <c r="L348" s="444">
        <f t="shared" ca="1" si="28"/>
        <v>1791221.385478602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1791221.385478602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7430.5214479115903</v>
      </c>
      <c r="L349" s="444">
        <f t="shared" ca="1" si="28"/>
        <v>1790755.6689466934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1790755.6689466934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7428.5809623619716</v>
      </c>
      <c r="L350" s="444">
        <f t="shared" ca="1" si="28"/>
        <v>1790288.0119292352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1790288.0119292352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7426.6323914558952</v>
      </c>
      <c r="L351" s="444">
        <f t="shared" ca="1" si="28"/>
        <v>1789818.4063408708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1789818.4063408708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7424.6757015043759</v>
      </c>
      <c r="L352" s="444">
        <f t="shared" ca="1" si="28"/>
        <v>1789346.8440625549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1789346.8440625549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7422.7108586780596</v>
      </c>
      <c r="L353" s="444">
        <f t="shared" ca="1" si="28"/>
        <v>1788873.3169414126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1788873.3169414126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7420.7378290066345</v>
      </c>
      <c r="L354" s="444">
        <f t="shared" ca="1" si="28"/>
        <v>1788397.8167905991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1788397.8167905991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7418.7565783782456</v>
      </c>
      <c r="L355" s="444">
        <f t="shared" ca="1" si="28"/>
        <v>1787920.3353891571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1787920.3353891571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7416.7670725389034</v>
      </c>
      <c r="L356" s="444">
        <f t="shared" ca="1" si="28"/>
        <v>1787440.8644818757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1787440.8644818757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7414.7692770918975</v>
      </c>
      <c r="L357" s="444">
        <f t="shared" ca="1" si="28"/>
        <v>1786959.3957791473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1786959.3957791473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7412.7631574971956</v>
      </c>
      <c r="L358" s="444">
        <f t="shared" ca="1" si="28"/>
        <v>1786475.9209568242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1786475.9209568242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7410.748679070849</v>
      </c>
      <c r="L359" s="444">
        <f t="shared" ca="1" si="28"/>
        <v>1785990.4316560747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1785990.4316560747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7408.7258069843947</v>
      </c>
      <c r="L360" s="444">
        <f t="shared" ca="1" si="28"/>
        <v>1785502.9194832388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1785502.9194832388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7406.6945062642444</v>
      </c>
      <c r="L361" s="444">
        <f t="shared" ca="1" si="28"/>
        <v>1785013.3760096829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1785013.3760096829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7404.6547417910942</v>
      </c>
      <c r="L362" s="444">
        <f t="shared" ca="1" si="28"/>
        <v>1784521.7927716537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1784521.7927716537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7402.6064782993071</v>
      </c>
      <c r="L363" s="444">
        <f t="shared" ca="1" si="28"/>
        <v>1784028.1612701328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1784028.1612701328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7400.5496803763017</v>
      </c>
      <c r="L364" s="444">
        <f t="shared" ca="1" si="28"/>
        <v>1783532.4729706887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1783532.4729706887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7398.484312461952</v>
      </c>
      <c r="L365" s="444">
        <f t="shared" ca="1" si="28"/>
        <v>1783034.7193033304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1783034.7193033304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7396.4103388479589</v>
      </c>
      <c r="L366" s="444">
        <f t="shared" ca="1" si="28"/>
        <v>1782534.8916623581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1782534.8916623581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7394.327723677241</v>
      </c>
      <c r="L367" s="444">
        <f t="shared" ca="1" si="28"/>
        <v>1782032.9814062151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1782032.9814062151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7392.2364309433115</v>
      </c>
      <c r="L368" s="444">
        <f t="shared" ca="1" si="28"/>
        <v>1781528.9798573381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1781528.9798573381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7390.1364244896577</v>
      </c>
      <c r="L369" s="444">
        <f t="shared" ca="1" si="28"/>
        <v>1781022.8783020074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1781022.8783020074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7388.0276680091129</v>
      </c>
      <c r="L370" s="444">
        <f t="shared" ca="1" si="28"/>
        <v>1780514.6679901963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1780514.6679901963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7385.9101250432332</v>
      </c>
      <c r="L371" s="444">
        <f t="shared" ca="1" si="28"/>
        <v>1780004.3401354193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1780004.3401354193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7383.7837589816627</v>
      </c>
      <c r="L372" s="444">
        <f t="shared" ca="1" si="28"/>
        <v>1779491.8859145807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1779491.8859145807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7381.6485330615023</v>
      </c>
      <c r="L373" s="444">
        <f t="shared" ca="1" si="28"/>
        <v>1778977.296467822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1778977.296467822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7379.5044103666742</v>
      </c>
      <c r="L374" s="444">
        <f t="shared" ca="1" si="28"/>
        <v>1778460.5628983686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1778460.5628983686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7377.3513538272855</v>
      </c>
      <c r="L375" s="444">
        <f t="shared" ca="1" si="28"/>
        <v>1777941.6762723757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1777941.6762723757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7375.1893262189815</v>
      </c>
      <c r="L376" s="444">
        <f t="shared" ca="1" si="28"/>
        <v>1777420.6276187745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1777420.6276187745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7373.0182901623093</v>
      </c>
      <c r="L377" s="444">
        <f t="shared" ca="1" si="28"/>
        <v>1776897.4079291166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1776897.4079291166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7370.838208122068</v>
      </c>
      <c r="L378" s="444">
        <f t="shared" ca="1" si="28"/>
        <v>1776372.0081574186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1776372.0081574186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7368.6490424066606</v>
      </c>
      <c r="L379" s="444">
        <f t="shared" ca="1" si="28"/>
        <v>1775844.4192200049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1775844.4192200049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7366.4507551674369</v>
      </c>
      <c r="L380" s="444">
        <f t="shared" ca="1" si="28"/>
        <v>1775314.6319953522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1775314.6319953522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7364.2433083980495</v>
      </c>
      <c r="L381" s="444">
        <f t="shared" ca="1" si="28"/>
        <v>1774782.6373239299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1774782.6373239299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7362.0266639337906</v>
      </c>
      <c r="L382" s="444">
        <f t="shared" ca="1" si="28"/>
        <v>1774248.4260080436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1774248.4260080436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7359.8007834509317</v>
      </c>
      <c r="L383" s="444">
        <f t="shared" ca="1" si="28"/>
        <v>1773711.9888116743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1773711.9888116743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7357.565628466059</v>
      </c>
      <c r="L384" s="444">
        <f t="shared" ca="1" si="28"/>
        <v>1773173.31646032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1773173.31646032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7355.3211603354166</v>
      </c>
      <c r="L385" s="444">
        <f t="shared" ca="1" si="28"/>
        <v>1772632.3996408351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1772632.3996408351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7353.0673402542288</v>
      </c>
      <c r="L386" s="444">
        <f t="shared" ca="1" si="28"/>
        <v>1772089.2290012692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1772089.2290012692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7350.8041292560374</v>
      </c>
      <c r="L387" s="444">
        <f t="shared" ca="1" si="28"/>
        <v>1771543.7951507049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1771543.7951507049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7348.5314882120201</v>
      </c>
      <c r="L388" s="444">
        <f t="shared" ca="1" si="28"/>
        <v>1770996.0886590967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1770996.0886590967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7346.2493778303187</v>
      </c>
      <c r="L389" s="444">
        <f t="shared" ca="1" si="28"/>
        <v>1770446.1000571069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1770446.1000571069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7343.9577586553623</v>
      </c>
      <c r="L390" s="444">
        <f t="shared" ca="1" si="28"/>
        <v>1769893.819835942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1769893.819835942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7341.6565910671734</v>
      </c>
      <c r="L391" s="444">
        <f t="shared" ca="1" si="28"/>
        <v>1769339.2384471889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1769339.2384471889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7339.3458352807029</v>
      </c>
      <c r="L392" s="444">
        <f t="shared" ca="1" si="28"/>
        <v>1768782.3463026492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1768782.3463026492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7337.0254513451218</v>
      </c>
      <c r="L393" s="444">
        <f t="shared" ca="1" si="28"/>
        <v>1768223.1337741741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1768223.1337741741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7334.695399143141</v>
      </c>
      <c r="L394" s="444">
        <f t="shared" ca="1" si="28"/>
        <v>1767661.5911934969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1767661.5911934969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7332.3556383903197</v>
      </c>
      <c r="L395" s="444">
        <f t="shared" ca="1" si="28"/>
        <v>1767097.7088520671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1767097.7088520671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7330.0061286343607</v>
      </c>
      <c r="L396" s="444">
        <f t="shared" ca="1" si="28"/>
        <v>1766531.4770008812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1766531.4770008812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7327.6468292544205</v>
      </c>
      <c r="L397" s="444">
        <f t="shared" ca="1" si="28"/>
        <v>1765962.8858503154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1765962.8858503154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7325.2776994603964</v>
      </c>
      <c r="L398" s="444">
        <f t="shared" ca="1" si="28"/>
        <v>1765391.9255699557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1765391.9255699557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7322.8986982922315</v>
      </c>
      <c r="L399" s="444">
        <f t="shared" ca="1" si="28"/>
        <v>1764818.5862884277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1764818.5862884277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7320.5097846191975</v>
      </c>
      <c r="L400" s="444">
        <f t="shared" ca="1" si="28"/>
        <v>1764242.8580932266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1764242.8580932266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7318.1109171391918</v>
      </c>
      <c r="L401" s="444">
        <f t="shared" ca="1" si="28"/>
        <v>1763664.7310305454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1763664.7310305454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7315.7020543780218</v>
      </c>
      <c r="L402" s="444">
        <f t="shared" ca="1" si="28"/>
        <v>1763084.1951051033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1763084.1951051033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7313.2831546886791</v>
      </c>
      <c r="L403" s="444">
        <f t="shared" ca="1" si="28"/>
        <v>1762501.2402799719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1762501.2402799719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7310.8541762506311</v>
      </c>
      <c r="L404" s="444">
        <f t="shared" ca="1" si="28"/>
        <v>1761915.8564764021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1761915.8564764021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7308.4150770690912</v>
      </c>
      <c r="L405" s="444">
        <f t="shared" ca="1" si="28"/>
        <v>1761328.033573651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1761328.033573651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7305.9658149742945</v>
      </c>
      <c r="L406" s="444">
        <f t="shared" ca="1" si="28"/>
        <v>1760737.7614088051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1760737.7614088051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7303.5063476207706</v>
      </c>
      <c r="L407" s="444">
        <f t="shared" ca="1" si="28"/>
        <v>1760145.0297766058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1760145.0297766058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7301.0366324866063</v>
      </c>
      <c r="L408" s="444">
        <f t="shared" ca="1" si="28"/>
        <v>1759549.8284292722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1759549.8284292722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7298.5566268727162</v>
      </c>
      <c r="L409" s="444">
        <f t="shared" ca="1" si="28"/>
        <v>1758952.1470763246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1758952.1470763246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7296.0662879021011</v>
      </c>
      <c r="L410" s="444">
        <f t="shared" ca="1" si="28"/>
        <v>1758351.9753844065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1758351.9753844065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7293.5655725191091</v>
      </c>
      <c r="L411" s="444">
        <f t="shared" ca="1" si="28"/>
        <v>1757749.3029771054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1757749.3029771054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7291.0544374886867</v>
      </c>
      <c r="L412" s="444">
        <f t="shared" ca="1" si="28"/>
        <v>1757144.1194347739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1757144.1194347739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7288.5328393956406</v>
      </c>
      <c r="L413" s="444">
        <f t="shared" ca="1" si="28"/>
        <v>1756536.4142943493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1756536.4142943493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7286.0007346438706</v>
      </c>
      <c r="L414" s="444">
        <f t="shared" ca="1" si="28"/>
        <v>1755926.1770491728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1755926.1770491728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7283.4580794556359</v>
      </c>
      <c r="L415" s="444">
        <f t="shared" ca="1" si="28"/>
        <v>1755313.3971488082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1755313.3971488082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7280.904829870783</v>
      </c>
      <c r="L416" s="444">
        <f t="shared" ca="1" si="28"/>
        <v>1754698.0639988587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1754698.0639988587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7278.3409417459934</v>
      </c>
      <c r="L417" s="444">
        <f t="shared" ca="1" si="28"/>
        <v>1754080.1669607845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1754080.1669607845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7275.7663707540178</v>
      </c>
      <c r="L418" s="444">
        <f t="shared" ca="1" si="28"/>
        <v>1753459.6953517182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1753459.6953517182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7273.1810723829076</v>
      </c>
      <c r="L419" s="444">
        <f t="shared" ca="1" si="28"/>
        <v>1752836.638444281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1752836.638444281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7270.5850019352529</v>
      </c>
      <c r="L420" s="444">
        <f t="shared" ca="1" si="28"/>
        <v>1752210.985466396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1752210.985466396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7267.9781145273992</v>
      </c>
      <c r="L421" s="444">
        <f t="shared" ca="1" si="28"/>
        <v>1751582.7256011032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1751582.7256011032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7265.3603650886789</v>
      </c>
      <c r="L422" s="444">
        <f t="shared" ca="1" si="28"/>
        <v>1750951.8479863715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1750951.8479863715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7262.7317083606304</v>
      </c>
      <c r="L423" s="444">
        <f t="shared" ca="1" si="28"/>
        <v>1750318.3417149119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1750318.3417149119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7260.0920988962162</v>
      </c>
      <c r="L424" s="444">
        <f t="shared" ca="1" si="28"/>
        <v>1749682.1958339878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1749682.1958339878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7257.4414910590303</v>
      </c>
      <c r="L425" s="444">
        <f t="shared" ca="1" si="28"/>
        <v>1749043.3993452266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1749043.3993452266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7254.7798390225262</v>
      </c>
      <c r="L426" s="444">
        <f t="shared" ca="1" si="28"/>
        <v>1748401.9412044289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1748401.9412044289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7252.1070967692031</v>
      </c>
      <c r="L427" s="444">
        <f t="shared" ca="1" si="28"/>
        <v>1747757.8103213778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1747757.8103213778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7249.4232180898234</v>
      </c>
      <c r="L428" s="444">
        <f t="shared" ca="1" si="28"/>
        <v>1747110.9955596474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1747110.9955596474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7246.7281565826124</v>
      </c>
      <c r="L429" s="444">
        <f t="shared" ca="1" si="28"/>
        <v>1746461.4857364099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1746461.4857364099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7244.0218656524567</v>
      </c>
      <c r="L430" s="444">
        <f t="shared" ca="1" si="28"/>
        <v>1745809.2696222421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1745809.2696222421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7241.3042985100919</v>
      </c>
      <c r="L431" s="444">
        <f t="shared" ca="1" si="28"/>
        <v>1745154.3359409319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1745154.3359409319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7238.5754081712985</v>
      </c>
      <c r="L432" s="444">
        <f t="shared" ca="1" si="28"/>
        <v>1744496.6733692831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1744496.6733692831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7235.835147456095</v>
      </c>
      <c r="L433" s="444">
        <f t="shared" ca="1" si="28"/>
        <v>1743836.2705369189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1743836.2705369189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7233.0834689879111</v>
      </c>
      <c r="L434" s="444">
        <f t="shared" ca="1" si="28"/>
        <v>1743173.1160260865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1743173.1160260865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7230.3203251927762</v>
      </c>
      <c r="L435" s="444">
        <f t="shared" ca="1" si="28"/>
        <v>1742507.198371459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1742507.198371459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7227.5456682984959</v>
      </c>
      <c r="L436" s="444">
        <f t="shared" ca="1" si="28"/>
        <v>1741838.5060599374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1741838.5060599374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7224.7594503338205</v>
      </c>
      <c r="L437" s="444">
        <f t="shared" ca="1" si="28"/>
        <v>1741167.0275304511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1741167.0275304511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7221.9616231276277</v>
      </c>
      <c r="L438" s="444">
        <f t="shared" ca="1" si="28"/>
        <v>1740492.7511737584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1740492.7511737584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7219.1521383080753</v>
      </c>
      <c r="L439" s="444">
        <f t="shared" ca="1" si="28"/>
        <v>1739815.6653322463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1739815.6653322463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7216.3309473017753</v>
      </c>
      <c r="L440" s="444">
        <f t="shared" ca="1" si="28"/>
        <v>1739135.7582997279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1739135.7582997279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7213.4980013329487</v>
      </c>
      <c r="L441" s="444">
        <f t="shared" ca="1" si="28"/>
        <v>1738453.0183212406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1738453.0183212406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7210.6532514225846</v>
      </c>
      <c r="L442" s="444">
        <f t="shared" ca="1" si="28"/>
        <v>1737767.4335928429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1737767.4335928429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7207.7966483875944</v>
      </c>
      <c r="L443" s="444">
        <f t="shared" ca="1" si="28"/>
        <v>1737078.9922614102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1737078.9922614102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7204.9281428399581</v>
      </c>
      <c r="L444" s="444">
        <f t="shared" ca="1" si="28"/>
        <v>1736387.68242443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1736387.68242443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7202.0476851858739</v>
      </c>
      <c r="L445" s="444">
        <f t="shared" ca="1" si="28"/>
        <v>1735693.4921297957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1735693.4921297957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7199.155225624897</v>
      </c>
      <c r="L446" s="444">
        <f t="shared" ca="1" si="28"/>
        <v>1734996.4093756003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1734996.4093756003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7196.2507141490833</v>
      </c>
      <c r="L447" s="444">
        <f t="shared" ca="1" si="28"/>
        <v>1734296.4221099291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1734296.4221099291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7193.3341005421198</v>
      </c>
      <c r="L448" s="444">
        <f t="shared" ca="1" si="28"/>
        <v>1733593.518230651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1733593.518230651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7190.4053343784617</v>
      </c>
      <c r="L449" s="444">
        <f t="shared" ca="1" si="28"/>
        <v>1732887.6855852092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1732887.6855852092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7187.4643650224534</v>
      </c>
      <c r="L450" s="444">
        <f t="shared" ca="1" si="28"/>
        <v>1732178.9119704114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1732178.9119704114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7184.5111416274622</v>
      </c>
      <c r="L451" s="444">
        <f t="shared" ca="1" si="28"/>
        <v>1731467.1851322188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1731467.1851322188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7181.5456131349938</v>
      </c>
      <c r="L452" s="444">
        <f t="shared" ca="1" si="28"/>
        <v>1730752.4927655335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1730752.4927655335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7178.5677282738052</v>
      </c>
      <c r="L453" s="444">
        <f t="shared" ca="1" si="28"/>
        <v>1730034.8225139871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1730034.8225139871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7175.5774355590283</v>
      </c>
      <c r="L454" s="444">
        <f t="shared" ca="1" si="28"/>
        <v>1729314.161969726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1729314.161969726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7172.5746832912728</v>
      </c>
      <c r="L455" s="444">
        <f t="shared" ca="1" si="28"/>
        <v>1728590.4986731971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1728590.4986731971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7169.5594195557369</v>
      </c>
      <c r="L456" s="444">
        <f t="shared" ca="1" si="28"/>
        <v>1727863.8201129327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1727863.8201129327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7166.5315922213022</v>
      </c>
      <c r="L457" s="444">
        <f t="shared" ca="1" si="28"/>
        <v>1727134.1137253337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1727134.1137253337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7163.4911489396391</v>
      </c>
      <c r="L458" s="444">
        <f t="shared" ca="1" si="28"/>
        <v>1726401.3668944531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1726401.3668944531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7160.4380371443031</v>
      </c>
      <c r="L459" s="444">
        <f t="shared" ca="1" si="28"/>
        <v>1725665.5669517771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1725665.5669517771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7157.3722040498205</v>
      </c>
      <c r="L460" s="444">
        <f t="shared" ca="1" si="28"/>
        <v>1724926.7011760066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1724926.7011760066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7154.2935966507766</v>
      </c>
      <c r="L461" s="444">
        <f t="shared" ca="1" si="28"/>
        <v>1724184.7567928371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1724184.7567928371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7151.202161720903</v>
      </c>
      <c r="L462" s="444">
        <f t="shared" ca="1" si="28"/>
        <v>1723439.7209747378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1723439.7209747378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7148.0978458121572</v>
      </c>
      <c r="L463" s="444">
        <f t="shared" ca="1" si="28"/>
        <v>1722691.5808407296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1722691.5808407296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7144.980595253789</v>
      </c>
      <c r="L464" s="444">
        <f t="shared" ca="1" si="28"/>
        <v>1721940.3234561633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1721940.3234561633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7141.850356151429</v>
      </c>
      <c r="L465" s="444">
        <f t="shared" ca="1" si="28"/>
        <v>1721185.9358324944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1721185.9358324944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7138.7070743861423</v>
      </c>
      <c r="L466" s="444">
        <f t="shared" ca="1" si="28"/>
        <v>1720428.4049270602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1720428.4049270602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7135.5506956135005</v>
      </c>
      <c r="L467" s="444">
        <f t="shared" ca="1" si="28"/>
        <v>1719667.7176428535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1719667.7176428535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7132.3811652626382</v>
      </c>
      <c r="L468" s="444">
        <f t="shared" ca="1" si="28"/>
        <v>1718903.8608282958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1718903.8608282958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7129.1984285353155</v>
      </c>
      <c r="L469" s="444">
        <f t="shared" ca="1" si="28"/>
        <v>1718136.821277011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1718136.821277011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7126.0024304049603</v>
      </c>
      <c r="L470" s="444">
        <f t="shared" ca="1" si="28"/>
        <v>1717366.5857275957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1717366.5857275957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7122.793115615731</v>
      </c>
      <c r="L471" s="444">
        <f t="shared" ca="1" si="28"/>
        <v>1716593.1408633913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1716593.1408633913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7119.5704286815453</v>
      </c>
      <c r="L472" s="444">
        <f t="shared" ca="1" si="28"/>
        <v>1715816.4733122527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1715816.4733122527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7116.3343138851351</v>
      </c>
      <c r="L473" s="444">
        <f t="shared" ca="1" si="28"/>
        <v>1715036.5696463175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1715036.5696463175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7113.0847152770721</v>
      </c>
      <c r="L474" s="444">
        <f t="shared" ca="1" si="28"/>
        <v>1714253.4163817742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1714253.4163817742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7109.821576674809</v>
      </c>
      <c r="L475" s="444">
        <f t="shared" ca="1" si="28"/>
        <v>1713466.9999786287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1713466.9999786287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7106.5448416617028</v>
      </c>
      <c r="L476" s="444">
        <f t="shared" ca="1" si="28"/>
        <v>1712677.3068404703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1712677.3068404703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7103.2544535860416</v>
      </c>
      <c r="L477" s="444">
        <f t="shared" ca="1" si="28"/>
        <v>1711884.323314236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1711884.323314236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7099.9503555600659</v>
      </c>
      <c r="L478" s="444">
        <f t="shared" ca="1" si="28"/>
        <v>1711088.0356899758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1711088.0356899758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7096.632490458981</v>
      </c>
      <c r="L479" s="444">
        <f t="shared" ca="1" si="28"/>
        <v>1710288.4302006145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1710288.4302006145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7093.3008009199757</v>
      </c>
      <c r="L480" s="444">
        <f t="shared" ca="1" si="28"/>
        <v>1709485.4930217143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1709485.4930217143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7089.9552293412244</v>
      </c>
      <c r="L481" s="444">
        <f t="shared" ca="1" si="28"/>
        <v>1708679.2102712353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1708679.2102712353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7086.5957178808949</v>
      </c>
      <c r="L482" s="444">
        <f t="shared" ca="1" si="28"/>
        <v>1707869.568009296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1707869.568009296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7083.222208456149</v>
      </c>
      <c r="L483" s="444">
        <f t="shared" ca="1" si="28"/>
        <v>1707056.5522379319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1707056.5522379319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7079.834642742132</v>
      </c>
      <c r="L484" s="444">
        <f t="shared" ca="1" si="28"/>
        <v>1706240.1489008537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1706240.1489008537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7076.432962170973</v>
      </c>
      <c r="L485" s="444">
        <f t="shared" ca="1" si="28"/>
        <v>1705420.3438832045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1705420.3438832045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7073.0171079307684</v>
      </c>
      <c r="L486" s="444">
        <f t="shared" ca="1" si="28"/>
        <v>1704597.123011315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1704597.123011315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7069.5870209645618</v>
      </c>
      <c r="L487" s="444">
        <f t="shared" ca="1" si="28"/>
        <v>1703770.4720524594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1703770.4720524594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7066.1426419693298</v>
      </c>
      <c r="L488" s="444">
        <f t="shared" ca="1" si="28"/>
        <v>1702940.3767146084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1702940.3767146084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7062.6839113949509</v>
      </c>
      <c r="L489" s="444">
        <f t="shared" ca="1" si="28"/>
        <v>1702106.8226461832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1702106.8226461832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7059.2107694431779</v>
      </c>
      <c r="L490" s="444">
        <f t="shared" ca="1" si="28"/>
        <v>1701269.795435806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1701269.795435806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7055.7231560666069</v>
      </c>
      <c r="L491" s="444">
        <f t="shared" ca="1" si="28"/>
        <v>1700429.2806120524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1700429.2806120524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7052.2210109676344</v>
      </c>
      <c r="L492" s="444">
        <f t="shared" ca="1" si="28"/>
        <v>1699585.2636431998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1699585.2636431998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7048.7042735974146</v>
      </c>
      <c r="L493" s="444">
        <f t="shared" ca="1" si="28"/>
        <v>1698737.7299369769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1698737.7299369769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7045.1728831548198</v>
      </c>
      <c r="L494" s="444">
        <f t="shared" ca="1" si="28"/>
        <v>1697886.6648403115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1697886.6648403115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7041.6267785853806</v>
      </c>
      <c r="L495" s="444">
        <f t="shared" ca="1" si="28"/>
        <v>1697032.0536390767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1697032.0536390767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7038.0658985802347</v>
      </c>
      <c r="L496" s="444">
        <f t="shared" ca="1" si="28"/>
        <v>1696173.8815578367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1696173.8815578367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7034.4901815750682</v>
      </c>
      <c r="L497" s="444">
        <f t="shared" ca="1" si="28"/>
        <v>1695312.1337595915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1695312.1337595915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7030.8995657490468</v>
      </c>
      <c r="L498" s="444">
        <f t="shared" ca="1" si="28"/>
        <v>1694446.7953455204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1694446.7953455204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7027.2939890237503</v>
      </c>
      <c r="L499" s="444">
        <f t="shared" ca="1" si="28"/>
        <v>1693577.8513547238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1693577.8513547238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7023.673389062099</v>
      </c>
      <c r="L500" s="444">
        <f t="shared" ca="1" si="28"/>
        <v>1692705.2867639656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1692705.2867639656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7020.0377032672723</v>
      </c>
      <c r="L501" s="444">
        <f t="shared" ca="1" si="28"/>
        <v>1691829.0864874127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1691829.0864874127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7016.3868687816357</v>
      </c>
      <c r="L502" s="444">
        <f t="shared" ca="1" si="28"/>
        <v>1690949.2353763741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1690949.2353763741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7012.7208224856413</v>
      </c>
      <c r="L503" s="444">
        <f t="shared" ca="1" si="28"/>
        <v>1690065.7182190395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1690065.7182190395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7009.0395009967469</v>
      </c>
      <c r="L504" s="444">
        <f t="shared" ca="1" si="28"/>
        <v>1689178.519740216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1689178.519740216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7005.3428406683151</v>
      </c>
      <c r="L505" s="444">
        <f t="shared" ca="1" si="28"/>
        <v>1688287.624601064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1688287.624601064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7001.6307775885152</v>
      </c>
      <c r="L506" s="444">
        <f t="shared" ca="1" si="28"/>
        <v>1687393.0173988324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1687393.0173988324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6997.9032475792173</v>
      </c>
      <c r="L507" s="444">
        <f t="shared" ca="1" si="28"/>
        <v>1686494.6826665914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1686494.6826665914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6994.1601861948802</v>
      </c>
      <c r="L508" s="444">
        <f t="shared" ca="1" si="28"/>
        <v>1685592.604872966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1685592.604872966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6990.4015287214406</v>
      </c>
      <c r="L509" s="444">
        <f t="shared" ca="1" si="28"/>
        <v>1684686.7684218672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1684686.7684218672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6986.6272101751956</v>
      </c>
      <c r="L510" s="444">
        <f t="shared" ca="1" si="28"/>
        <v>1683777.1576522221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1683777.1576522221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6982.8371653016738</v>
      </c>
      <c r="L511" s="444">
        <f t="shared" ca="1" si="28"/>
        <v>1682863.7568377035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1682863.7568377035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6979.0313285745133</v>
      </c>
      <c r="L512" s="444">
        <f t="shared" ca="1" si="28"/>
        <v>1681946.5501864578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1681946.5501864578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6975.2096341943234</v>
      </c>
      <c r="L513" s="444">
        <f t="shared" ca="1" si="28"/>
        <v>1681025.521840832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1681025.521840832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6971.3720160875491</v>
      </c>
      <c r="L514" s="444">
        <f t="shared" ca="1" si="28"/>
        <v>1680100.6558770994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1680100.6558770994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6967.5184079053297</v>
      </c>
      <c r="L515" s="444">
        <f t="shared" ca="1" si="28"/>
        <v>1679171.9363051844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1679171.9363051844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6963.6487430223506</v>
      </c>
      <c r="L516" s="444">
        <f t="shared" ca="1" si="28"/>
        <v>1678239.3470683866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1678239.3470683866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6959.762954535694</v>
      </c>
      <c r="L517" s="444">
        <f t="shared" ca="1" si="28"/>
        <v>1677302.872043102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1677302.872043102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6955.8609752636739</v>
      </c>
      <c r="L518" s="444">
        <f t="shared" ref="L518:L772" ca="1" si="54">I518-J518+K518</f>
        <v>1676362.4950385455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1676362.4950385455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6951.9427377446882</v>
      </c>
      <c r="L519" s="444">
        <f t="shared" ca="1" si="54"/>
        <v>1675418.1997964699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1675418.1997964699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6948.0081742360389</v>
      </c>
      <c r="L520" s="444">
        <f t="shared" ca="1" si="54"/>
        <v>1674469.9699908856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1674469.9699908856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6944.0572167127721</v>
      </c>
      <c r="L521" s="444">
        <f t="shared" ca="1" si="54"/>
        <v>1673517.7892277781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1673517.7892277781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6940.0897968664922</v>
      </c>
      <c r="L522" s="444">
        <f t="shared" ca="1" si="54"/>
        <v>1672561.6410448244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1672561.6410448244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6936.1058461041839</v>
      </c>
      <c r="L523" s="444">
        <f t="shared" ca="1" si="54"/>
        <v>1671601.5089111084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1671601.5089111084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6932.1052955470332</v>
      </c>
      <c r="L524" s="444">
        <f t="shared" ca="1" si="54"/>
        <v>1670637.3762268352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1670637.3762268352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6928.0880760292284</v>
      </c>
      <c r="L525" s="444">
        <f t="shared" ca="1" si="54"/>
        <v>1669669.2263230442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1669669.2263230442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6924.0541180967666</v>
      </c>
      <c r="L526" s="444">
        <f t="shared" ca="1" si="54"/>
        <v>1668697.0424613208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1668697.0424613208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6920.0033520062525</v>
      </c>
      <c r="L527" s="444">
        <f t="shared" ca="1" si="54"/>
        <v>1667720.8078335067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1667720.8078335067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6915.9357077236928</v>
      </c>
      <c r="L528" s="444">
        <f t="shared" ca="1" si="54"/>
        <v>1666740.5055614102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1666740.5055614102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6911.8511149232918</v>
      </c>
      <c r="L529" s="444">
        <f t="shared" ca="1" si="54"/>
        <v>1665756.1186965134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1665756.1186965134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6907.7495029862212</v>
      </c>
      <c r="L530" s="444">
        <f t="shared" ca="1" si="54"/>
        <v>1664767.6302196793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1664767.6302196793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6903.6308009994127</v>
      </c>
      <c r="L531" s="444">
        <f t="shared" ca="1" si="54"/>
        <v>1663775.0230408586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1663775.0230408586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6899.4949377543262</v>
      </c>
      <c r="L532" s="444">
        <f t="shared" ca="1" si="54"/>
        <v>1662778.2799987926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1662778.2799987926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6895.3418417457178</v>
      </c>
      <c r="L533" s="444">
        <f t="shared" ca="1" si="54"/>
        <v>1661777.383860718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1661777.383860718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6891.171441170407</v>
      </c>
      <c r="L534" s="444">
        <f t="shared" ca="1" si="54"/>
        <v>1660772.3173220681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1660772.3173220681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6886.9836639260338</v>
      </c>
      <c r="L535" s="444">
        <f t="shared" ca="1" si="54"/>
        <v>1659763.0630061741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1659763.0630061741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6882.778437609807</v>
      </c>
      <c r="L536" s="444">
        <f t="shared" ca="1" si="54"/>
        <v>1658749.6034639636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1658749.6034639636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6878.555689517264</v>
      </c>
      <c r="L537" s="444">
        <f t="shared" ca="1" si="54"/>
        <v>1657731.9211736606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1657731.9211736606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6874.3153466410013</v>
      </c>
      <c r="L538" s="444">
        <f t="shared" ca="1" si="54"/>
        <v>1656709.9985404813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1656709.9985404813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6870.0573356694204</v>
      </c>
      <c r="L539" s="444">
        <f t="shared" ca="1" si="54"/>
        <v>1655683.8178963305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1655683.8178963305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6865.781582985459</v>
      </c>
      <c r="L540" s="444">
        <f t="shared" ca="1" si="54"/>
        <v>1654653.3614994958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1654653.3614994958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6861.488014665314</v>
      </c>
      <c r="L541" s="444">
        <f t="shared" ca="1" si="54"/>
        <v>1653618.6115343408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1653618.6115343408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6857.1765564771686</v>
      </c>
      <c r="L542" s="444">
        <f t="shared" ca="1" si="54"/>
        <v>1652579.5501109976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1652579.5501109976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6852.8471338799054</v>
      </c>
      <c r="L543" s="444">
        <f t="shared" ca="1" si="54"/>
        <v>1651536.1592650574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1651536.1592650574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6848.4996720218214</v>
      </c>
      <c r="L544" s="444">
        <f t="shared" ca="1" si="54"/>
        <v>1650488.4209572589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1650488.4209572589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6844.1340957393277</v>
      </c>
      <c r="L545" s="444">
        <f t="shared" ca="1" si="54"/>
        <v>1649436.317073178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1649436.317073178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6839.7503295556571</v>
      </c>
      <c r="L546" s="444">
        <f t="shared" ca="1" si="54"/>
        <v>1648379.8294229135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1648379.8294229135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6835.3482976795549</v>
      </c>
      <c r="L547" s="444">
        <f t="shared" ca="1" si="54"/>
        <v>1647318.9397407728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1647318.9397407728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6830.9279240039696</v>
      </c>
      <c r="L548" s="444">
        <f t="shared" ca="1" si="54"/>
        <v>1646253.6296849565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1646253.6296849565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6826.4891321047344</v>
      </c>
      <c r="L549" s="444">
        <f t="shared" ca="1" si="54"/>
        <v>1645183.880837241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1645183.880837241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6822.031845239253</v>
      </c>
      <c r="L550" s="444">
        <f t="shared" ca="1" si="54"/>
        <v>1644109.6747026599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1644109.6747026599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6817.5559863451654</v>
      </c>
      <c r="L551" s="444">
        <f t="shared" ca="1" si="54"/>
        <v>1643030.992709185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1643030.992709185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6813.0614780390197</v>
      </c>
      <c r="L552" s="444">
        <f t="shared" ca="1" si="54"/>
        <v>1641947.8162074038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1641947.8162074038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6808.548242614931</v>
      </c>
      <c r="L553" s="444">
        <f t="shared" ca="1" si="54"/>
        <v>1640860.1264701984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1640860.1264701984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6804.0162020432426</v>
      </c>
      <c r="L554" s="444">
        <f t="shared" ca="1" si="54"/>
        <v>1639767.9046924214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1639767.9046924214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6799.4652779691714</v>
      </c>
      <c r="L555" s="444">
        <f t="shared" ca="1" si="54"/>
        <v>1638671.1319905703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1638671.1319905703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6794.8953917114586</v>
      </c>
      <c r="L556" s="444">
        <f t="shared" ca="1" si="54"/>
        <v>1637569.7894024616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1637569.7894024616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6790.3064642610052</v>
      </c>
      <c r="L557" s="444">
        <f t="shared" ca="1" si="54"/>
        <v>1636463.8578869023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1636463.8578869023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6785.6984162795088</v>
      </c>
      <c r="L558" s="444">
        <f t="shared" ca="1" si="54"/>
        <v>1635353.3183233615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1635353.3183233615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6781.0711680980885</v>
      </c>
      <c r="L559" s="444">
        <f t="shared" ca="1" si="54"/>
        <v>1634238.1515116394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1634238.1515116394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6776.4246397159131</v>
      </c>
      <c r="L560" s="444">
        <f t="shared" ca="1" si="54"/>
        <v>1633118.3381715349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1633118.3381715349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6771.758750798811</v>
      </c>
      <c r="L561" s="444">
        <f t="shared" ca="1" si="54"/>
        <v>1631993.8589425136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1631993.8589425136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6767.0734206778889</v>
      </c>
      <c r="L562" s="444">
        <f t="shared" ca="1" si="54"/>
        <v>1630864.6943833712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1630864.6943833712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6762.368568348129</v>
      </c>
      <c r="L563" s="444">
        <f t="shared" ca="1" si="54"/>
        <v>1629730.8249718992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1629730.8249718992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6757.6441124669955</v>
      </c>
      <c r="L564" s="444">
        <f t="shared" ca="1" si="54"/>
        <v>1628592.231104546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1628592.231104546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6752.8999713530238</v>
      </c>
      <c r="L565" s="444">
        <f t="shared" ca="1" si="54"/>
        <v>1627448.8930960789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1627448.8930960789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6748.1360629844112</v>
      </c>
      <c r="L566" s="444">
        <f t="shared" ca="1" si="54"/>
        <v>1626300.791179243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1626300.791179243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6743.3523049975947</v>
      </c>
      <c r="L567" s="444">
        <f t="shared" ca="1" si="54"/>
        <v>1625147.9055044204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1625147.9055044204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6738.5486146858339</v>
      </c>
      <c r="L568" s="444">
        <f t="shared" ca="1" si="54"/>
        <v>1623990.2161392861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1623990.2161392861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6733.724908997774</v>
      </c>
      <c r="L569" s="444">
        <f t="shared" ca="1" si="54"/>
        <v>1622827.7030684636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1622827.7030684636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6728.8811045360135</v>
      </c>
      <c r="L570" s="444">
        <f t="shared" ca="1" si="54"/>
        <v>1621660.3461931795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1621660.3461931795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6724.0171175556634</v>
      </c>
      <c r="L571" s="444">
        <f t="shared" ca="1" si="54"/>
        <v>1620488.125330915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1620488.125330915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6719.1328639628946</v>
      </c>
      <c r="L572" s="444">
        <f t="shared" ca="1" si="54"/>
        <v>1619311.0202150575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1619311.0202150575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6714.2282593134887</v>
      </c>
      <c r="L573" s="444">
        <f t="shared" ca="1" si="54"/>
        <v>1618129.0104945507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1618129.0104945507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6709.3032188113766</v>
      </c>
      <c r="L574" s="444">
        <f t="shared" ca="1" si="54"/>
        <v>1616942.0757335417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1616942.0757335417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6704.3576573071732</v>
      </c>
      <c r="L575" s="444">
        <f t="shared" ca="1" si="54"/>
        <v>1615750.1954110286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1615750.1954110286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6699.3914892967014</v>
      </c>
      <c r="L576" s="444">
        <f t="shared" ca="1" si="54"/>
        <v>1614553.348920505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1614553.348920505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6694.4046289195203</v>
      </c>
      <c r="L577" s="444">
        <f t="shared" ca="1" si="54"/>
        <v>1613351.5155696042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1613351.5155696042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6689.3969899574331</v>
      </c>
      <c r="L578" s="444">
        <f t="shared" ca="1" si="54"/>
        <v>1612144.6745797414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1612144.6745797414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6684.3684858330053</v>
      </c>
      <c r="L579" s="444">
        <f t="shared" ca="1" si="54"/>
        <v>1610932.8050857543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1610932.8050857543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6679.3190296080584</v>
      </c>
      <c r="L580" s="444">
        <f t="shared" ca="1" si="54"/>
        <v>1609715.8861355421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1609715.8861355421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6674.2485339821742</v>
      </c>
      <c r="L581" s="444">
        <f t="shared" ca="1" si="54"/>
        <v>1608493.8966897039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1608493.8966897039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6669.156911291182</v>
      </c>
      <c r="L582" s="444">
        <f t="shared" ca="1" si="54"/>
        <v>1607266.8156211749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1607266.8156211749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6664.0440735056445</v>
      </c>
      <c r="L583" s="444">
        <f t="shared" ca="1" si="54"/>
        <v>1606034.6217148602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1606034.6217148602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6658.9099322293332</v>
      </c>
      <c r="L584" s="444">
        <f t="shared" ca="1" si="54"/>
        <v>1604797.2936672694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1604797.2936672694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6653.7543986977043</v>
      </c>
      <c r="L585" s="444">
        <f t="shared" ca="1" si="54"/>
        <v>1603554.8100861469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1603554.8100861469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6648.5773837763609</v>
      </c>
      <c r="L586" s="444">
        <f t="shared" ca="1" si="54"/>
        <v>1602307.1494901031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1602307.1494901031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6643.3787979595118</v>
      </c>
      <c r="L587" s="444">
        <f t="shared" ca="1" si="54"/>
        <v>1601054.2903082424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1601054.2903082424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6638.1585513684258</v>
      </c>
      <c r="L588" s="444">
        <f t="shared" ca="1" si="54"/>
        <v>1599796.2108797906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1599796.2108797906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6632.9165537498766</v>
      </c>
      <c r="L589" s="444">
        <f t="shared" ca="1" si="54"/>
        <v>1598532.8894537203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1598532.8894537203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6627.6527144745833</v>
      </c>
      <c r="L590" s="444">
        <f t="shared" ca="1" si="54"/>
        <v>1597264.3041883747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1597264.3041883747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6622.3669425356429</v>
      </c>
      <c r="L591" s="444">
        <f t="shared" ca="1" si="54"/>
        <v>1595990.4331510901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1595990.4331510901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6617.0591465469579</v>
      </c>
      <c r="L592" s="444">
        <f t="shared" ca="1" si="54"/>
        <v>1594711.2543178168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1594711.2543178168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6611.7292347416524</v>
      </c>
      <c r="L593" s="444">
        <f t="shared" ca="1" si="54"/>
        <v>1593426.7455727383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1593426.7455727383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6606.3771149704917</v>
      </c>
      <c r="L594" s="444">
        <f t="shared" ca="1" si="54"/>
        <v>1592136.8847078886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1592136.8847078886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6601.0026947002843</v>
      </c>
      <c r="L595" s="444">
        <f t="shared" ca="1" si="54"/>
        <v>1590841.6494227687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1590841.6494227687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6595.605881012285</v>
      </c>
      <c r="L596" s="444">
        <f t="shared" ca="1" si="54"/>
        <v>1589541.0173239608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1589541.0173239608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6590.1865806005853</v>
      </c>
      <c r="L597" s="444">
        <f t="shared" ca="1" si="54"/>
        <v>1588234.9659247412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1588234.9659247412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6584.7446997705038</v>
      </c>
      <c r="L598" s="444">
        <f t="shared" ca="1" si="54"/>
        <v>1586923.4726446916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1586923.4726446916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6579.2801444369643</v>
      </c>
      <c r="L599" s="444">
        <f t="shared" ca="1" si="54"/>
        <v>1585606.5148093083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1585606.5148093083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6573.7928201228669</v>
      </c>
      <c r="L600" s="444">
        <f t="shared" ca="1" si="54"/>
        <v>1584284.0696496109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1584284.0696496109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6568.2826319574615</v>
      </c>
      <c r="L601" s="444">
        <f t="shared" ca="1" si="54"/>
        <v>1582956.1143017481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1582956.1143017481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6562.7494846746995</v>
      </c>
      <c r="L602" s="444">
        <f t="shared" ca="1" si="54"/>
        <v>1581622.6258066026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1581622.6258066026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6557.1932826115935</v>
      </c>
      <c r="L603" s="444">
        <f t="shared" ca="1" si="54"/>
        <v>1580283.5811093941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1580283.5811093941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6551.6139297065574</v>
      </c>
      <c r="L604" s="444">
        <f t="shared" ca="1" si="54"/>
        <v>1578938.9570592805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1578938.9570592805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6546.0113294977509</v>
      </c>
      <c r="L605" s="444">
        <f t="shared" ca="1" si="54"/>
        <v>1577588.7304089579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1577588.7304089579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6540.3853851214071</v>
      </c>
      <c r="L606" s="444">
        <f t="shared" ca="1" si="54"/>
        <v>1576232.8778142591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1576232.8778142591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6534.7359993101618</v>
      </c>
      <c r="L607" s="444">
        <f t="shared" ca="1" si="54"/>
        <v>1574871.3758337491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1574871.3758337491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6529.0630743913698</v>
      </c>
      <c r="L608" s="444">
        <f t="shared" ca="1" si="54"/>
        <v>1573504.2009283202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1573504.2009283202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6523.3665122854163</v>
      </c>
      <c r="L609" s="444">
        <f t="shared" ca="1" si="54"/>
        <v>1572131.3294607853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1572131.3294607853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6517.6462145040205</v>
      </c>
      <c r="L610" s="444">
        <f t="shared" ca="1" si="54"/>
        <v>1570752.7376954691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1570752.7376954691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6511.9020821485365</v>
      </c>
      <c r="L611" s="444">
        <f t="shared" ca="1" si="54"/>
        <v>1569368.4017977973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1569368.4017977973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6506.1340159082374</v>
      </c>
      <c r="L612" s="444">
        <f t="shared" ca="1" si="54"/>
        <v>1567978.2978338853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1567978.2978338853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6500.3419160586045</v>
      </c>
      <c r="L613" s="444">
        <f t="shared" ca="1" si="54"/>
        <v>1566582.4017701237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1566582.4017701237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6494.5256824595981</v>
      </c>
      <c r="L614" s="444">
        <f t="shared" ca="1" si="54"/>
        <v>1565180.6894727631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1565180.6894727631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6488.6852145539287</v>
      </c>
      <c r="L615" s="444">
        <f t="shared" ca="1" si="54"/>
        <v>1563773.1367074968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1563773.1367074968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6482.8204113653192</v>
      </c>
      <c r="L616" s="444">
        <f t="shared" ca="1" si="54"/>
        <v>1562359.7191390418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1562359.7191390418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6476.9311714967571</v>
      </c>
      <c r="L617" s="444">
        <f t="shared" ca="1" si="54"/>
        <v>1560940.4123307185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1560940.4123307185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6471.0173931287427</v>
      </c>
      <c r="L618" s="444">
        <f t="shared" ca="1" si="54"/>
        <v>1559515.191744027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1559515.191744027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6465.0789740175278</v>
      </c>
      <c r="L619" s="444">
        <f t="shared" ca="1" si="54"/>
        <v>1558084.0327382244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1558084.0327382244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6459.1158114933505</v>
      </c>
      <c r="L620" s="444">
        <f t="shared" ca="1" si="54"/>
        <v>1556646.9105698974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1556646.9105698974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6453.1278024586545</v>
      </c>
      <c r="L621" s="444">
        <f t="shared" ca="1" si="54"/>
        <v>1555203.8003925357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1555203.8003925357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6447.1148433863145</v>
      </c>
      <c r="L622" s="444">
        <f t="shared" ca="1" si="54"/>
        <v>1553754.6772561017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1553754.6772561017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6441.0768303178393</v>
      </c>
      <c r="L623" s="444">
        <f t="shared" ca="1" si="54"/>
        <v>1552299.5161065992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1552299.5161065992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6435.0136588615787</v>
      </c>
      <c r="L624" s="444">
        <f t="shared" ca="1" si="54"/>
        <v>1550838.2917856406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1550838.2917856406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6428.925224190918</v>
      </c>
      <c r="L625" s="444">
        <f t="shared" ca="1" si="54"/>
        <v>1549370.9790300112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1549370.9790300112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6422.8114210424628</v>
      </c>
      <c r="L626" s="444">
        <f t="shared" ca="1" si="54"/>
        <v>1547897.5524712335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1547897.5524712335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6416.6721437142223</v>
      </c>
      <c r="L627" s="444">
        <f t="shared" ca="1" si="54"/>
        <v>1546417.9866351276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1546417.9866351276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6410.5072860637802</v>
      </c>
      <c r="L628" s="444">
        <f t="shared" ca="1" si="54"/>
        <v>1544932.2559413712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1544932.2559413712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6404.3167415064627</v>
      </c>
      <c r="L629" s="444">
        <f t="shared" ca="1" si="54"/>
        <v>1543440.3347030575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1543440.3347030575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6398.1004030134891</v>
      </c>
      <c r="L630" s="444">
        <f t="shared" ca="1" si="54"/>
        <v>1541942.1971262507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1541942.1971262507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6391.858163110127</v>
      </c>
      <c r="L631" s="444">
        <f t="shared" ca="1" si="54"/>
        <v>1540437.8173095407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1540437.8173095407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6385.589913873835</v>
      </c>
      <c r="L632" s="444">
        <f t="shared" ca="1" si="54"/>
        <v>1538927.1692435944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1538927.1692435944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6379.2955469323924</v>
      </c>
      <c r="L633" s="444">
        <f t="shared" ca="1" si="54"/>
        <v>1537410.2268107065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1537410.2268107065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6372.974953462026</v>
      </c>
      <c r="L634" s="444">
        <f t="shared" ca="1" si="54"/>
        <v>1535886.9637843485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1535886.9637843485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6366.6280241855338</v>
      </c>
      <c r="L635" s="444">
        <f t="shared" ca="1" si="54"/>
        <v>1534357.3538287138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1534357.3538287138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6360.2546493703894</v>
      </c>
      <c r="L636" s="444">
        <f t="shared" ca="1" si="54"/>
        <v>1532821.370498264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1532821.370498264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6353.8547188268485</v>
      </c>
      <c r="L637" s="444">
        <f t="shared" ca="1" si="54"/>
        <v>1531278.9872372707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1531278.9872372707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6347.4281219060431</v>
      </c>
      <c r="L638" s="444">
        <f t="shared" ca="1" si="54"/>
        <v>1529730.1773793565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1529730.1773793565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6340.9747474980677</v>
      </c>
      <c r="L639" s="444">
        <f t="shared" ca="1" si="54"/>
        <v>1528174.9141470343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1528174.9141470343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6334.4944840300586</v>
      </c>
      <c r="L640" s="444">
        <f t="shared" ca="1" si="54"/>
        <v>1526613.170651244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1526613.170651244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6327.9872194642658</v>
      </c>
      <c r="L641" s="444">
        <f t="shared" ca="1" si="54"/>
        <v>1525044.919890888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1525044.919890888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6321.4528412961154</v>
      </c>
      <c r="L642" s="444">
        <f t="shared" ca="1" si="54"/>
        <v>1523470.1347523639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1523470.1347523639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6314.8912365522656</v>
      </c>
      <c r="L643" s="444">
        <f t="shared" ca="1" si="54"/>
        <v>1521888.7880090959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1521888.7880090959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6308.3022917886483</v>
      </c>
      <c r="L644" s="444">
        <f t="shared" ca="1" si="54"/>
        <v>1520300.8523210643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1520300.8523210643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6301.6858930885173</v>
      </c>
      <c r="L645" s="444">
        <f t="shared" ca="1" si="54"/>
        <v>1518706.3002343327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1518706.3002343327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6295.0419260604685</v>
      </c>
      <c r="L646" s="444">
        <f t="shared" ca="1" si="54"/>
        <v>1517105.104180573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1517105.104180573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6288.3702758364698</v>
      </c>
      <c r="L647" s="444">
        <f t="shared" ca="1" si="54"/>
        <v>1515497.2364765892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1515497.2364765892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6281.6708270698709</v>
      </c>
      <c r="L648" s="444">
        <f t="shared" ca="1" si="54"/>
        <v>1513882.6693238388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1513882.6693238388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6274.9434639334104</v>
      </c>
      <c r="L649" s="444">
        <f t="shared" ca="1" si="54"/>
        <v>1512261.374807952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1512261.374807952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6268.1880701172158</v>
      </c>
      <c r="L650" s="444">
        <f t="shared" ca="1" si="54"/>
        <v>1510633.324898249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1510633.324898249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6261.4045288267862</v>
      </c>
      <c r="L651" s="444">
        <f t="shared" ca="1" si="54"/>
        <v>1508998.4914472555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1508998.4914472555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6254.5927227809798</v>
      </c>
      <c r="L652" s="444">
        <f t="shared" ca="1" si="54"/>
        <v>1507356.8461902163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1507356.8461902163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6247.7525342099834</v>
      </c>
      <c r="L653" s="444">
        <f t="shared" ca="1" si="54"/>
        <v>1505708.360744606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1505708.360744606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6240.8838448532742</v>
      </c>
      <c r="L654" s="444">
        <f t="shared" ca="1" si="54"/>
        <v>1504053.0066096392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1504053.0066096392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6233.9865359575788</v>
      </c>
      <c r="L655" s="444">
        <f t="shared" ca="1" si="54"/>
        <v>1502390.7551657765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1502390.7551657765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6227.0604882748175</v>
      </c>
      <c r="L656" s="444">
        <f t="shared" ca="1" si="54"/>
        <v>1500721.577674231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1500721.577674231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6220.105582060045</v>
      </c>
      <c r="L657" s="444">
        <f t="shared" ca="1" si="54"/>
        <v>1499045.4452764709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1499045.4452764709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6213.1216970693777</v>
      </c>
      <c r="L658" s="444">
        <f t="shared" ca="1" si="54"/>
        <v>1497362.32899372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1497362.32899372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6206.1087125579161</v>
      </c>
      <c r="L659" s="444">
        <f t="shared" ca="1" si="54"/>
        <v>1495672.1997264577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1495672.1997264577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6199.0665072776565</v>
      </c>
      <c r="L660" s="444">
        <f t="shared" ca="1" si="54"/>
        <v>1493975.028253915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1493975.028253915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6191.9949594753953</v>
      </c>
      <c r="L661" s="444">
        <f t="shared" ca="1" si="54"/>
        <v>1492270.7852335703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1492270.7852335703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6184.8939468906246</v>
      </c>
      <c r="L662" s="444">
        <f t="shared" ca="1" si="54"/>
        <v>1490559.4412006408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1490559.4412006408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6177.7633467534188</v>
      </c>
      <c r="L663" s="444">
        <f t="shared" ca="1" si="54"/>
        <v>1488840.9665675738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1488840.9665675738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6170.6030357823065</v>
      </c>
      <c r="L664" s="444">
        <f t="shared" ca="1" si="54"/>
        <v>1487115.3316235358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1487115.3316235358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6163.4128901821487</v>
      </c>
      <c r="L665" s="444">
        <f t="shared" ca="1" si="54"/>
        <v>1485382.5065338977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1485382.5065338977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6156.1927856419898</v>
      </c>
      <c r="L666" s="444">
        <f t="shared" ca="1" si="54"/>
        <v>1483642.4613397194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1483642.4613397194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6148.9425973329126</v>
      </c>
      <c r="L667" s="444">
        <f t="shared" ca="1" si="54"/>
        <v>1481895.165957232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1481895.165957232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6141.6621999058825</v>
      </c>
      <c r="L668" s="444">
        <f t="shared" ca="1" si="54"/>
        <v>1480140.5901773176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1480140.5901773176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6134.3514674895723</v>
      </c>
      <c r="L669" s="444">
        <f t="shared" ca="1" si="54"/>
        <v>1478378.7036649869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1478378.7036649869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6127.0102736881945</v>
      </c>
      <c r="L670" s="444">
        <f t="shared" ca="1" si="54"/>
        <v>1476609.4759588549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1476609.4759588549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6119.6384915793114</v>
      </c>
      <c r="L671" s="444">
        <f t="shared" ca="1" si="54"/>
        <v>1474832.876470614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1474832.876470614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6112.2359937116407</v>
      </c>
      <c r="L672" s="444">
        <f t="shared" ca="1" si="54"/>
        <v>1473048.8744845055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1473048.8744845055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6104.8026521028551</v>
      </c>
      <c r="L673" s="444">
        <f t="shared" ca="1" si="54"/>
        <v>1471257.4391567882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1471257.4391567882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6097.3383382373668</v>
      </c>
      <c r="L674" s="444">
        <f t="shared" ca="1" si="54"/>
        <v>1469458.5395152052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1469458.5395152052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6089.8429230641041</v>
      </c>
      <c r="L675" s="444">
        <f t="shared" ca="1" si="54"/>
        <v>1467652.144458449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1467652.144458449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6082.3162769942865</v>
      </c>
      <c r="L676" s="444">
        <f t="shared" ca="1" si="54"/>
        <v>1465838.2227556231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1465838.2227556231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6074.7582698991782</v>
      </c>
      <c r="L677" s="444">
        <f t="shared" ca="1" si="54"/>
        <v>1464016.7430457021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1464016.7430457021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6067.1687711078412</v>
      </c>
      <c r="L678" s="444">
        <f t="shared" ca="1" si="54"/>
        <v>1462187.6738369898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1462187.6738369898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6059.5476494048735</v>
      </c>
      <c r="L679" s="444">
        <f t="shared" ca="1" si="54"/>
        <v>1460350.9835065745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1460350.9835065745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6051.8947730281425</v>
      </c>
      <c r="L680" s="444">
        <f t="shared" ca="1" si="54"/>
        <v>1458506.6402997824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1458506.6402997824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6044.210009666509</v>
      </c>
      <c r="L681" s="444">
        <f t="shared" ca="1" si="54"/>
        <v>1456654.6123296288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1456654.6123296288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6036.4932264575355</v>
      </c>
      <c r="L682" s="444">
        <f t="shared" ca="1" si="54"/>
        <v>1454794.8675762662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1454794.8675762662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6028.7442899851912</v>
      </c>
      <c r="L683" s="444">
        <f t="shared" ca="1" si="54"/>
        <v>1452927.3738864311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1452927.3738864311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6020.9630662775453</v>
      </c>
      <c r="L684" s="444">
        <f t="shared" ca="1" si="54"/>
        <v>1451052.0989728884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1451052.0989728884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6013.1494208044505</v>
      </c>
      <c r="L685" s="444">
        <f t="shared" ca="1" si="54"/>
        <v>1449169.0104138725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1449169.0104138725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6005.3032184752183</v>
      </c>
      <c r="L686" s="444">
        <f t="shared" ca="1" si="54"/>
        <v>1447278.0756525276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1447278.0756525276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5997.4243236362809</v>
      </c>
      <c r="L687" s="444">
        <f t="shared" ca="1" si="54"/>
        <v>1445379.2619963437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1445379.2619963437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5989.5126000688479</v>
      </c>
      <c r="L688" s="444">
        <f t="shared" ca="1" si="54"/>
        <v>1443472.5366165924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1443472.5366165924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5981.5679109865505</v>
      </c>
      <c r="L689" s="444">
        <f t="shared" ca="1" si="54"/>
        <v>1441557.8665477587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1441557.8665477587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5973.5901190330769</v>
      </c>
      <c r="L690" s="444">
        <f t="shared" ca="1" si="54"/>
        <v>1439635.2186869716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1439635.2186869716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5965.5790862797976</v>
      </c>
      <c r="L691" s="444">
        <f t="shared" ca="1" si="54"/>
        <v>1437704.5597934311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1437704.5597934311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5957.5346742233787</v>
      </c>
      <c r="L692" s="444">
        <f t="shared" ca="1" si="54"/>
        <v>1435765.8564878341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1435765.8564878341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5949.4567437833912</v>
      </c>
      <c r="L693" s="444">
        <f t="shared" ca="1" si="54"/>
        <v>1433819.0752517972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1433819.0752517972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5941.345155299904</v>
      </c>
      <c r="L694" s="444">
        <f t="shared" ca="1" si="54"/>
        <v>1431864.1824272769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1431864.1824272769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5933.1997685310689</v>
      </c>
      <c r="L695" s="444">
        <f t="shared" ca="1" si="54"/>
        <v>1429901.1442159878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1429901.1442159878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5925.020442650698</v>
      </c>
      <c r="L696" s="444">
        <f t="shared" ca="1" si="54"/>
        <v>1427929.9266788182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1427929.9266788182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5916.8070362458247</v>
      </c>
      <c r="L697" s="444">
        <f t="shared" ca="1" si="54"/>
        <v>1425950.4957352439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1425950.4957352439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5908.5594073142656</v>
      </c>
      <c r="L698" s="444">
        <f t="shared" ca="1" si="54"/>
        <v>1423962.8171627379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1423962.8171627379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5900.2774132621571</v>
      </c>
      <c r="L699" s="444">
        <f t="shared" ca="1" si="54"/>
        <v>1421966.8565961798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1421966.8565961798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5891.9609109014982</v>
      </c>
      <c r="L700" s="444">
        <f t="shared" ca="1" si="54"/>
        <v>1419962.579527261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1419962.579527261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5883.6097564476695</v>
      </c>
      <c r="L701" s="444">
        <f t="shared" ca="1" si="54"/>
        <v>1417949.9513038883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1417949.9513038883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5875.2238055169501</v>
      </c>
      <c r="L702" s="444">
        <f t="shared" ca="1" si="54"/>
        <v>1415928.9371295851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1415928.9371295851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5866.8029131240201</v>
      </c>
      <c r="L703" s="444">
        <f t="shared" ca="1" si="54"/>
        <v>1413899.5020628888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1413899.5020628888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5858.3469336794524</v>
      </c>
      <c r="L704" s="444">
        <f t="shared" ca="1" si="54"/>
        <v>1411861.611016748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1411861.611016748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5849.8557209871988</v>
      </c>
      <c r="L705" s="444">
        <f t="shared" ca="1" si="54"/>
        <v>1409815.2287579151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1409815.2287579151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5841.3291282420614</v>
      </c>
      <c r="L706" s="444">
        <f t="shared" ca="1" si="54"/>
        <v>1407760.319906337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1407760.319906337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5832.7670080271528</v>
      </c>
      <c r="L707" s="444">
        <f t="shared" ca="1" si="54"/>
        <v>1405696.8489345438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1405696.8489345438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5824.169212311348</v>
      </c>
      <c r="L708" s="444">
        <f t="shared" ca="1" si="54"/>
        <v>1403624.7801670348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1403624.7801670348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5815.5355924467276</v>
      </c>
      <c r="L709" s="444">
        <f t="shared" ca="1" si="54"/>
        <v>1401544.0777796614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1401544.0777796614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5806.8659991660052</v>
      </c>
      <c r="L710" s="444">
        <f t="shared" ca="1" si="54"/>
        <v>1399454.7057990071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1399454.7057990071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5798.1602825799455</v>
      </c>
      <c r="L711" s="444">
        <f t="shared" ca="1" si="54"/>
        <v>1397356.6281017668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1397356.6281017668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5789.418292174777</v>
      </c>
      <c r="L712" s="444">
        <f t="shared" ca="1" si="54"/>
        <v>1395249.8084141214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1395249.8084141214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5780.6398768095878</v>
      </c>
      <c r="L713" s="444">
        <f t="shared" ca="1" si="54"/>
        <v>1393134.2103111108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1393134.2103111108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5771.8248847137111</v>
      </c>
      <c r="L714" s="444">
        <f t="shared" ca="1" si="54"/>
        <v>1391009.7972160042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1391009.7972160042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5762.9731634841</v>
      </c>
      <c r="L715" s="444">
        <f t="shared" ca="1" si="54"/>
        <v>1388876.5323996681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1388876.5323996681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5754.0845600826997</v>
      </c>
      <c r="L716" s="444">
        <f t="shared" ca="1" si="54"/>
        <v>1386734.3789799307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1386734.3789799307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5745.1589208337937</v>
      </c>
      <c r="L717" s="444">
        <f t="shared" ca="1" si="54"/>
        <v>1384583.2999209443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1384583.2999209443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5736.1960914213505</v>
      </c>
      <c r="L718" s="444">
        <f t="shared" ca="1" si="54"/>
        <v>1382423.2580325454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1382423.2580325454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5727.195916886355</v>
      </c>
      <c r="L719" s="444">
        <f t="shared" ca="1" si="54"/>
        <v>1380254.2159696117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1380254.2159696117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5718.1582416241308</v>
      </c>
      <c r="L720" s="444">
        <f t="shared" ca="1" si="54"/>
        <v>1378076.1362314157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1378076.1362314157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5709.0829093816474</v>
      </c>
      <c r="L721" s="444">
        <f t="shared" ca="1" si="54"/>
        <v>1375888.9811609772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1375888.9811609772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5699.9697632548205</v>
      </c>
      <c r="L722" s="444">
        <f t="shared" ca="1" si="54"/>
        <v>1373692.7129444117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1373692.7129444117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5690.8186456857975</v>
      </c>
      <c r="L723" s="444">
        <f t="shared" ca="1" si="54"/>
        <v>1371487.2936102774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1371487.2936102774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5681.629398460238</v>
      </c>
      <c r="L724" s="444">
        <f t="shared" ca="1" si="54"/>
        <v>1369272.6850289174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1369272.6850289174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5672.4018627045716</v>
      </c>
      <c r="L725" s="444">
        <f t="shared" ca="1" si="54"/>
        <v>1367048.8489118018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1367048.8489118018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5663.1358788832567</v>
      </c>
      <c r="L726" s="444">
        <f t="shared" ca="1" si="54"/>
        <v>1364815.7468108649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1364815.7468108649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5653.8312867960194</v>
      </c>
      <c r="L727" s="444">
        <f t="shared" ca="1" si="54"/>
        <v>1362573.3401178406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1362573.3401178406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5644.4879255750848</v>
      </c>
      <c r="L728" s="444">
        <f t="shared" ca="1" si="54"/>
        <v>1360321.5900635954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1360321.5900635954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5635.1056336823967</v>
      </c>
      <c r="L729" s="444">
        <f t="shared" ca="1" si="54"/>
        <v>1358060.4577174576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1358060.4577174576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5625.6842489068222</v>
      </c>
      <c r="L730" s="444">
        <f t="shared" ca="1" si="54"/>
        <v>1355789.9039865441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1355789.9039865441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5616.2236083613498</v>
      </c>
      <c r="L731" s="444">
        <f t="shared" ca="1" si="54"/>
        <v>1353509.8896150852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1353509.8896150852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5606.7235484802704</v>
      </c>
      <c r="L732" s="444">
        <f t="shared" ca="1" si="54"/>
        <v>1351220.3751837453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1351220.3751837453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5597.1839050163544</v>
      </c>
      <c r="L733" s="444">
        <f t="shared" ca="1" si="54"/>
        <v>1348921.3211089415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1348921.3211089415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5587.6045130380053</v>
      </c>
      <c r="L734" s="444">
        <f t="shared" ca="1" si="54"/>
        <v>1346612.6876421592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1346612.6876421592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5577.9852069264125</v>
      </c>
      <c r="L735" s="444">
        <f t="shared" ca="1" si="54"/>
        <v>1344294.4348692654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1344294.4348692654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5568.3258203726882</v>
      </c>
      <c r="L736" s="444">
        <f t="shared" ca="1" si="54"/>
        <v>1341966.5227098179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1341966.5227098179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5558.6261863749896</v>
      </c>
      <c r="L737" s="444">
        <f t="shared" ca="1" si="54"/>
        <v>1339628.9109163727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1339628.9109163727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5548.886137235635</v>
      </c>
      <c r="L738" s="444">
        <f t="shared" ca="1" si="54"/>
        <v>1337281.5590737881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1337281.5590737881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5539.1055045581998</v>
      </c>
      <c r="L739" s="444">
        <f t="shared" ca="1" si="54"/>
        <v>1334924.4265985261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1334924.4265985261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5529.2841192446076</v>
      </c>
      <c r="L740" s="444">
        <f t="shared" ca="1" si="54"/>
        <v>1332557.4727379505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1332557.4727379505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5519.4218114922096</v>
      </c>
      <c r="L741" s="444">
        <f t="shared" ca="1" si="54"/>
        <v>1330180.6565696225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1330180.6565696225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5509.5184107908426</v>
      </c>
      <c r="L742" s="444">
        <f t="shared" ca="1" si="54"/>
        <v>1327793.9370005932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1327793.9370005932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5499.5737459198872</v>
      </c>
      <c r="L743" s="444">
        <f t="shared" ca="1" si="54"/>
        <v>1325397.2727666928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1325397.2727666928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5489.5876449453026</v>
      </c>
      <c r="L744" s="444">
        <f t="shared" ca="1" si="54"/>
        <v>1322990.6224318179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1322990.6224318179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5479.5599352166573</v>
      </c>
      <c r="L745" s="444">
        <f t="shared" ca="1" si="54"/>
        <v>1320573.9443872143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1320573.9443872143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5469.4904433641414</v>
      </c>
      <c r="L746" s="444">
        <f t="shared" ca="1" si="54"/>
        <v>1318147.1968507583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1318147.1968507583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5459.3789952955749</v>
      </c>
      <c r="L747" s="444">
        <f t="shared" ca="1" si="54"/>
        <v>1315710.3378662337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1315710.3378662337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5449.2254161933888</v>
      </c>
      <c r="L748" s="444">
        <f t="shared" ca="1" si="54"/>
        <v>1313263.3253026069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1313263.3253026069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5439.0295305116115</v>
      </c>
      <c r="L749" s="444">
        <f t="shared" ca="1" si="54"/>
        <v>1310806.1168532984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1310806.1168532984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5428.7911619728256</v>
      </c>
      <c r="L750" s="444">
        <f t="shared" ca="1" si="54"/>
        <v>1308338.670035451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1308338.670035451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5418.5101335651279</v>
      </c>
      <c r="L751" s="444">
        <f t="shared" ca="1" si="54"/>
        <v>1305860.9421891959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1305860.9421891959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5408.1862675390648</v>
      </c>
      <c r="L752" s="444">
        <f t="shared" ca="1" si="54"/>
        <v>1303372.8904769148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1303372.8904769148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5397.8193854045603</v>
      </c>
      <c r="L753" s="444">
        <f t="shared" ca="1" si="54"/>
        <v>1300874.4718824991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1300874.4718824991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5387.4093079278282</v>
      </c>
      <c r="L754" s="444">
        <f t="shared" ca="1" si="54"/>
        <v>1298365.6432106066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1298365.6432106066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5376.9558551282771</v>
      </c>
      <c r="L755" s="444">
        <f t="shared" ca="1" si="54"/>
        <v>1295846.3610859148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1295846.3610859148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5366.4588462753936</v>
      </c>
      <c r="L756" s="444">
        <f t="shared" ca="1" si="54"/>
        <v>1293316.58195237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1293316.58195237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5355.9180998856236</v>
      </c>
      <c r="L757" s="444">
        <f t="shared" ca="1" si="54"/>
        <v>1290776.2620724353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1290776.2620724353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5345.33343371923</v>
      </c>
      <c r="L758" s="444">
        <f t="shared" ca="1" si="54"/>
        <v>1288225.3575263342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1288225.3575263342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5334.7046647771413</v>
      </c>
      <c r="L759" s="444">
        <f t="shared" ca="1" si="54"/>
        <v>1285663.824211291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1285663.824211291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5324.0316092977946</v>
      </c>
      <c r="L760" s="444">
        <f t="shared" ca="1" si="54"/>
        <v>1283091.6178407685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1283091.6178407685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5313.314082753951</v>
      </c>
      <c r="L761" s="444">
        <f t="shared" ca="1" si="54"/>
        <v>1280508.6939437022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1280508.6939437022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5302.5518998495081</v>
      </c>
      <c r="L762" s="444">
        <f t="shared" ca="1" si="54"/>
        <v>1277915.0078637314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1277915.0078637314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5291.7448745162965</v>
      </c>
      <c r="L763" s="444">
        <f t="shared" ca="1" si="54"/>
        <v>1275310.5147584274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1275310.5147584274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5280.8928199108632</v>
      </c>
      <c r="L764" s="444">
        <f t="shared" ca="1" si="54"/>
        <v>1272695.1695985179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1272695.1695985179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5269.9955484112406</v>
      </c>
      <c r="L765" s="444">
        <f t="shared" ca="1" si="54"/>
        <v>1270068.927167109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1270068.927167109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5259.0528716137032</v>
      </c>
      <c r="L766" s="444">
        <f t="shared" ca="1" si="54"/>
        <v>1267431.7420589025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1267431.7420589025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5248.0646003295096</v>
      </c>
      <c r="L767" s="444">
        <f t="shared" ca="1" si="54"/>
        <v>1264783.5686794119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1264783.5686794119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5237.0305445816321</v>
      </c>
      <c r="L768" s="444">
        <f t="shared" ca="1" si="54"/>
        <v>1262124.3612441733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1262124.3612441733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5225.9505136014704</v>
      </c>
      <c r="L769" s="444">
        <f t="shared" ca="1" si="54"/>
        <v>1259454.0737779546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1259454.0737779546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5214.82431582556</v>
      </c>
      <c r="L770" s="444">
        <f t="shared" ca="1" si="54"/>
        <v>1256772.6601139598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1256772.6601139598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5203.6517588922479</v>
      </c>
      <c r="L771" s="444">
        <f t="shared" ca="1" si="54"/>
        <v>1254080.0738930318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1254080.0738930318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5192.4326496383819</v>
      </c>
      <c r="L772" s="444">
        <f t="shared" ca="1" si="54"/>
        <v>1251376.2685628498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1251376.2685628498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5181.1667940959569</v>
      </c>
      <c r="L773" s="444">
        <f t="shared" ref="L773:L1027" ca="1" si="80">I773-J773+K773</f>
        <v>1248661.1973771255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1248661.1973771255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5169.8539974887717</v>
      </c>
      <c r="L774" s="444">
        <f t="shared" ca="1" si="80"/>
        <v>1245934.813394794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1245934.813394794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5158.4940642290576</v>
      </c>
      <c r="L775" s="444">
        <f t="shared" ca="1" si="80"/>
        <v>1243197.0694792029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1243197.0694792029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5147.0867979140939</v>
      </c>
      <c r="L776" s="444">
        <f t="shared" ca="1" si="80"/>
        <v>1240447.9182972966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1240447.9182972966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5135.6320013228178</v>
      </c>
      <c r="L777" s="444">
        <f t="shared" ca="1" si="80"/>
        <v>1237687.3123187993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1237687.3123187993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5124.1294764124132</v>
      </c>
      <c r="L778" s="444">
        <f t="shared" ca="1" si="80"/>
        <v>1234915.2038153915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1234915.2038153915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5112.5790243148804</v>
      </c>
      <c r="L779" s="444">
        <f t="shared" ca="1" si="80"/>
        <v>1232131.5448598862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1232131.5448598862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5100.9804453336083</v>
      </c>
      <c r="L780" s="444">
        <f t="shared" ca="1" si="80"/>
        <v>1229336.2873253995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1229336.2873253995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5089.3335389399135</v>
      </c>
      <c r="L781" s="444">
        <f t="shared" ca="1" si="80"/>
        <v>1226529.3828845192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1226529.3828845192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5077.6381037695792</v>
      </c>
      <c r="L782" s="444">
        <f t="shared" ca="1" si="80"/>
        <v>1223710.7830084686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1223710.7830084686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5065.8939376193684</v>
      </c>
      <c r="L783" s="444">
        <f t="shared" ca="1" si="80"/>
        <v>1220880.4389662677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1220880.4389662677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5054.1008374435314</v>
      </c>
      <c r="L784" s="444">
        <f t="shared" ca="1" si="80"/>
        <v>1218038.301823891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1218038.301823891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5042.2585993502944</v>
      </c>
      <c r="L785" s="444">
        <f t="shared" ca="1" si="80"/>
        <v>1215184.322443421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1215184.322443421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5030.3670185983365</v>
      </c>
      <c r="L786" s="444">
        <f t="shared" ca="1" si="80"/>
        <v>1212318.4514821991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1212318.4514821991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5018.4258895932453</v>
      </c>
      <c r="L787" s="444">
        <f t="shared" ca="1" si="80"/>
        <v>1209440.6393919722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1209440.6393919722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5006.4350058839664</v>
      </c>
      <c r="L788" s="444">
        <f t="shared" ca="1" si="80"/>
        <v>1206550.8364180359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1206550.8364180359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4994.3941601592323</v>
      </c>
      <c r="L789" s="444">
        <f t="shared" ca="1" si="80"/>
        <v>1203648.9925983748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1203648.9925983748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4982.3031442439778</v>
      </c>
      <c r="L790" s="444">
        <f t="shared" ca="1" si="80"/>
        <v>1200735.0577627986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1200735.0577627986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4970.1617490957433</v>
      </c>
      <c r="L791" s="444">
        <f t="shared" ca="1" si="80"/>
        <v>1197808.981532074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1197808.981532074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4957.9697648010579</v>
      </c>
      <c r="L792" s="444">
        <f t="shared" ca="1" si="80"/>
        <v>1194870.7133170548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1194870.7133170548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4945.7269805718106</v>
      </c>
      <c r="L793" s="444">
        <f t="shared" ca="1" si="80"/>
        <v>1191920.2023178064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1191920.2023178064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4933.4331847416088</v>
      </c>
      <c r="L794" s="444">
        <f t="shared" ca="1" si="80"/>
        <v>1188957.3975227277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1188957.3975227277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4921.0881647621145</v>
      </c>
      <c r="L795" s="444">
        <f t="shared" ca="1" si="80"/>
        <v>1185982.2477076696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1185982.2477076696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4908.6917071993721</v>
      </c>
      <c r="L796" s="444">
        <f t="shared" ca="1" si="80"/>
        <v>1182994.7014350488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1182994.7014350488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4896.2435977301193</v>
      </c>
      <c r="L797" s="444">
        <f t="shared" ca="1" si="80"/>
        <v>1179994.7070529587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1179994.7070529587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4883.7436211380764</v>
      </c>
      <c r="L798" s="444">
        <f t="shared" ca="1" si="80"/>
        <v>1176982.2126942766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1176982.2126942766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4871.1915613102346</v>
      </c>
      <c r="L799" s="444">
        <f t="shared" ca="1" si="80"/>
        <v>1173957.1662757667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1173957.1662757667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4858.5872012331101</v>
      </c>
      <c r="L800" s="444">
        <f t="shared" ca="1" si="80"/>
        <v>1170919.5154971795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1170919.5154971795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4845.9303229889965</v>
      </c>
      <c r="L801" s="444">
        <f t="shared" ca="1" si="80"/>
        <v>1167869.2078403481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1167869.2078403481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4833.2207077521998</v>
      </c>
      <c r="L802" s="444">
        <f t="shared" ca="1" si="80"/>
        <v>1164806.1905682802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1164806.1905682802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4820.4581357852494</v>
      </c>
      <c r="L803" s="444">
        <f t="shared" ca="1" si="80"/>
        <v>1161730.4107242452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1161730.4107242452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4807.6423864351045</v>
      </c>
      <c r="L804" s="444">
        <f t="shared" ca="1" si="80"/>
        <v>1158641.8151308601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1158641.8151308601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4794.7732381293326</v>
      </c>
      <c r="L805" s="444">
        <f t="shared" ca="1" si="80"/>
        <v>1155540.3503891693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1155540.3503891693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4781.8504683722877</v>
      </c>
      <c r="L806" s="444">
        <f t="shared" ca="1" si="80"/>
        <v>1152425.9628777213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1152425.9628777213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4768.8738537412546</v>
      </c>
      <c r="L807" s="444">
        <f t="shared" ca="1" si="80"/>
        <v>1149298.5987516423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1149298.5987516423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4755.8431698825916</v>
      </c>
      <c r="L808" s="444">
        <f t="shared" ca="1" si="80"/>
        <v>1146158.2039417047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1146158.2039417047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4742.7581915078517</v>
      </c>
      <c r="L809" s="444">
        <f t="shared" ca="1" si="80"/>
        <v>1143004.7241533922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1143004.7241533922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4729.6186923898831</v>
      </c>
      <c r="L810" s="444">
        <f t="shared" ca="1" si="80"/>
        <v>1139838.1048659619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1139838.1048659619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4716.4244453589235</v>
      </c>
      <c r="L811" s="444">
        <f t="shared" ca="1" si="80"/>
        <v>1136658.2913315007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1136658.2913315007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4703.1752222986688</v>
      </c>
      <c r="L812" s="444">
        <f t="shared" ca="1" si="80"/>
        <v>1133465.2285739791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1133465.2285739791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4689.870794142329</v>
      </c>
      <c r="L813" s="444">
        <f t="shared" ca="1" si="80"/>
        <v>1130258.8613883012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1130258.8613883012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4676.5109308686706</v>
      </c>
      <c r="L814" s="444">
        <f t="shared" ca="1" si="80"/>
        <v>1127039.1343393496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1127039.1343393496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4663.0954014980389</v>
      </c>
      <c r="L815" s="444">
        <f t="shared" ca="1" si="80"/>
        <v>1123805.9917610274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1123805.9917610274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4649.623974088363</v>
      </c>
      <c r="L816" s="444">
        <f t="shared" ca="1" si="80"/>
        <v>1120559.3777552955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1120559.3777552955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4636.0964157311464</v>
      </c>
      <c r="L817" s="444">
        <f t="shared" ca="1" si="80"/>
        <v>1117299.2361912064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1117299.2361912064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4622.512492547442</v>
      </c>
      <c r="L818" s="444">
        <f t="shared" ca="1" si="80"/>
        <v>1114025.5107039337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1114025.5107039337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4608.8719696838061</v>
      </c>
      <c r="L819" s="444">
        <f t="shared" ca="1" si="80"/>
        <v>1110738.1446937972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1110738.1446937972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4595.1746113082372</v>
      </c>
      <c r="L820" s="444">
        <f t="shared" ca="1" si="80"/>
        <v>1107437.0813252851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1107437.0813252851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4581.4201806061037</v>
      </c>
      <c r="L821" s="444">
        <f t="shared" ca="1" si="80"/>
        <v>1104122.2635260711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1104122.2635260711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4567.6084397760451</v>
      </c>
      <c r="L822" s="444">
        <f t="shared" ca="1" si="80"/>
        <v>1100793.633986027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1100793.633986027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4553.7391500258618</v>
      </c>
      <c r="L823" s="444">
        <f t="shared" ca="1" si="80"/>
        <v>1097451.1351562326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1097451.1351562326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4539.8120715683854</v>
      </c>
      <c r="L824" s="444">
        <f t="shared" ca="1" si="80"/>
        <v>1094094.7092479807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1094094.7092479807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4525.8269636173354</v>
      </c>
      <c r="L825" s="444">
        <f t="shared" ca="1" si="80"/>
        <v>1090724.2982317777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1090724.2982317777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4511.7835843831563</v>
      </c>
      <c r="L826" s="444">
        <f t="shared" ca="1" si="80"/>
        <v>1087339.8438363406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1087339.8438363406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4497.6816910688349</v>
      </c>
      <c r="L827" s="444">
        <f t="shared" ca="1" si="80"/>
        <v>1083941.2875475893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1083941.2875475893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4483.5210398657046</v>
      </c>
      <c r="L828" s="444">
        <f t="shared" ca="1" si="80"/>
        <v>1080528.5706076347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1080528.5706076347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4469.3013859492266</v>
      </c>
      <c r="L829" s="444">
        <f t="shared" ca="1" si="80"/>
        <v>1077101.6340137636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1077101.6340137636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4455.0224834747642</v>
      </c>
      <c r="L830" s="444">
        <f t="shared" ca="1" si="80"/>
        <v>1073660.4185174182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1073660.4185174182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4440.6840855733244</v>
      </c>
      <c r="L831" s="444">
        <f t="shared" ca="1" si="80"/>
        <v>1070204.8646231713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1070204.8646231713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4426.2859443472962</v>
      </c>
      <c r="L832" s="444">
        <f t="shared" ca="1" si="80"/>
        <v>1066734.9125876983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1066734.9125876983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4411.8278108661589</v>
      </c>
      <c r="L833" s="444">
        <f t="shared" ca="1" si="80"/>
        <v>1063250.5024187441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1063250.5024187441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4397.309435162183</v>
      </c>
      <c r="L834" s="444">
        <f t="shared" ca="1" si="80"/>
        <v>1059751.5738740861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1059751.5738740861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4382.7305662261078</v>
      </c>
      <c r="L835" s="444">
        <f t="shared" ca="1" si="80"/>
        <v>1056238.0664604921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1056238.0664604921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4368.090952002799</v>
      </c>
      <c r="L836" s="444">
        <f t="shared" ca="1" si="80"/>
        <v>1052709.9194326748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1052709.9194326748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4353.3903393868932</v>
      </c>
      <c r="L837" s="444">
        <f t="shared" ca="1" si="80"/>
        <v>1049167.0717922414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1049167.0717922414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4338.6284742184216</v>
      </c>
      <c r="L838" s="444">
        <f t="shared" ca="1" si="80"/>
        <v>1045609.4622866396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1045609.4622866396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4323.8051012784144</v>
      </c>
      <c r="L839" s="444">
        <f t="shared" ca="1" si="80"/>
        <v>1042037.0294080978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1042037.0294080978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4308.9199642844906</v>
      </c>
      <c r="L840" s="444">
        <f t="shared" ca="1" si="80"/>
        <v>1038449.7113925621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1038449.7113925621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4293.9728058864248</v>
      </c>
      <c r="L841" s="444">
        <f t="shared" ca="1" si="80"/>
        <v>1034847.4462186283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1034847.4462186283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4278.9633676617004</v>
      </c>
      <c r="L842" s="444">
        <f t="shared" ca="1" si="80"/>
        <v>1031230.1716064698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1031230.1716064698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4263.89139011104</v>
      </c>
      <c r="L843" s="444">
        <f t="shared" ca="1" si="80"/>
        <v>1027597.8250167606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1027597.8250167606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4248.7566126539177</v>
      </c>
      <c r="L844" s="444">
        <f t="shared" ca="1" si="80"/>
        <v>1023950.3436495943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1023950.3436495943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4233.5587736240586</v>
      </c>
      <c r="L845" s="444">
        <f t="shared" ca="1" si="80"/>
        <v>1020287.6644433981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1020287.6644433981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4218.2976102649081</v>
      </c>
      <c r="L846" s="444">
        <f t="shared" ca="1" si="80"/>
        <v>1016609.7240738427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1016609.7240738427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4202.9728587250929</v>
      </c>
      <c r="L847" s="444">
        <f t="shared" ca="1" si="80"/>
        <v>1012916.4589527476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1012916.4589527476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4187.5842540538633</v>
      </c>
      <c r="L848" s="444">
        <f t="shared" ca="1" si="80"/>
        <v>1009207.8052269813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1009207.8052269813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4172.1315301965042</v>
      </c>
      <c r="L849" s="444">
        <f t="shared" ca="1" si="80"/>
        <v>1005483.6987773576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1005483.6987773576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4156.6144199897381</v>
      </c>
      <c r="L850" s="444">
        <f t="shared" ca="1" si="80"/>
        <v>1001744.0752175271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1001744.0752175271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4141.0326551571115</v>
      </c>
      <c r="L851" s="444">
        <f t="shared" ca="1" si="80"/>
        <v>997988.86989286402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997988.86989286402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4125.3859663043495</v>
      </c>
      <c r="L852" s="444">
        <f t="shared" ca="1" si="80"/>
        <v>994218.01787934813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994218.01787934813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4109.6740829146993</v>
      </c>
      <c r="L853" s="444">
        <f t="shared" ca="1" si="80"/>
        <v>990431.45398244262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990431.45398244262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4093.8967333442597</v>
      </c>
      <c r="L854" s="444">
        <f t="shared" ca="1" si="80"/>
        <v>986629.11273596669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986629.11273596669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4078.053644817277</v>
      </c>
      <c r="L855" s="444">
        <f t="shared" ca="1" si="80"/>
        <v>982810.92840096378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982810.92840096378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4062.144543421432</v>
      </c>
      <c r="L856" s="444">
        <f t="shared" ca="1" si="80"/>
        <v>978976.834964565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978976.834964565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4046.1691541031032</v>
      </c>
      <c r="L857" s="444">
        <f t="shared" ca="1" si="80"/>
        <v>975126.76613884792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975126.76613884792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4030.1272006626155</v>
      </c>
      <c r="L858" s="444">
        <f t="shared" ca="1" si="80"/>
        <v>971260.65535969031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971260.65535969031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4014.0184057494589</v>
      </c>
      <c r="L859" s="444">
        <f t="shared" ca="1" si="80"/>
        <v>967378.43578561954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967378.43578561954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3997.8424908574971</v>
      </c>
      <c r="L860" s="444">
        <f t="shared" ca="1" si="80"/>
        <v>963480.04029665678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963480.04029665678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3981.5991763201523</v>
      </c>
      <c r="L861" s="444">
        <f t="shared" ca="1" si="80"/>
        <v>959565.40149315668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959565.40149315668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3965.2881813055678</v>
      </c>
      <c r="L862" s="444">
        <f t="shared" ca="1" si="80"/>
        <v>955634.45169464196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955634.45169464196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3948.9092238117578</v>
      </c>
      <c r="L863" s="444">
        <f t="shared" ca="1" si="80"/>
        <v>951687.12293863343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951687.12293863343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3932.4620206617215</v>
      </c>
      <c r="L864" s="444">
        <f t="shared" ca="1" si="80"/>
        <v>947723.34697947488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947723.34697947488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3915.9462874985611</v>
      </c>
      <c r="L865" s="444">
        <f t="shared" ca="1" si="80"/>
        <v>943743.05528715323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943743.05528715323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3899.3617387805548</v>
      </c>
      <c r="L866" s="444">
        <f t="shared" ca="1" si="80"/>
        <v>939746.17904611351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939746.17904611351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3882.7080877762223</v>
      </c>
      <c r="L867" s="444">
        <f t="shared" ca="1" si="80"/>
        <v>935732.64915406948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935732.64915406948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3865.9850465593718</v>
      </c>
      <c r="L868" s="444">
        <f t="shared" ca="1" si="80"/>
        <v>931702.39622080862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931702.39622080862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3849.1923260041181</v>
      </c>
      <c r="L869" s="444">
        <f t="shared" ca="1" si="80"/>
        <v>927655.35056699254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927655.35056699254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3832.3296357798849</v>
      </c>
      <c r="L870" s="444">
        <f t="shared" ca="1" si="80"/>
        <v>923591.44222295214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923591.44222295214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3815.3966843463822</v>
      </c>
      <c r="L871" s="444">
        <f t="shared" ca="1" si="80"/>
        <v>919510.60092747828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919510.60092747828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3798.393178948575</v>
      </c>
      <c r="L872" s="444">
        <f t="shared" ca="1" si="80"/>
        <v>915412.7561266066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915412.7561266066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3781.3188256116096</v>
      </c>
      <c r="L873" s="444">
        <f t="shared" ca="1" si="80"/>
        <v>911297.83697239798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911297.83697239798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3764.1733291357405</v>
      </c>
      <c r="L874" s="444">
        <f t="shared" ca="1" si="80"/>
        <v>907165.77232171351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907165.77232171351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3746.9563930912218</v>
      </c>
      <c r="L875" s="444">
        <f t="shared" ca="1" si="80"/>
        <v>903016.49073498452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903016.49073498452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3729.6677198131842</v>
      </c>
      <c r="L876" s="444">
        <f t="shared" ca="1" si="80"/>
        <v>898849.92047497747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898849.92047497747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3712.3070103964883</v>
      </c>
      <c r="L877" s="444">
        <f t="shared" ca="1" si="80"/>
        <v>894665.98950555373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894665.98950555373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3694.873964690556</v>
      </c>
      <c r="L878" s="444">
        <f t="shared" ca="1" si="80"/>
        <v>890464.62549042411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890464.62549042411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3677.3682812941825</v>
      </c>
      <c r="L879" s="444">
        <f t="shared" ca="1" si="80"/>
        <v>886245.755791898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886245.755791898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3659.7896575503241</v>
      </c>
      <c r="L880" s="444">
        <f t="shared" ca="1" si="80"/>
        <v>882009.30746962805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882009.30746962805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3642.1377895408664</v>
      </c>
      <c r="L881" s="444">
        <f t="shared" ca="1" si="80"/>
        <v>877755.20727934875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877755.20727934875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3624.4123720813686</v>
      </c>
      <c r="L882" s="444">
        <f t="shared" ca="1" si="80"/>
        <v>873483.38167160994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873483.38167160994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3606.6130987157903</v>
      </c>
      <c r="L883" s="444">
        <f t="shared" ca="1" si="80"/>
        <v>869193.75679050549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869193.75679050549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3588.7396617111881</v>
      </c>
      <c r="L884" s="444">
        <f t="shared" ca="1" si="80"/>
        <v>864886.25847239641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864886.25847239641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3570.7917520524006</v>
      </c>
      <c r="L885" s="444">
        <f t="shared" ca="1" si="80"/>
        <v>860560.81224462856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860560.81224462856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3552.7690594367018</v>
      </c>
      <c r="L886" s="444">
        <f t="shared" ca="1" si="80"/>
        <v>856217.34332424507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856217.34332424507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3534.671272268437</v>
      </c>
      <c r="L887" s="444">
        <f t="shared" ca="1" si="80"/>
        <v>851855.77661669324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851855.77661669324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3516.4980776536381</v>
      </c>
      <c r="L888" s="444">
        <f t="shared" ca="1" si="80"/>
        <v>847476.03671452659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847476.03671452659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3498.2491613946099</v>
      </c>
      <c r="L889" s="444">
        <f t="shared" ca="1" si="80"/>
        <v>843078.04789610102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843078.04789610102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3479.924207984503</v>
      </c>
      <c r="L890" s="444">
        <f t="shared" ca="1" si="80"/>
        <v>838661.73412426526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838661.73412426526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3461.5229006018544</v>
      </c>
      <c r="L891" s="444">
        <f t="shared" ca="1" si="80"/>
        <v>834227.01904504688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834227.01904504688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3443.0449211051109</v>
      </c>
      <c r="L892" s="444">
        <f t="shared" ca="1" si="80"/>
        <v>829773.82598633179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829773.82598633179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3424.4899500271313</v>
      </c>
      <c r="L893" s="444">
        <f t="shared" ca="1" si="80"/>
        <v>825302.07795653865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825302.07795653865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3405.8576665696601</v>
      </c>
      <c r="L894" s="444">
        <f t="shared" ca="1" si="80"/>
        <v>820811.69764328806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820811.69764328806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3387.1477485977825</v>
      </c>
      <c r="L895" s="444">
        <f t="shared" ca="1" si="80"/>
        <v>816302.60741206561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816302.60741206561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3368.3598726343557</v>
      </c>
      <c r="L896" s="444">
        <f t="shared" ca="1" si="80"/>
        <v>811774.72930487979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811774.72930487979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3349.4937138544146</v>
      </c>
      <c r="L897" s="444">
        <f t="shared" ca="1" si="80"/>
        <v>807227.98503891402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807227.98503891402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3330.5489460795575</v>
      </c>
      <c r="L898" s="444">
        <f t="shared" ca="1" si="80"/>
        <v>802662.29600517335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802662.29600517335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3311.5252417723045</v>
      </c>
      <c r="L899" s="444">
        <f t="shared" ca="1" si="80"/>
        <v>798077.58326712542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798077.58326712542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3292.4222720304383</v>
      </c>
      <c r="L900" s="444">
        <f t="shared" ca="1" si="80"/>
        <v>793473.76755933557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793473.76755933557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3273.2397065813138</v>
      </c>
      <c r="L901" s="444">
        <f t="shared" ca="1" si="80"/>
        <v>788850.76928609668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788850.76928609668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3253.977213776152</v>
      </c>
      <c r="L902" s="444">
        <f t="shared" ca="1" si="80"/>
        <v>784208.50852005265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784208.50852005265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3234.6344605843019</v>
      </c>
      <c r="L903" s="444">
        <f t="shared" ca="1" si="80"/>
        <v>779546.90500081668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779546.90500081668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3215.2111125874853</v>
      </c>
      <c r="L904" s="444">
        <f t="shared" ca="1" si="80"/>
        <v>774865.87813358393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774865.87813358393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3195.7068339740154</v>
      </c>
      <c r="L905" s="444">
        <f t="shared" ca="1" si="80"/>
        <v>770165.34698773769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770165.34698773769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3176.1212875329893</v>
      </c>
      <c r="L906" s="444">
        <f t="shared" ca="1" si="80"/>
        <v>765445.23029545043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765445.23029545043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3156.4541346484593</v>
      </c>
      <c r="L907" s="444">
        <f t="shared" ca="1" si="80"/>
        <v>760705.44645027863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760705.44645027863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3136.7050352935767</v>
      </c>
      <c r="L908" s="444">
        <f t="shared" ca="1" si="80"/>
        <v>755945.91350575199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755945.91350575199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3116.8736480247157</v>
      </c>
      <c r="L909" s="444">
        <f t="shared" ca="1" si="80"/>
        <v>751166.5491739565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751166.5491739565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3096.9596299755676</v>
      </c>
      <c r="L910" s="444">
        <f t="shared" ca="1" si="80"/>
        <v>746367.27082411188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746367.27082411188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3076.9626368512154</v>
      </c>
      <c r="L911" s="444">
        <f t="shared" ca="1" si="80"/>
        <v>741547.99548114289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741547.99548114289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3056.8823229221775</v>
      </c>
      <c r="L912" s="444">
        <f t="shared" ca="1" si="80"/>
        <v>736708.63982424489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736708.63982424489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3036.7183410184361</v>
      </c>
      <c r="L913" s="444">
        <f t="shared" ca="1" si="80"/>
        <v>731849.12018544308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731849.12018544308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3016.4703425234284</v>
      </c>
      <c r="L914" s="444">
        <f t="shared" ca="1" si="80"/>
        <v>726969.35254814627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726969.35254814627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2996.1379773680251</v>
      </c>
      <c r="L915" s="444">
        <f t="shared" ca="1" si="80"/>
        <v>722069.25254569412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722069.25254569412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2975.7208940244745</v>
      </c>
      <c r="L916" s="444">
        <f t="shared" ca="1" si="80"/>
        <v>717148.73545989837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717148.73545989837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2955.2187395003257</v>
      </c>
      <c r="L917" s="444">
        <f t="shared" ca="1" si="80"/>
        <v>712207.7162195784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712207.7162195784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2934.6311593323258</v>
      </c>
      <c r="L918" s="444">
        <f t="shared" ca="1" si="80"/>
        <v>707246.10939909052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707246.10939909052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2913.9577975802927</v>
      </c>
      <c r="L919" s="444">
        <f t="shared" ca="1" si="80"/>
        <v>702263.82921685057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702263.82921685057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2893.1982968209595</v>
      </c>
      <c r="L920" s="444">
        <f t="shared" ca="1" si="80"/>
        <v>697260.78953385132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697260.78953385132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2872.3522981417964</v>
      </c>
      <c r="L921" s="444">
        <f t="shared" ca="1" si="80"/>
        <v>692236.90385217289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692236.90385217289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2851.4194411348026</v>
      </c>
      <c r="L922" s="444">
        <f t="shared" ca="1" si="80"/>
        <v>687192.08531348745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687192.08531348745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2830.3993638902803</v>
      </c>
      <c r="L923" s="444">
        <f t="shared" ca="1" si="80"/>
        <v>682126.24669755751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682126.24669755751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2809.291702990572</v>
      </c>
      <c r="L924" s="444">
        <f t="shared" ca="1" si="80"/>
        <v>677039.30042072781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677039.30042072781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2788.0960935037815</v>
      </c>
      <c r="L925" s="444">
        <f t="shared" ca="1" si="80"/>
        <v>671931.15853441134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671931.15853441134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2766.812168977463</v>
      </c>
      <c r="L926" s="444">
        <f t="shared" ca="1" si="80"/>
        <v>666801.73272356857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666801.73272356857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2745.4395614322848</v>
      </c>
      <c r="L927" s="444">
        <f t="shared" ca="1" si="80"/>
        <v>661650.93430518056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661650.93430518056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2723.9779013556681</v>
      </c>
      <c r="L928" s="444">
        <f t="shared" ca="1" si="80"/>
        <v>656478.67422671604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656478.67422671604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2702.4268176953992</v>
      </c>
      <c r="L929" s="444">
        <f t="shared" ca="1" si="80"/>
        <v>651284.86306459119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651284.86306459119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2680.7859378532121</v>
      </c>
      <c r="L930" s="444">
        <f t="shared" ca="1" si="80"/>
        <v>646069.41102262412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646069.41102262412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2659.0548876783496</v>
      </c>
      <c r="L931" s="444">
        <f t="shared" ca="1" si="80"/>
        <v>640832.22793048224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640832.22793048224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2637.2332914610915</v>
      </c>
      <c r="L932" s="444">
        <f t="shared" ca="1" si="80"/>
        <v>635573.22324212315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635573.22324212315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2615.3207719262623</v>
      </c>
      <c r="L933" s="444">
        <f t="shared" ca="1" si="80"/>
        <v>630292.30603422923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630292.30603422923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2593.3169502267042</v>
      </c>
      <c r="L934" s="444">
        <f t="shared" ca="1" si="80"/>
        <v>624989.38500463567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624989.38500463567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2571.221445936731</v>
      </c>
      <c r="L935" s="444">
        <f t="shared" ca="1" si="80"/>
        <v>619664.36847075215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619664.36847075215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2549.0338770455496</v>
      </c>
      <c r="L936" s="444">
        <f t="shared" ca="1" si="80"/>
        <v>614317.16436797741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614317.16436797741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2526.7538599506547</v>
      </c>
      <c r="L937" s="444">
        <f t="shared" ca="1" si="80"/>
        <v>608947.68024810788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608947.68024810788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2504.3810094511987</v>
      </c>
      <c r="L938" s="444">
        <f t="shared" ca="1" si="80"/>
        <v>603555.82327773888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603555.82327773888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2481.9149387413277</v>
      </c>
      <c r="L939" s="444">
        <f t="shared" ca="1" si="80"/>
        <v>598141.50023666001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598141.50023666001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2459.3552594034991</v>
      </c>
      <c r="L940" s="444">
        <f t="shared" ca="1" si="80"/>
        <v>592704.61751624325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592704.61751624325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2436.7015814017627</v>
      </c>
      <c r="L941" s="444">
        <f t="shared" ca="1" si="80"/>
        <v>587245.08111782477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587245.08111782477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2413.9535130750187</v>
      </c>
      <c r="L942" s="444">
        <f t="shared" ca="1" si="80"/>
        <v>581762.79665107955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581762.79665107955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2391.1106611302471</v>
      </c>
      <c r="L943" s="444">
        <f t="shared" ca="1" si="80"/>
        <v>576257.6693323896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576257.6693323896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2368.1726306357059</v>
      </c>
      <c r="L944" s="444">
        <f t="shared" ca="1" si="80"/>
        <v>570729.60398320504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570729.60398320504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2345.1390250141035</v>
      </c>
      <c r="L945" s="444">
        <f t="shared" ca="1" si="80"/>
        <v>565178.50502839894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565178.50502839894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2322.0094460357445</v>
      </c>
      <c r="L946" s="444">
        <f t="shared" ca="1" si="80"/>
        <v>559604.27649461443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559604.27649461443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2298.7834938116425</v>
      </c>
      <c r="L947" s="444">
        <f t="shared" ca="1" si="80"/>
        <v>554006.82200860581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554006.82200860581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2275.4607667866067</v>
      </c>
      <c r="L948" s="444">
        <f t="shared" ca="1" si="80"/>
        <v>548386.04479557218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548386.04479557218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2252.0408617322996</v>
      </c>
      <c r="L949" s="444">
        <f t="shared" ca="1" si="80"/>
        <v>542741.84767748427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542741.84767748427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2228.5233737402668</v>
      </c>
      <c r="L950" s="444">
        <f t="shared" ca="1" si="80"/>
        <v>537074.1330714043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537074.1330714043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2204.9078962149338</v>
      </c>
      <c r="L951" s="444">
        <f t="shared" ca="1" si="80"/>
        <v>531382.80298779905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531382.80298779905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2181.1940208665787</v>
      </c>
      <c r="L952" s="444">
        <f t="shared" ca="1" si="80"/>
        <v>525667.75902884547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525667.75902884547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2157.381337704272</v>
      </c>
      <c r="L953" s="444">
        <f t="shared" ca="1" si="80"/>
        <v>519928.90238672955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519928.90238672955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2133.4694350287891</v>
      </c>
      <c r="L954" s="444">
        <f t="shared" ca="1" si="80"/>
        <v>514166.13384193816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514166.13384193816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2109.4578994254916</v>
      </c>
      <c r="L955" s="444">
        <f t="shared" ca="1" si="80"/>
        <v>508379.35376154346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508379.35376154346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2085.3463157571805</v>
      </c>
      <c r="L956" s="444">
        <f t="shared" ca="1" si="80"/>
        <v>502568.46209748049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502568.46209748049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2061.1342671569178</v>
      </c>
      <c r="L957" s="444">
        <f t="shared" ca="1" si="80"/>
        <v>496733.35838481726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496733.35838481726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2036.8213350208209</v>
      </c>
      <c r="L958" s="444">
        <f t="shared" ca="1" si="80"/>
        <v>490873.94174001791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490873.94174001791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2012.4070990008238</v>
      </c>
      <c r="L959" s="444">
        <f t="shared" ca="1" si="80"/>
        <v>484990.11085919855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484990.11085919855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1987.8911369974101</v>
      </c>
      <c r="L960" s="444">
        <f t="shared" ca="1" si="80"/>
        <v>479081.76401637582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479081.76401637582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1963.2730251523153</v>
      </c>
      <c r="L961" s="444">
        <f t="shared" ca="1" si="80"/>
        <v>473148.79906170798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473148.79906170798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1938.552337841199</v>
      </c>
      <c r="L962" s="444">
        <f t="shared" ca="1" si="80"/>
        <v>467191.11341972899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467191.11341972899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1913.7286476662864</v>
      </c>
      <c r="L963" s="444">
        <f t="shared" ca="1" si="80"/>
        <v>461208.60408757511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461208.60408757511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1888.8015254489785</v>
      </c>
      <c r="L964" s="444">
        <f t="shared" ca="1" si="80"/>
        <v>455201.16763320391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455201.16763320391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1863.7705402224319</v>
      </c>
      <c r="L965" s="444">
        <f t="shared" ca="1" si="80"/>
        <v>449168.70019360614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449168.70019360614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1838.6352592241083</v>
      </c>
      <c r="L966" s="444">
        <f t="shared" ca="1" si="80"/>
        <v>443111.09747301007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443111.09747301007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1813.3952478882911</v>
      </c>
      <c r="L967" s="444">
        <f t="shared" ca="1" si="80"/>
        <v>437028.25474107818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437028.25474107818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1788.0500698385749</v>
      </c>
      <c r="L968" s="444">
        <f t="shared" ca="1" si="80"/>
        <v>430920.0668310966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430920.0668310966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1762.5992868803185</v>
      </c>
      <c r="L969" s="444">
        <f t="shared" ca="1" si="80"/>
        <v>424786.42813815677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424786.42813815677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1737.0424589930694</v>
      </c>
      <c r="L970" s="444">
        <f t="shared" ca="1" si="80"/>
        <v>418627.23261732969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418627.23261732969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1711.3791443229563</v>
      </c>
      <c r="L971" s="444">
        <f t="shared" ca="1" si="80"/>
        <v>412442.37378183246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412442.37378183246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1685.6088991750512</v>
      </c>
      <c r="L972" s="444">
        <f t="shared" ca="1" si="80"/>
        <v>406231.74470118736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406231.74470118736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1659.7312780056966</v>
      </c>
      <c r="L973" s="444">
        <f t="shared" ca="1" si="80"/>
        <v>399995.23799937288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399995.23799937288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1633.745833414803</v>
      </c>
      <c r="L974" s="444">
        <f t="shared" ca="1" si="80"/>
        <v>393732.74585296749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393732.74585296749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1607.6521161381138</v>
      </c>
      <c r="L975" s="444">
        <f t="shared" ca="1" si="80"/>
        <v>387444.15998928546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387444.15998928546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1581.4496750394387</v>
      </c>
      <c r="L976" s="444">
        <f t="shared" ca="1" si="80"/>
        <v>381129.37168450473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381129.37168450473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1555.1380571028524</v>
      </c>
      <c r="L977" s="444">
        <f t="shared" ca="1" si="80"/>
        <v>374788.27176178742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374788.27176178742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1528.7168074248634</v>
      </c>
      <c r="L978" s="444">
        <f t="shared" ca="1" si="80"/>
        <v>368420.75058939209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368420.75058939209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1502.1854692065497</v>
      </c>
      <c r="L979" s="444">
        <f t="shared" ca="1" si="80"/>
        <v>362026.69807877846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362026.69807877846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1475.5435837456596</v>
      </c>
      <c r="L980" s="444">
        <f t="shared" ca="1" si="80"/>
        <v>355606.00368270394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355606.00368270394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1448.7906904286824</v>
      </c>
      <c r="L981" s="444">
        <f t="shared" ca="1" si="80"/>
        <v>349158.55639331246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349158.55639331246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1421.9263267228846</v>
      </c>
      <c r="L982" s="444">
        <f t="shared" ca="1" si="80"/>
        <v>342684.24474021519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342684.24474021519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1394.9500281683127</v>
      </c>
      <c r="L983" s="444">
        <f t="shared" ca="1" si="80"/>
        <v>336182.95678856334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336182.95678856334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1367.8613283697632</v>
      </c>
      <c r="L984" s="444">
        <f t="shared" ca="1" si="80"/>
        <v>329654.58013711293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329654.58013711293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1340.6597589887199</v>
      </c>
      <c r="L985" s="444">
        <f t="shared" ca="1" si="80"/>
        <v>323099.00191628147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323099.00191628147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1313.3448497352554</v>
      </c>
      <c r="L986" s="444">
        <f t="shared" ca="1" si="80"/>
        <v>316516.10878619656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316516.10878619656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1285.9161283599017</v>
      </c>
      <c r="L987" s="444">
        <f t="shared" ca="1" si="80"/>
        <v>309905.7869347363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309905.7869347363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1258.3731206454838</v>
      </c>
      <c r="L988" s="444">
        <f t="shared" ca="1" si="80"/>
        <v>303267.9220755616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303267.9220755616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1230.7153503989225</v>
      </c>
      <c r="L989" s="444">
        <f t="shared" ca="1" si="80"/>
        <v>296602.39944614033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296602.39944614033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1202.9423394430007</v>
      </c>
      <c r="L990" s="444">
        <f t="shared" ca="1" si="80"/>
        <v>289909.10380576318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289909.10380576318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1175.0536076080959</v>
      </c>
      <c r="L991" s="444">
        <f t="shared" ca="1" si="80"/>
        <v>283187.91943355108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283187.91943355108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1147.0486727238788</v>
      </c>
      <c r="L992" s="444">
        <f t="shared" ca="1" si="80"/>
        <v>276438.73012645479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276438.73012645479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1118.9270506109776</v>
      </c>
      <c r="L993" s="444">
        <f t="shared" ca="1" si="80"/>
        <v>269661.41919724562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269661.41919724562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1090.6882550726059</v>
      </c>
      <c r="L994" s="444">
        <f t="shared" ca="1" si="80"/>
        <v>262855.86947249807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262855.86947249807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1062.3317978861578</v>
      </c>
      <c r="L995" s="444">
        <f t="shared" ca="1" si="80"/>
        <v>256021.96329056405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256021.96329056405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1033.8571887947662</v>
      </c>
      <c r="L996" s="444">
        <f t="shared" ca="1" si="80"/>
        <v>249159.58249953864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249159.58249953864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1005.2639354988268</v>
      </c>
      <c r="L997" s="444">
        <f t="shared" ca="1" si="80"/>
        <v>242268.6084552173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242268.6084552173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976.55154364748796</v>
      </c>
      <c r="L998" s="444">
        <f t="shared" ca="1" si="80"/>
        <v>235348.92201904461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235348.92201904461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947.71951683010172</v>
      </c>
      <c r="L999" s="444">
        <f t="shared" ca="1" si="80"/>
        <v>228400.40355605455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228400.40355605455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918.76735656764322</v>
      </c>
      <c r="L1000" s="444">
        <f t="shared" ca="1" si="80"/>
        <v>221422.93293280201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221422.93293280201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889.69456230409094</v>
      </c>
      <c r="L1001" s="444">
        <f t="shared" ca="1" si="80"/>
        <v>214416.38951528593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214416.38951528593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860.50063139777399</v>
      </c>
      <c r="L1002" s="444">
        <f t="shared" ca="1" si="80"/>
        <v>207380.65216686353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207380.65216686353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831.18505911268062</v>
      </c>
      <c r="L1003" s="444">
        <f t="shared" ca="1" si="80"/>
        <v>200315.59924615602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200315.59924615602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801.74733860973265</v>
      </c>
      <c r="L1004" s="444">
        <f t="shared" ca="1" si="80"/>
        <v>193221.10860494559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193221.10860494559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772.18696093802259</v>
      </c>
      <c r="L1005" s="444">
        <f t="shared" ca="1" si="80"/>
        <v>186097.05758606343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186097.05758606343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742.5034150260135</v>
      </c>
      <c r="L1006" s="444">
        <f t="shared" ca="1" si="80"/>
        <v>178943.32302126926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178943.32302126926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712.69618767270447</v>
      </c>
      <c r="L1007" s="444">
        <f t="shared" ca="1" si="80"/>
        <v>171759.78122912179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171759.78122912179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682.76476353875671</v>
      </c>
      <c r="L1008" s="444">
        <f t="shared" ca="1" si="80"/>
        <v>164546.30801284037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164546.30801284037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652.70862513758414</v>
      </c>
      <c r="L1009" s="444">
        <f t="shared" ca="1" si="80"/>
        <v>157302.77865815777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157302.77865815777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622.52725282640665</v>
      </c>
      <c r="L1010" s="444">
        <f t="shared" ca="1" si="80"/>
        <v>150029.067931164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150029.067931164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592.22012479726595</v>
      </c>
      <c r="L1011" s="444">
        <f t="shared" ca="1" si="80"/>
        <v>142725.05007614108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142725.05007614108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561.78671706800378</v>
      </c>
      <c r="L1012" s="444">
        <f t="shared" ca="1" si="80"/>
        <v>135390.5988133889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135390.5988133889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531.22650347320302</v>
      </c>
      <c r="L1013" s="444">
        <f t="shared" ca="1" si="80"/>
        <v>128025.58733704191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128025.58733704191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500.53895565509055</v>
      </c>
      <c r="L1014" s="444">
        <f t="shared" ca="1" si="80"/>
        <v>120629.88831287682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120629.88831287682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469.72354305440263</v>
      </c>
      <c r="L1015" s="444">
        <f t="shared" ca="1" si="80"/>
        <v>113203.37387611104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113203.37387611104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438.77973290121196</v>
      </c>
      <c r="L1016" s="444">
        <f t="shared" ca="1" si="80"/>
        <v>105745.91562919207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105745.91562919207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407.70699020571618</v>
      </c>
      <c r="L1017" s="444">
        <f t="shared" ca="1" si="80"/>
        <v>98257.384639577591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98257.384639577591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376.50477774898917</v>
      </c>
      <c r="L1018" s="444">
        <f t="shared" ca="1" si="80"/>
        <v>90737.6514375064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90737.6514375064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345.17255607369253</v>
      </c>
      <c r="L1019" s="444">
        <f t="shared" ca="1" si="80"/>
        <v>83186.586013759908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83186.586013759908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313.70978347474886</v>
      </c>
      <c r="L1020" s="444">
        <f t="shared" ca="1" si="80"/>
        <v>75604.057817414476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75604.057817414476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282.1159159899762</v>
      </c>
      <c r="L1021" s="444">
        <f t="shared" ca="1" si="80"/>
        <v>67989.935753584257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67989.935753584257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250.39040739068363</v>
      </c>
      <c r="L1022" s="444">
        <f t="shared" ca="1" si="80"/>
        <v>60344.088181154752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60344.088181154752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218.53270917222736</v>
      </c>
      <c r="L1023" s="444">
        <f t="shared" ca="1" si="80"/>
        <v>52666.382910506793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52666.382910506793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186.54227054452753</v>
      </c>
      <c r="L1024" s="444">
        <f t="shared" ca="1" si="80"/>
        <v>44956.687201231136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44956.687201231136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154.41853842254562</v>
      </c>
      <c r="L1025" s="444">
        <f t="shared" ca="1" si="80"/>
        <v>37214.867759833491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37214.867759833491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122.16095741672211</v>
      </c>
      <c r="L1026" s="444">
        <f t="shared" ca="1" si="80"/>
        <v>29440.79073743003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29440.79073743003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89.768969823374363</v>
      </c>
      <c r="L1027" s="444">
        <f t="shared" ca="1" si="80"/>
        <v>21634.32172743322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21634.32172743322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57.242015615054321</v>
      </c>
      <c r="L1028" s="444">
        <f t="shared" ref="L1028:L1282" ca="1" si="106">I1028-J1028+K1028</f>
        <v>13795.325763228091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13795.325763228091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24.579532430866276</v>
      </c>
      <c r="L1029" s="444">
        <f t="shared" ca="1" si="106"/>
        <v>5923.667315838773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5923.667315838773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-8.2190444332558812</v>
      </c>
      <c r="L1030" s="444">
        <f t="shared" ca="1" si="106"/>
        <v>-1980.7897084146675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-1980.7897084146675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-41.154282034311883</v>
      </c>
      <c r="L1031" s="444">
        <f t="shared" ca="1" si="106"/>
        <v>-9918.1819702691628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-9918.1819702691628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-74.226749792038945</v>
      </c>
      <c r="L1032" s="444">
        <f t="shared" ca="1" si="106"/>
        <v>-17888.646699881388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-17888.646699881388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-107.43701949875656</v>
      </c>
      <c r="L1033" s="444">
        <f t="shared" ca="1" si="106"/>
        <v>-25892.321699200329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-25892.321699200329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-140.78566532925214</v>
      </c>
      <c r="L1034" s="444">
        <f t="shared" ca="1" si="106"/>
        <v>-33929.345344349771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-33929.345344349771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-174.27326385070816</v>
      </c>
      <c r="L1035" s="444">
        <f t="shared" ca="1" si="106"/>
        <v>-41999.856588020666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-41999.856588020666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-207.90039403267022</v>
      </c>
      <c r="L1036" s="444">
        <f t="shared" ca="1" si="106"/>
        <v>-50103.994961873526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-50103.994961873526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-241.66763725705718</v>
      </c>
      <c r="L1037" s="444">
        <f t="shared" ca="1" si="106"/>
        <v>-58241.900578950772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-58241.900578950772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-275.57557732821232</v>
      </c>
      <c r="L1038" s="444">
        <f t="shared" ca="1" si="106"/>
        <v>-66413.714136099166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-66413.714136099166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-309.62480048299733</v>
      </c>
      <c r="L1039" s="444">
        <f t="shared" ca="1" si="106"/>
        <v>-74619.576916402351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-74619.576916402351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-343.81589540092722</v>
      </c>
      <c r="L1040" s="444">
        <f t="shared" ca="1" si="106"/>
        <v>-82859.630791623465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-82859.630791623465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-378.14945321434857</v>
      </c>
      <c r="L1041" s="444">
        <f t="shared" ca="1" si="106"/>
        <v>-91134.018224658008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-91134.018224658008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-412.62606751865911</v>
      </c>
      <c r="L1042" s="444">
        <f t="shared" ca="1" si="106"/>
        <v>-99442.882271996859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-99442.882271996859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-447.24633438257104</v>
      </c>
      <c r="L1043" s="444">
        <f t="shared" ca="1" si="106"/>
        <v>-107786.36658619961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-107786.36658619961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-482.01085235841589</v>
      </c>
      <c r="L1044" s="444">
        <f t="shared" ca="1" si="106"/>
        <v>-116164.61541837822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-116164.61541837822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-516.92022249249339</v>
      </c>
      <c r="L1045" s="444">
        <f t="shared" ca="1" si="106"/>
        <v>-124577.7736206909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-124577.7736206909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-551.97504833546282</v>
      </c>
      <c r="L1046" s="444">
        <f t="shared" ca="1" si="106"/>
        <v>-133025.98664884656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-133025.98664884656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-587.1759359527781</v>
      </c>
      <c r="L1047" s="444">
        <f t="shared" ca="1" si="106"/>
        <v>-141509.40056461951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-141509.40056461951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-622.52349393516533</v>
      </c>
      <c r="L1048" s="444">
        <f t="shared" ca="1" si="106"/>
        <v>-150028.16203837487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-150028.16203837487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-658.01833340914595</v>
      </c>
      <c r="L1049" s="444">
        <f t="shared" ca="1" si="106"/>
        <v>-158582.4183516042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-158582.4183516042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-693.66106804760147</v>
      </c>
      <c r="L1050" s="444">
        <f t="shared" ca="1" si="106"/>
        <v>-167172.31739947197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-167172.31739947197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-729.45231408038387</v>
      </c>
      <c r="L1051" s="444">
        <f t="shared" ca="1" si="106"/>
        <v>-175798.00769337252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-175798.00769337252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-765.39269030496951</v>
      </c>
      <c r="L1052" s="444">
        <f t="shared" ca="1" si="106"/>
        <v>-184459.63836349765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-184459.63836349765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-801.48281809715763</v>
      </c>
      <c r="L1053" s="444">
        <f t="shared" ca="1" si="106"/>
        <v>-193157.35916141499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-193157.35916141499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-837.72332142181313</v>
      </c>
      <c r="L1054" s="444">
        <f t="shared" ca="1" si="106"/>
        <v>-201891.32046265696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-201891.32046265696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-874.11482684365467</v>
      </c>
      <c r="L1055" s="444">
        <f t="shared" ca="1" si="106"/>
        <v>-210661.6732693208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-210661.6732693208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-910.65796353808742</v>
      </c>
      <c r="L1056" s="444">
        <f t="shared" ca="1" si="106"/>
        <v>-219468.56921267905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-219468.56921267905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-947.3533633020802</v>
      </c>
      <c r="L1057" s="444">
        <f t="shared" ca="1" si="106"/>
        <v>-228312.1605558013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-228312.1605558013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-984.20166056508947</v>
      </c>
      <c r="L1058" s="444">
        <f t="shared" ca="1" si="106"/>
        <v>-237192.60019618657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-237192.60019618657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-1021.203492400028</v>
      </c>
      <c r="L1059" s="444">
        <f t="shared" ca="1" si="106"/>
        <v>-246110.04166840677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-246110.04166840677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-1058.3594985342788</v>
      </c>
      <c r="L1060" s="444">
        <f t="shared" ca="1" si="106"/>
        <v>-255064.63914676121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-255064.63914676121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-1095.6703213607557</v>
      </c>
      <c r="L1061" s="444">
        <f t="shared" ca="1" si="106"/>
        <v>-264056.54744794214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-264056.54744794214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-1133.1366059490097</v>
      </c>
      <c r="L1062" s="444">
        <f t="shared" ca="1" si="106"/>
        <v>-273085.92203371134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-273085.92203371134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-1170.7590000563812</v>
      </c>
      <c r="L1063" s="444">
        <f t="shared" ca="1" si="106"/>
        <v>-282152.91901358787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-282152.91901358787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-1208.5381541392003</v>
      </c>
      <c r="L1064" s="444">
        <f t="shared" ca="1" si="106"/>
        <v>-291257.69514754723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-291257.69514754723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-1246.4747213640308</v>
      </c>
      <c r="L1065" s="444">
        <f t="shared" ca="1" si="106"/>
        <v>-300400.40784873144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-300400.40784873144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-1284.5693576189651</v>
      </c>
      <c r="L1066" s="444">
        <f t="shared" ca="1" si="106"/>
        <v>-309581.21518617059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-309581.21518617059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-1322.8227215249615</v>
      </c>
      <c r="L1067" s="444">
        <f t="shared" ca="1" si="106"/>
        <v>-318800.27588751575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-318800.27588751575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-1361.2354744472329</v>
      </c>
      <c r="L1068" s="444">
        <f t="shared" ca="1" si="106"/>
        <v>-328057.74934178317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-328057.74934178317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-1399.8082805066806</v>
      </c>
      <c r="L1069" s="444">
        <f t="shared" ca="1" si="106"/>
        <v>-337353.79560211004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-337353.79560211004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-1438.5418065913759</v>
      </c>
      <c r="L1070" s="444">
        <f t="shared" ca="1" si="106"/>
        <v>-346688.5753885216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-346688.5753885216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-1477.4367223680906</v>
      </c>
      <c r="L1071" s="444">
        <f t="shared" ca="1" si="106"/>
        <v>-356062.25009070989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-356062.25009070989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-1516.4937002938752</v>
      </c>
      <c r="L1072" s="444">
        <f t="shared" ca="1" si="106"/>
        <v>-365474.98177082394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-365474.98177082394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-1555.7134156276838</v>
      </c>
      <c r="L1073" s="444">
        <f t="shared" ca="1" si="106"/>
        <v>-374926.93316627177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-374926.93316627177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-1595.0965464420497</v>
      </c>
      <c r="L1074" s="444">
        <f t="shared" ca="1" si="106"/>
        <v>-384418.26769253402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-384418.26769253402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-1634.6437736348091</v>
      </c>
      <c r="L1075" s="444">
        <f t="shared" ca="1" si="106"/>
        <v>-393949.14944598899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-393949.14944598899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-1674.3557809408715</v>
      </c>
      <c r="L1076" s="444">
        <f t="shared" ca="1" si="106"/>
        <v>-403519.74320675002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-403519.74320675002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-1714.2332549440425</v>
      </c>
      <c r="L1077" s="444">
        <f t="shared" ca="1" si="106"/>
        <v>-413130.21444151422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-413130.21444151422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-1754.2768850888933</v>
      </c>
      <c r="L1078" s="444">
        <f t="shared" ca="1" si="106"/>
        <v>-422780.72930642328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-422780.72930642328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-1794.4873636926807</v>
      </c>
      <c r="L1079" s="444">
        <f t="shared" ca="1" si="106"/>
        <v>-432471.45464993612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-432471.45464993612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-1834.8653859573178</v>
      </c>
      <c r="L1080" s="444">
        <f t="shared" ca="1" si="106"/>
        <v>-442202.55801571358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-442202.55801571358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-1875.4116499813904</v>
      </c>
      <c r="L1081" s="444">
        <f t="shared" ca="1" si="106"/>
        <v>-451974.20764551515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-451974.20764551515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-1916.1268567722304</v>
      </c>
      <c r="L1082" s="444">
        <f t="shared" ca="1" si="106"/>
        <v>-461786.57248210756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-461786.57248210756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-1957.0117102580325</v>
      </c>
      <c r="L1083" s="444">
        <f t="shared" ca="1" si="106"/>
        <v>-471639.82217218576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-471639.82217218576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-1998.0669173000249</v>
      </c>
      <c r="L1084" s="444">
        <f t="shared" ca="1" si="106"/>
        <v>-481534.12706930598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-481534.12706930598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-2039.2931877046922</v>
      </c>
      <c r="L1085" s="444">
        <f t="shared" ca="1" si="106"/>
        <v>-491469.65823683084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-491469.65823683084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-2080.6912342360461</v>
      </c>
      <c r="L1086" s="444">
        <f t="shared" ca="1" si="106"/>
        <v>-501446.58745088708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-501446.58745088708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-2122.2617726279468</v>
      </c>
      <c r="L1087" s="444">
        <f t="shared" ca="1" si="106"/>
        <v>-511465.08720333519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-511465.08720333519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-2164.0055215964808</v>
      </c>
      <c r="L1088" s="444">
        <f t="shared" ca="1" si="106"/>
        <v>-521525.33070475183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-521525.33070475183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-2205.9232028523834</v>
      </c>
      <c r="L1089" s="444">
        <f t="shared" ca="1" si="106"/>
        <v>-531627.49188742437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-531627.49188742437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-2248.0155411135192</v>
      </c>
      <c r="L1090" s="444">
        <f t="shared" ca="1" si="106"/>
        <v>-541771.74540835817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-541771.74540835817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-2290.28326411741</v>
      </c>
      <c r="L1091" s="444">
        <f t="shared" ca="1" si="106"/>
        <v>-551958.26665229583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-551958.26665229583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-2332.7271026338167</v>
      </c>
      <c r="L1092" s="444">
        <f t="shared" ca="1" si="106"/>
        <v>-562187.23173474986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-562187.23173474986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-2375.3477904773754</v>
      </c>
      <c r="L1093" s="444">
        <f t="shared" ca="1" si="106"/>
        <v>-572458.81750504742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-572458.81750504742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-2418.1460645202819</v>
      </c>
      <c r="L1094" s="444">
        <f t="shared" ca="1" si="106"/>
        <v>-582773.20154938789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-582773.20154938789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-2461.1226647050339</v>
      </c>
      <c r="L1095" s="444">
        <f t="shared" ca="1" si="106"/>
        <v>-593130.56219391315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-593130.56219391315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-2504.2783340572223</v>
      </c>
      <c r="L1096" s="444">
        <f t="shared" ca="1" si="106"/>
        <v>-603531.07850779057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-603531.07850779057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-2547.6138186983785</v>
      </c>
      <c r="L1097" s="444">
        <f t="shared" ca="1" si="106"/>
        <v>-613974.93030630914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-613974.93030630914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-2591.1298678588723</v>
      </c>
      <c r="L1098" s="444">
        <f t="shared" ca="1" si="106"/>
        <v>-624462.2981539882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-624462.2981539882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-2634.8272338908682</v>
      </c>
      <c r="L1099" s="444">
        <f t="shared" ca="1" si="106"/>
        <v>-634993.36336769932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-634993.36336769932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-2678.7066722813315</v>
      </c>
      <c r="L1100" s="444">
        <f t="shared" ca="1" si="106"/>
        <v>-645568.30801980093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-645568.30801980093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-2722.7689416650883</v>
      </c>
      <c r="L1101" s="444">
        <f t="shared" ca="1" si="106"/>
        <v>-656187.31494128623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-656187.31494128623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-2767.0148038379434</v>
      </c>
      <c r="L1102" s="444">
        <f t="shared" ca="1" si="106"/>
        <v>-666850.56772494444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-666850.56772494444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-2811.4450237698529</v>
      </c>
      <c r="L1103" s="444">
        <f t="shared" ca="1" si="106"/>
        <v>-677558.25072853453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-677558.25072853453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-2856.0603696181447</v>
      </c>
      <c r="L1104" s="444">
        <f t="shared" ca="1" si="106"/>
        <v>-688310.54907797289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-688310.54907797289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-2900.8616127408045</v>
      </c>
      <c r="L1105" s="444">
        <f t="shared" ca="1" si="106"/>
        <v>-699107.6486705339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-699107.6486705339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-2945.8495277098091</v>
      </c>
      <c r="L1106" s="444">
        <f t="shared" ca="1" si="106"/>
        <v>-709949.7361780639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-709949.7361780639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-2991.0248923245172</v>
      </c>
      <c r="L1107" s="444">
        <f t="shared" ca="1" si="106"/>
        <v>-720836.9990502086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-720836.9990502086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-3036.38848762512</v>
      </c>
      <c r="L1108" s="444">
        <f t="shared" ca="1" si="106"/>
        <v>-731769.625517654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-731769.625517654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-3081.9410979061427</v>
      </c>
      <c r="L1109" s="444">
        <f t="shared" ca="1" si="106"/>
        <v>-742747.80459538032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-742747.80459538032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-3127.6835107300021</v>
      </c>
      <c r="L1110" s="444">
        <f t="shared" ca="1" si="106"/>
        <v>-753771.7260859306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-753771.7260859306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-3173.6165169406286</v>
      </c>
      <c r="L1111" s="444">
        <f t="shared" ca="1" si="106"/>
        <v>-764841.58058269147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-764841.58058269147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-3219.740910677132</v>
      </c>
      <c r="L1112" s="444">
        <f t="shared" ca="1" si="106"/>
        <v>-775957.55947318883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-775957.55947318883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-3266.0574893875378</v>
      </c>
      <c r="L1113" s="444">
        <f t="shared" ca="1" si="106"/>
        <v>-787119.85494239663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-787119.85494239663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-3312.5670538425702</v>
      </c>
      <c r="L1114" s="444">
        <f t="shared" ca="1" si="106"/>
        <v>-798328.65997605945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-798328.65997605945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-3359.2704081494985</v>
      </c>
      <c r="L1115" s="444">
        <f t="shared" ca="1" si="106"/>
        <v>-809584.16836402914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-809584.16836402914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-3406.1683597660385</v>
      </c>
      <c r="L1116" s="444">
        <f t="shared" ca="1" si="106"/>
        <v>-820886.57470361539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-820886.57470361539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-3453.2617195143152</v>
      </c>
      <c r="L1117" s="444">
        <f t="shared" ca="1" si="106"/>
        <v>-832236.07440294989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-832236.07440294989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-3500.5513015948759</v>
      </c>
      <c r="L1118" s="444">
        <f t="shared" ca="1" si="106"/>
        <v>-843632.86368436494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-843632.86368436494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-3548.0379236007716</v>
      </c>
      <c r="L1119" s="444">
        <f t="shared" ca="1" si="106"/>
        <v>-855077.13958778593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-855077.13958778593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-3595.7224065316923</v>
      </c>
      <c r="L1120" s="444">
        <f t="shared" ca="1" si="106"/>
        <v>-866569.09997413785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-866569.09997413785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-3643.6055748081585</v>
      </c>
      <c r="L1121" s="444">
        <f t="shared" ca="1" si="106"/>
        <v>-878108.94352876628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-878108.94352876628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-3691.6882562857777</v>
      </c>
      <c r="L1122" s="444">
        <f t="shared" ca="1" si="106"/>
        <v>-889696.86976487224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-889696.86976487224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-3739.9712822695524</v>
      </c>
      <c r="L1123" s="444">
        <f t="shared" ca="1" si="106"/>
        <v>-901333.07902696205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-901333.07902696205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-3788.4554875282593</v>
      </c>
      <c r="L1124" s="444">
        <f t="shared" ca="1" si="106"/>
        <v>-913017.77249431051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-913017.77249431051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-3837.1417103088779</v>
      </c>
      <c r="L1125" s="444">
        <f t="shared" ca="1" si="106"/>
        <v>-924751.15218443959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-924751.15218443959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-3886.0307923510827</v>
      </c>
      <c r="L1126" s="444">
        <f t="shared" ca="1" si="106"/>
        <v>-936533.42095661093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-936533.42095661093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-3935.1235789017965</v>
      </c>
      <c r="L1127" s="444">
        <f t="shared" ca="1" si="106"/>
        <v>-948364.78251533292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-948364.78251533292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-3984.4209187298047</v>
      </c>
      <c r="L1128" s="444">
        <f t="shared" ca="1" si="106"/>
        <v>-960245.441413883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-960245.441413883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-4033.92366414043</v>
      </c>
      <c r="L1129" s="444">
        <f t="shared" ca="1" si="106"/>
        <v>-972175.60305784363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-972175.60305784363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-4083.632670990266</v>
      </c>
      <c r="L1130" s="444">
        <f t="shared" ca="1" si="106"/>
        <v>-984155.47370865417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-984155.47370865417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-4133.5487987019769</v>
      </c>
      <c r="L1131" s="444">
        <f t="shared" ca="1" si="106"/>
        <v>-996185.26048717636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-996185.26048717636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-4183.6729102791533</v>
      </c>
      <c r="L1132" s="444">
        <f t="shared" ca="1" si="106"/>
        <v>-1008265.1713772757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-1008265.1713772757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-4234.0058723212333</v>
      </c>
      <c r="L1133" s="444">
        <f t="shared" ca="1" si="106"/>
        <v>-1020395.4152294172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-1020395.4152294172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-4284.5485550384892</v>
      </c>
      <c r="L1134" s="444">
        <f t="shared" ca="1" si="106"/>
        <v>-1032576.2017642759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-1032576.2017642759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-4335.3018322670669</v>
      </c>
      <c r="L1135" s="444">
        <f t="shared" ca="1" si="106"/>
        <v>-1044807.7415763632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-1044807.7415763632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-4386.2665814840975</v>
      </c>
      <c r="L1136" s="444">
        <f t="shared" ca="1" si="106"/>
        <v>-1057090.2461376674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-1057090.2461376674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-4437.4436838228648</v>
      </c>
      <c r="L1137" s="444">
        <f t="shared" ca="1" si="106"/>
        <v>-1069423.9278013106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-1069423.9278013106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-4488.8340240880452</v>
      </c>
      <c r="L1138" s="444">
        <f t="shared" ca="1" si="106"/>
        <v>-1081808.9998052188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-1081808.9998052188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-4540.4384907709955</v>
      </c>
      <c r="L1139" s="444">
        <f t="shared" ca="1" si="106"/>
        <v>-1094245.67627581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-1094245.67627581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-4592.2579760651261</v>
      </c>
      <c r="L1140" s="444">
        <f t="shared" ca="1" si="106"/>
        <v>-1106734.1722316954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-1106734.1722316954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-4644.2933758813151</v>
      </c>
      <c r="L1141" s="444">
        <f t="shared" ca="1" si="106"/>
        <v>-1119274.703587397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-1119274.703587397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-4696.5455898634054</v>
      </c>
      <c r="L1142" s="444">
        <f t="shared" ca="1" si="106"/>
        <v>-1131867.4871570806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-1131867.4871570806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-4749.0155214037532</v>
      </c>
      <c r="L1143" s="444">
        <f t="shared" ca="1" si="106"/>
        <v>-1144512.7406583047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-1144512.7406583047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-4801.7040776588537</v>
      </c>
      <c r="L1144" s="444">
        <f t="shared" ca="1" si="106"/>
        <v>-1157210.6827157838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-1157210.6827157838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-4854.6121695650172</v>
      </c>
      <c r="L1145" s="444">
        <f t="shared" ca="1" si="106"/>
        <v>-1169961.532865169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-1169961.532865169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-4907.7407118541214</v>
      </c>
      <c r="L1146" s="444">
        <f t="shared" ca="1" si="106"/>
        <v>-1182765.5115568433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-1182765.5115568433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-4961.0906230694309</v>
      </c>
      <c r="L1147" s="444">
        <f t="shared" ca="1" si="106"/>
        <v>-1195622.8401597328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-1195622.8401597328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-5014.6628255814712</v>
      </c>
      <c r="L1148" s="444">
        <f t="shared" ca="1" si="106"/>
        <v>-1208533.7409651345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-1208533.7409651345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-5068.458245603978</v>
      </c>
      <c r="L1149" s="444">
        <f t="shared" ca="1" si="106"/>
        <v>-1221498.4371905588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-1221498.4371905588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-5122.4778132099127</v>
      </c>
      <c r="L1150" s="444">
        <f t="shared" ca="1" si="106"/>
        <v>-1234517.1529835889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-1234517.1529835889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-5176.7224623475377</v>
      </c>
      <c r="L1151" s="444">
        <f t="shared" ca="1" si="106"/>
        <v>-1247590.1134257566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-1247590.1134257566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-5231.19313085657</v>
      </c>
      <c r="L1152" s="444">
        <f t="shared" ca="1" si="106"/>
        <v>-1260717.5445364334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-1260717.5445364334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-5285.8907604843898</v>
      </c>
      <c r="L1153" s="444">
        <f t="shared" ca="1" si="106"/>
        <v>-1273899.673276738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-1273899.673276738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-5340.816296902326</v>
      </c>
      <c r="L1154" s="444">
        <f t="shared" ca="1" si="106"/>
        <v>-1287136.7275534605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-1287136.7275534605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-5395.970689722003</v>
      </c>
      <c r="L1155" s="444">
        <f t="shared" ca="1" si="106"/>
        <v>-1300428.9362230028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-1300428.9362230028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-5451.354892511763</v>
      </c>
      <c r="L1156" s="444">
        <f t="shared" ca="1" si="106"/>
        <v>-1313776.5290953349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-1313776.5290953349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-5506.9698628131464</v>
      </c>
      <c r="L1157" s="444">
        <f t="shared" ca="1" si="106"/>
        <v>-1327179.7369379683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-1327179.7369379683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-5562.8165621574517</v>
      </c>
      <c r="L1158" s="444">
        <f t="shared" ca="1" si="106"/>
        <v>-1340638.7914799459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-1340638.7914799459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-5618.8959560823587</v>
      </c>
      <c r="L1159" s="444">
        <f t="shared" ca="1" si="106"/>
        <v>-1354153.9254158484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-1354153.9254158484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-5675.2090141486187</v>
      </c>
      <c r="L1160" s="444">
        <f t="shared" ca="1" si="106"/>
        <v>-1367725.3724098173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-1367725.3724098173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-5731.7567099568232</v>
      </c>
      <c r="L1161" s="444">
        <f t="shared" ca="1" si="106"/>
        <v>-1381353.3670995943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-1381353.3670995943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-5788.5400211642273</v>
      </c>
      <c r="L1162" s="444">
        <f t="shared" ca="1" si="106"/>
        <v>-1395038.1451005789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-1395038.1451005789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-5845.5599295016627</v>
      </c>
      <c r="L1163" s="444">
        <f t="shared" ca="1" si="106"/>
        <v>-1408779.9430099009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-1408779.9430099009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-5902.8174207905049</v>
      </c>
      <c r="L1164" s="444">
        <f t="shared" ca="1" si="106"/>
        <v>-1422578.9984105115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-1422578.9984105115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-5960.3134849597154</v>
      </c>
      <c r="L1165" s="444">
        <f t="shared" ca="1" si="106"/>
        <v>-1436435.5498752915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-1436435.5498752915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-6018.0491160629654</v>
      </c>
      <c r="L1166" s="444">
        <f t="shared" ca="1" si="106"/>
        <v>-1450349.8369711747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-1450349.8369711747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-6076.025312295812</v>
      </c>
      <c r="L1167" s="444">
        <f t="shared" ca="1" si="106"/>
        <v>-1464322.1002632908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-1464322.1002632908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-6134.2430760129628</v>
      </c>
      <c r="L1168" s="444">
        <f t="shared" ca="1" si="106"/>
        <v>-1478352.581319124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-1478352.581319124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-6159.8024221630167</v>
      </c>
      <c r="L1169" s="444">
        <f t="shared" ca="1" si="106"/>
        <v>-1484512.383741287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-1484512.383741287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-6185.4682655886963</v>
      </c>
      <c r="L1170" s="444">
        <f t="shared" ca="1" si="106"/>
        <v>-1490697.8520068757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-1490697.8520068757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-6211.2410500286487</v>
      </c>
      <c r="L1171" s="444">
        <f t="shared" ca="1" si="106"/>
        <v>-1496909.0930569044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-1496909.0930569044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-6237.1212210704352</v>
      </c>
      <c r="L1172" s="444">
        <f t="shared" ca="1" si="106"/>
        <v>-1503146.2142779748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-1503146.2142779748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-6263.109226158228</v>
      </c>
      <c r="L1173" s="444">
        <f t="shared" ca="1" si="106"/>
        <v>-1509409.3235041329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-1509409.3235041329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-6289.2055146005541</v>
      </c>
      <c r="L1174" s="444">
        <f t="shared" ca="1" si="106"/>
        <v>-1515698.5290187334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-1515698.5290187334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-6315.4105375780555</v>
      </c>
      <c r="L1175" s="444">
        <f t="shared" ca="1" si="106"/>
        <v>-1522013.9395563116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-1522013.9395563116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-6341.7247481512986</v>
      </c>
      <c r="L1176" s="444">
        <f t="shared" ca="1" si="106"/>
        <v>-1528355.664304463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-1528355.664304463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-6368.1486012685955</v>
      </c>
      <c r="L1177" s="444">
        <f t="shared" ca="1" si="106"/>
        <v>-1534723.8129057316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-1534723.8129057316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-6394.6825537738814</v>
      </c>
      <c r="L1178" s="444">
        <f t="shared" ca="1" si="106"/>
        <v>-1541118.4954595056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-1541118.4954595056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-6421.3270644146069</v>
      </c>
      <c r="L1179" s="444">
        <f t="shared" ca="1" si="106"/>
        <v>-1547539.8225239201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-1547539.8225239201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-6448.0825938496673</v>
      </c>
      <c r="L1180" s="444">
        <f t="shared" ca="1" si="106"/>
        <v>-1553987.9051177697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-1553987.9051177697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-6474.949604657374</v>
      </c>
      <c r="L1181" s="444">
        <f t="shared" ca="1" si="106"/>
        <v>-1560462.8547224272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-1560462.8547224272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-6501.9285613434467</v>
      </c>
      <c r="L1182" s="444">
        <f t="shared" ca="1" si="106"/>
        <v>-1566964.7832837706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-1566964.7832837706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-6529.0199303490435</v>
      </c>
      <c r="L1183" s="444">
        <f t="shared" ca="1" si="106"/>
        <v>-1573493.8032141195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-1573493.8032141195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-6556.2241800588308</v>
      </c>
      <c r="L1184" s="444">
        <f t="shared" ca="1" si="106"/>
        <v>-1580050.0273941783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-1580050.0273941783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-6583.541780809076</v>
      </c>
      <c r="L1185" s="444">
        <f t="shared" ca="1" si="106"/>
        <v>-1586633.5691749875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-1586633.5691749875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-6610.9732048957812</v>
      </c>
      <c r="L1186" s="444">
        <f t="shared" ca="1" si="106"/>
        <v>-1593244.5423798834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-1593244.5423798834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-6638.5189265828476</v>
      </c>
      <c r="L1187" s="444">
        <f t="shared" ca="1" si="106"/>
        <v>-1599883.0613064661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-1599883.0613064661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-6666.1794221102755</v>
      </c>
      <c r="L1188" s="444">
        <f t="shared" ca="1" si="106"/>
        <v>-1606549.2407285764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-1606549.2407285764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-6693.9551697024017</v>
      </c>
      <c r="L1189" s="444">
        <f t="shared" ca="1" si="106"/>
        <v>-1613243.1958982788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-1613243.1958982788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-6721.8466495761613</v>
      </c>
      <c r="L1190" s="444">
        <f t="shared" ca="1" si="106"/>
        <v>-1619965.0425478551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-1619965.0425478551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-6749.854343949396</v>
      </c>
      <c r="L1191" s="444">
        <f t="shared" ca="1" si="106"/>
        <v>-1626714.8968918044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-1626714.8968918044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-6777.9787370491849</v>
      </c>
      <c r="L1192" s="444">
        <f t="shared" ca="1" si="106"/>
        <v>-1633492.8756288537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-1633492.8756288537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-6806.2203151202239</v>
      </c>
      <c r="L1193" s="444">
        <f t="shared" ca="1" si="106"/>
        <v>-1640299.0959439739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-1640299.0959439739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-6834.5795664332245</v>
      </c>
      <c r="L1194" s="444">
        <f t="shared" ca="1" si="106"/>
        <v>-1647133.6755104072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-1647133.6755104072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-6863.0569812933636</v>
      </c>
      <c r="L1195" s="444">
        <f t="shared" ca="1" si="106"/>
        <v>-1653996.7324917004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-1653996.7324917004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-6891.6530520487513</v>
      </c>
      <c r="L1196" s="444">
        <f t="shared" ca="1" si="106"/>
        <v>-1660888.3855437492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-1660888.3855437492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-6920.3682730989549</v>
      </c>
      <c r="L1197" s="444">
        <f t="shared" ca="1" si="106"/>
        <v>-1667808.7538168482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-1667808.7538168482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-6949.2031409035335</v>
      </c>
      <c r="L1198" s="444">
        <f t="shared" ca="1" si="106"/>
        <v>-1674757.9569577517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-1674757.9569577517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-6978.158153990631</v>
      </c>
      <c r="L1199" s="444">
        <f t="shared" ca="1" si="106"/>
        <v>-1681736.1151117422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-1681736.1151117422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-7007.2338129655918</v>
      </c>
      <c r="L1200" s="444">
        <f t="shared" ca="1" si="106"/>
        <v>-1688743.3489247079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-1688743.3489247079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-7036.4306205196172</v>
      </c>
      <c r="L1201" s="444">
        <f t="shared" ca="1" si="106"/>
        <v>-1695779.7795452275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-1695779.7795452275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-7065.7490814384482</v>
      </c>
      <c r="L1202" s="444">
        <f t="shared" ca="1" si="106"/>
        <v>-1702845.5286266659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-1702845.5286266659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-7095.1897026111074</v>
      </c>
      <c r="L1203" s="444">
        <f t="shared" ca="1" si="106"/>
        <v>-1709940.7183292771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-1709940.7183292771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-7124.7529930386545</v>
      </c>
      <c r="L1204" s="444">
        <f t="shared" ca="1" si="106"/>
        <v>-1717065.4713223157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-1717065.4713223157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-7154.4394638429831</v>
      </c>
      <c r="L1205" s="444">
        <f t="shared" ca="1" si="106"/>
        <v>-1724219.9107861586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-1724219.9107861586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-7184.2496282756611</v>
      </c>
      <c r="L1206" s="444">
        <f t="shared" ca="1" si="106"/>
        <v>-1731404.1604144343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-1731404.1604144343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-7214.1840017268096</v>
      </c>
      <c r="L1207" s="444">
        <f t="shared" ca="1" si="106"/>
        <v>-1738618.3444161611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-1738618.3444161611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-7244.243101734005</v>
      </c>
      <c r="L1208" s="444">
        <f t="shared" ca="1" si="106"/>
        <v>-1745862.587517895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-1745862.587517895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-7274.4274479912301</v>
      </c>
      <c r="L1209" s="444">
        <f t="shared" ca="1" si="106"/>
        <v>-1753137.0149658863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-1753137.0149658863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-7304.7375623578591</v>
      </c>
      <c r="L1210" s="444">
        <f t="shared" ca="1" si="106"/>
        <v>-1760441.7525282442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-1760441.7525282442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-7335.1739688676826</v>
      </c>
      <c r="L1211" s="444">
        <f t="shared" ca="1" si="106"/>
        <v>-1767776.9264971118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-1767776.9264971118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-7365.7371937379658</v>
      </c>
      <c r="L1212" s="444">
        <f t="shared" ca="1" si="106"/>
        <v>-1775142.6636908497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-1775142.6636908497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-7396.4277653785402</v>
      </c>
      <c r="L1213" s="444">
        <f t="shared" ca="1" si="106"/>
        <v>-1782539.0914562282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-1782539.0914562282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-7427.2462144009496</v>
      </c>
      <c r="L1214" s="444">
        <f t="shared" ca="1" si="106"/>
        <v>-1789966.3376706291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-1789966.3376706291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-7458.1930736276199</v>
      </c>
      <c r="L1215" s="444">
        <f t="shared" ca="1" si="106"/>
        <v>-1797424.5307442567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-1797424.5307442567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-7489.2688781010684</v>
      </c>
      <c r="L1216" s="444">
        <f t="shared" ca="1" si="106"/>
        <v>-1804913.7996223578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-1804913.7996223578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-7520.4741650931574</v>
      </c>
      <c r="L1217" s="444">
        <f t="shared" ca="1" si="106"/>
        <v>-1812434.273787451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-1812434.273787451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-7551.8094741143786</v>
      </c>
      <c r="L1218" s="444">
        <f t="shared" ca="1" si="106"/>
        <v>-1819986.0832615653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-1819986.0832615653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-7583.2753469231893</v>
      </c>
      <c r="L1219" s="444">
        <f t="shared" ca="1" si="106"/>
        <v>-1827569.3586084885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-1827569.3586084885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-7614.8723275353695</v>
      </c>
      <c r="L1220" s="444">
        <f t="shared" ca="1" si="106"/>
        <v>-1835184.2309360239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-1835184.2309360239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-7646.6009622334341</v>
      </c>
      <c r="L1221" s="444">
        <f t="shared" ca="1" si="106"/>
        <v>-1842830.8318982574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-1842830.8318982574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-7678.4617995760718</v>
      </c>
      <c r="L1222" s="444">
        <f t="shared" ca="1" si="106"/>
        <v>-1850509.2936978335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-1850509.2936978335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-7710.4553904076392</v>
      </c>
      <c r="L1223" s="444">
        <f t="shared" ca="1" si="106"/>
        <v>-1858219.7490882413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-1858219.7490882413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-7742.5822878676718</v>
      </c>
      <c r="L1224" s="444">
        <f t="shared" ca="1" si="106"/>
        <v>-1865962.331376109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-1865962.331376109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-7774.8430474004545</v>
      </c>
      <c r="L1225" s="444">
        <f t="shared" ca="1" si="106"/>
        <v>-1873737.1744235095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-1873737.1744235095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-7807.2382267646217</v>
      </c>
      <c r="L1226" s="444">
        <f t="shared" ca="1" si="106"/>
        <v>-1881544.4126502741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-1881544.4126502741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-7839.7683860428097</v>
      </c>
      <c r="L1227" s="444">
        <f t="shared" ca="1" si="106"/>
        <v>-1889384.181036317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-1889384.181036317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-7872.4340876513206</v>
      </c>
      <c r="L1228" s="444">
        <f t="shared" ca="1" si="106"/>
        <v>-1897256.6151239683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-1897256.6151239683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-7905.2358963498691</v>
      </c>
      <c r="L1229" s="444">
        <f t="shared" ca="1" si="106"/>
        <v>-1905161.8510203182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-1905161.8510203182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-7938.1743792513262</v>
      </c>
      <c r="L1230" s="444">
        <f t="shared" ca="1" si="106"/>
        <v>-1913100.0253995697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-1913100.0253995697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-7971.2501058315402</v>
      </c>
      <c r="L1231" s="444">
        <f t="shared" ca="1" si="106"/>
        <v>-1921071.2755054012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-1921071.2755054012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-8004.4636479391711</v>
      </c>
      <c r="L1232" s="444">
        <f t="shared" ca="1" si="106"/>
        <v>-1929075.7391533405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-1929075.7391533405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-8037.8155798055841</v>
      </c>
      <c r="L1233" s="444">
        <f t="shared" ca="1" si="106"/>
        <v>-1937113.554733146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-1937113.554733146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-8071.3064780547747</v>
      </c>
      <c r="L1234" s="444">
        <f t="shared" ca="1" si="106"/>
        <v>-1945184.8612112007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-1945184.8612112007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-8104.9369217133362</v>
      </c>
      <c r="L1235" s="444">
        <f t="shared" ca="1" si="106"/>
        <v>-1953289.7981329141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-1953289.7981329141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-8138.7074922204756</v>
      </c>
      <c r="L1236" s="444">
        <f t="shared" ca="1" si="106"/>
        <v>-1961428.5056251346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-1961428.5056251346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-8172.618773438061</v>
      </c>
      <c r="L1237" s="444">
        <f t="shared" ca="1" si="106"/>
        <v>-1969601.1243985726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-1969601.1243985726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-8206.6713516607197</v>
      </c>
      <c r="L1238" s="444">
        <f t="shared" ca="1" si="106"/>
        <v>-1977807.7957502333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-1977807.7957502333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-8240.8658156259735</v>
      </c>
      <c r="L1239" s="444">
        <f t="shared" ca="1" si="106"/>
        <v>-1986048.6615658593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-1986048.6615658593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-8275.2027565244134</v>
      </c>
      <c r="L1240" s="444">
        <f t="shared" ca="1" si="106"/>
        <v>-1994323.8643223837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-1994323.8643223837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-8309.6827680099304</v>
      </c>
      <c r="L1241" s="444">
        <f t="shared" ca="1" si="106"/>
        <v>-2002633.5470903935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-2002633.5470903935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-8344.3064462099719</v>
      </c>
      <c r="L1242" s="444">
        <f t="shared" ca="1" si="106"/>
        <v>-2010977.8535366035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-2010977.8535366035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-8379.0743897358479</v>
      </c>
      <c r="L1243" s="444">
        <f t="shared" ca="1" si="106"/>
        <v>-2019356.9279263394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-2019356.9279263394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-8413.9871996930815</v>
      </c>
      <c r="L1244" s="444">
        <f t="shared" ca="1" si="106"/>
        <v>-2027770.9151260324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-2027770.9151260324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-8449.045479691802</v>
      </c>
      <c r="L1245" s="444">
        <f t="shared" ca="1" si="106"/>
        <v>-2036219.9606057242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-2036219.9606057242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-8484.2498358571829</v>
      </c>
      <c r="L1246" s="444">
        <f t="shared" ca="1" si="106"/>
        <v>-2044704.2104415814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-2044704.2104415814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-8519.6008768399224</v>
      </c>
      <c r="L1247" s="444">
        <f t="shared" ca="1" si="106"/>
        <v>-2053223.8113184213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-2053223.8113184213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-8555.0992138267538</v>
      </c>
      <c r="L1248" s="444">
        <f t="shared" ca="1" si="106"/>
        <v>-2061778.910532248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-2061778.910532248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-8590.7454605510338</v>
      </c>
      <c r="L1249" s="444">
        <f t="shared" ca="1" si="106"/>
        <v>-2070369.655992799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-2070369.655992799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-8626.5402333033289</v>
      </c>
      <c r="L1250" s="444">
        <f t="shared" ca="1" si="106"/>
        <v>-2078996.1962261023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-2078996.1962261023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-8662.484150942093</v>
      </c>
      <c r="L1251" s="444">
        <f t="shared" ca="1" si="106"/>
        <v>-2087658.6803770445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-2087658.6803770445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-8698.5778349043503</v>
      </c>
      <c r="L1252" s="444">
        <f t="shared" ca="1" si="106"/>
        <v>-2096357.2582119489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-2096357.2582119489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-8734.8219092164527</v>
      </c>
      <c r="L1253" s="444">
        <f t="shared" ca="1" si="106"/>
        <v>-2105092.0801211651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-2105092.0801211651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-8771.2170005048538</v>
      </c>
      <c r="L1254" s="444">
        <f t="shared" ca="1" si="106"/>
        <v>-2113863.2971216701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-2113863.2971216701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-8807.7637380069591</v>
      </c>
      <c r="L1255" s="444">
        <f t="shared" ca="1" si="106"/>
        <v>-2122671.0608596769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-2122671.0608596769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-8844.4627535819873</v>
      </c>
      <c r="L1256" s="444">
        <f t="shared" ca="1" si="106"/>
        <v>-2131515.5236132587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-2131515.5236132587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-8881.3146817219113</v>
      </c>
      <c r="L1257" s="444">
        <f t="shared" ca="1" si="106"/>
        <v>-2140396.8382949806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-2140396.8382949806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-8918.3201595624196</v>
      </c>
      <c r="L1258" s="444">
        <f t="shared" ca="1" si="106"/>
        <v>-2149315.158454543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-2149315.158454543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-8955.4798268939285</v>
      </c>
      <c r="L1259" s="444">
        <f t="shared" ca="1" si="106"/>
        <v>-2158270.6382814371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-2158270.6382814371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-8992.7943261726541</v>
      </c>
      <c r="L1260" s="444">
        <f t="shared" ca="1" si="106"/>
        <v>-2167263.4326076098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-2167263.4326076098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-9030.2643025317066</v>
      </c>
      <c r="L1261" s="444">
        <f t="shared" ca="1" si="106"/>
        <v>-2176293.6969101415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-2176293.6969101415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-9067.8904037922566</v>
      </c>
      <c r="L1262" s="444">
        <f t="shared" ca="1" si="106"/>
        <v>-2185361.5873139338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-2185361.5873139338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-9105.6732804747244</v>
      </c>
      <c r="L1263" s="444">
        <f t="shared" ca="1" si="106"/>
        <v>-2194467.2605944085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-2194467.2605944085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-9143.6135858100351</v>
      </c>
      <c r="L1264" s="444">
        <f t="shared" ca="1" si="106"/>
        <v>-2203610.8741802187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-2203610.8741802187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-9181.7119757509117</v>
      </c>
      <c r="L1265" s="444">
        <f t="shared" ca="1" si="106"/>
        <v>-2212792.5861559696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-2212792.5861559696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-9219.9691089832068</v>
      </c>
      <c r="L1266" s="444">
        <f t="shared" ca="1" si="106"/>
        <v>-2222012.5552649531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-2222012.5552649531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-9258.385646937304</v>
      </c>
      <c r="L1267" s="444">
        <f t="shared" ca="1" si="106"/>
        <v>-2231270.9409118905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-2231270.9409118905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-9296.9622537995438</v>
      </c>
      <c r="L1268" s="444">
        <f t="shared" ca="1" si="106"/>
        <v>-2240567.9031656901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-2240567.9031656901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-9335.6995965237093</v>
      </c>
      <c r="L1269" s="444">
        <f t="shared" ca="1" si="106"/>
        <v>-2249903.6027622139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-2249903.6027622139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-9374.5983448425577</v>
      </c>
      <c r="L1270" s="444">
        <f t="shared" ca="1" si="106"/>
        <v>-2259278.2011070563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-2259278.2011070563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-9413.6591712794016</v>
      </c>
      <c r="L1271" s="444">
        <f t="shared" ca="1" si="106"/>
        <v>-2268691.8602783359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-2268691.8602783359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-9452.8827511597319</v>
      </c>
      <c r="L1272" s="444">
        <f t="shared" ca="1" si="106"/>
        <v>-2278144.7430294957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-2278144.7430294957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-9492.2697626228983</v>
      </c>
      <c r="L1273" s="444">
        <f t="shared" ca="1" si="106"/>
        <v>-2287637.0127921188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-2287637.0127921188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-9531.8208866338282</v>
      </c>
      <c r="L1274" s="444">
        <f t="shared" ca="1" si="106"/>
        <v>-2297168.8336787526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-2297168.8336787526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-9571.5368069948017</v>
      </c>
      <c r="L1275" s="444">
        <f t="shared" ca="1" si="106"/>
        <v>-2306740.3704857472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-2306740.3704857472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-9611.4182103572803</v>
      </c>
      <c r="L1276" s="444">
        <f t="shared" ca="1" si="106"/>
        <v>-2316351.7886961047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-2316351.7886961047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-9651.4657862337699</v>
      </c>
      <c r="L1277" s="444">
        <f t="shared" ca="1" si="106"/>
        <v>-2326003.2544823382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-2326003.2544823382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-9691.6802270097432</v>
      </c>
      <c r="L1278" s="444">
        <f t="shared" ca="1" si="106"/>
        <v>-2335694.9347093478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-2335694.9347093478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-9732.0622279556155</v>
      </c>
      <c r="L1279" s="444">
        <f t="shared" ca="1" si="106"/>
        <v>-2345426.9969373033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-2345426.9969373033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-9772.6124872387645</v>
      </c>
      <c r="L1280" s="444">
        <f t="shared" ca="1" si="106"/>
        <v>-2355199.6094245422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-2355199.6094245422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-9813.3317059355923</v>
      </c>
      <c r="L1281" s="444">
        <f t="shared" ca="1" si="106"/>
        <v>-2365012.9411304779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-2365012.9411304779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-9854.2205880436577</v>
      </c>
      <c r="L1282" s="444">
        <f t="shared" ca="1" si="106"/>
        <v>-2374867.1617185217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-2374867.1617185217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-9895.2798404938403</v>
      </c>
      <c r="L1283" s="444">
        <f t="shared" ref="L1283:L1537" ca="1" si="127">I1283-J1283+K1283</f>
        <v>-2384762.4415590158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-2384762.4415590158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-9936.5101731625655</v>
      </c>
      <c r="L1284" s="444">
        <f t="shared" ca="1" si="127"/>
        <v>-2394698.9517321782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-2394698.9517321782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-9977.9122988840754</v>
      </c>
      <c r="L1285" s="444">
        <f t="shared" ca="1" si="127"/>
        <v>-2404676.8640310625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-2404676.8640310625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-10019.48693346276</v>
      </c>
      <c r="L1286" s="444">
        <f t="shared" ca="1" si="127"/>
        <v>-2414696.3509645252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-2414696.3509645252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-10061.234795685521</v>
      </c>
      <c r="L1287" s="444">
        <f t="shared" ca="1" si="127"/>
        <v>-2424757.5857602106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-2424757.5857602106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-10103.156607334211</v>
      </c>
      <c r="L1288" s="444">
        <f t="shared" ca="1" si="127"/>
        <v>-2434860.7423675447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-2434860.7423675447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-10145.253093198102</v>
      </c>
      <c r="L1289" s="444">
        <f t="shared" ca="1" si="127"/>
        <v>-2445005.9954607426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-2445005.9954607426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-10187.524981086428</v>
      </c>
      <c r="L1290" s="444">
        <f t="shared" ca="1" si="127"/>
        <v>-2455193.5204418292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-2455193.5204418292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-10229.973001840955</v>
      </c>
      <c r="L1291" s="444">
        <f t="shared" ca="1" si="127"/>
        <v>-2465423.4934436702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-2465423.4934436702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-10272.597889348626</v>
      </c>
      <c r="L1292" s="444">
        <f t="shared" ca="1" si="127"/>
        <v>-2475696.0913330186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-2475696.0913330186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-10315.400380554243</v>
      </c>
      <c r="L1293" s="444">
        <f t="shared" ca="1" si="127"/>
        <v>-2486011.4917135728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-2486011.4917135728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-10358.38121547322</v>
      </c>
      <c r="L1294" s="444">
        <f t="shared" ca="1" si="127"/>
        <v>-2496369.8729290459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-2496369.8729290459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-10401.541137204358</v>
      </c>
      <c r="L1295" s="444">
        <f t="shared" ca="1" si="127"/>
        <v>-2506771.4140662504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-2506771.4140662504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-10444.88089194271</v>
      </c>
      <c r="L1296" s="444">
        <f t="shared" ca="1" si="127"/>
        <v>-2517216.2949581933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-2517216.2949581933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-10488.401228992472</v>
      </c>
      <c r="L1297" s="444">
        <f t="shared" ca="1" si="127"/>
        <v>-2527704.6961871856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-2527704.6961871856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-10532.102900779941</v>
      </c>
      <c r="L1298" s="444">
        <f t="shared" ca="1" si="127"/>
        <v>-2538236.7990879654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-2538236.7990879654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-10575.986662866522</v>
      </c>
      <c r="L1299" s="444">
        <f t="shared" ca="1" si="127"/>
        <v>-2548812.7857508319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-2548812.7857508319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-10620.053273961799</v>
      </c>
      <c r="L1300" s="444">
        <f t="shared" ca="1" si="127"/>
        <v>-2559432.8390247938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-2559432.8390247938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-10664.303495936641</v>
      </c>
      <c r="L1301" s="444">
        <f t="shared" ca="1" si="127"/>
        <v>-2570097.1425207304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-2570097.1425207304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-10708.738093836377</v>
      </c>
      <c r="L1302" s="444">
        <f t="shared" ca="1" si="127"/>
        <v>-2580805.8806145666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-2580805.8806145666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-10753.357835894027</v>
      </c>
      <c r="L1303" s="444">
        <f t="shared" ca="1" si="127"/>
        <v>-2591559.2384504606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-2591559.2384504606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-10798.163493543585</v>
      </c>
      <c r="L1304" s="444">
        <f t="shared" ca="1" si="127"/>
        <v>-2602357.401944004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-2602357.401944004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-10843.15584143335</v>
      </c>
      <c r="L1305" s="444">
        <f t="shared" ca="1" si="127"/>
        <v>-2613200.5577854374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-2613200.5577854374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-10888.335657439322</v>
      </c>
      <c r="L1306" s="444">
        <f t="shared" ca="1" si="127"/>
        <v>-2624088.8934428766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-2624088.8934428766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-10933.703722678652</v>
      </c>
      <c r="L1307" s="444">
        <f t="shared" ca="1" si="127"/>
        <v>-2635022.5971655552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-2635022.5971655552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-10979.260821523147</v>
      </c>
      <c r="L1308" s="444">
        <f t="shared" ca="1" si="127"/>
        <v>-2646001.8579870784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-2646001.8579870784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-11025.007741612826</v>
      </c>
      <c r="L1309" s="444">
        <f t="shared" ca="1" si="127"/>
        <v>-2657026.8657286912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-2657026.8657286912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-11070.945273869547</v>
      </c>
      <c r="L1310" s="444">
        <f t="shared" ca="1" si="127"/>
        <v>-2668097.8110025609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-2668097.8110025609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-11117.07421251067</v>
      </c>
      <c r="L1311" s="444">
        <f t="shared" ca="1" si="127"/>
        <v>-2679214.8852150715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-2679214.8852150715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-11163.395355062798</v>
      </c>
      <c r="L1312" s="444">
        <f t="shared" ca="1" si="127"/>
        <v>-2690378.2805701345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-2690378.2805701345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-11209.90950237556</v>
      </c>
      <c r="L1313" s="444">
        <f t="shared" ca="1" si="127"/>
        <v>-2701588.1900725099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-2701588.1900725099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-11256.617458635457</v>
      </c>
      <c r="L1314" s="444">
        <f t="shared" ca="1" si="127"/>
        <v>-2712844.8075311454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-2712844.8075311454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-11303.520031379772</v>
      </c>
      <c r="L1315" s="444">
        <f t="shared" ca="1" si="127"/>
        <v>-2724148.3275625254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-2724148.3275625254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-11350.618031510523</v>
      </c>
      <c r="L1316" s="444">
        <f t="shared" ca="1" si="127"/>
        <v>-2735498.945594036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-2735498.945594036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-11397.912273308484</v>
      </c>
      <c r="L1317" s="444">
        <f t="shared" ca="1" si="127"/>
        <v>-2746896.8578673443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-2746896.8578673443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-11445.403574447268</v>
      </c>
      <c r="L1318" s="444">
        <f t="shared" ca="1" si="127"/>
        <v>-2758342.2614417914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-2758342.2614417914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-11493.092756007463</v>
      </c>
      <c r="L1319" s="444">
        <f t="shared" ca="1" si="127"/>
        <v>-2769835.3541977988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-2769835.3541977988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-11540.980642490827</v>
      </c>
      <c r="L1320" s="444">
        <f t="shared" ca="1" si="127"/>
        <v>-2781376.3348402898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-2781376.3348402898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-11589.068061834541</v>
      </c>
      <c r="L1321" s="444">
        <f t="shared" ca="1" si="127"/>
        <v>-2792965.4029021244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-2792965.4029021244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-11637.355845425518</v>
      </c>
      <c r="L1322" s="444">
        <f t="shared" ca="1" si="127"/>
        <v>-2804602.7587475502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-2804602.7587475502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-11685.844828114792</v>
      </c>
      <c r="L1323" s="444">
        <f t="shared" ca="1" si="127"/>
        <v>-2816288.603575665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-2816288.603575665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-11734.535848231937</v>
      </c>
      <c r="L1324" s="444">
        <f t="shared" ca="1" si="127"/>
        <v>-2828023.139423897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-2828023.139423897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-11783.42974759957</v>
      </c>
      <c r="L1325" s="444">
        <f t="shared" ca="1" si="127"/>
        <v>-2839806.5691714967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-2839806.5691714967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-11832.527371547903</v>
      </c>
      <c r="L1326" s="444">
        <f t="shared" ca="1" si="127"/>
        <v>-2851639.0965430448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-2851639.0965430448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-11881.829568929354</v>
      </c>
      <c r="L1327" s="444">
        <f t="shared" ca="1" si="127"/>
        <v>-2863520.9261119743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-2863520.9261119743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-11931.337192133225</v>
      </c>
      <c r="L1328" s="444">
        <f t="shared" ca="1" si="127"/>
        <v>-2875452.2633041074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-2875452.2633041074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-11981.051097100448</v>
      </c>
      <c r="L1329" s="444">
        <f t="shared" ca="1" si="127"/>
        <v>-2887433.314401208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-2887433.314401208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-12030.972143338366</v>
      </c>
      <c r="L1330" s="444">
        <f t="shared" ca="1" si="127"/>
        <v>-2899464.2865445465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-2899464.2865445465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-12081.10119393561</v>
      </c>
      <c r="L1331" s="444">
        <f t="shared" ca="1" si="127"/>
        <v>-2911545.3877384821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-2911545.3877384821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-12131.439115577008</v>
      </c>
      <c r="L1332" s="444">
        <f t="shared" ca="1" si="127"/>
        <v>-2923676.826854059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-2923676.826854059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-12181.986778558579</v>
      </c>
      <c r="L1333" s="444">
        <f t="shared" ca="1" si="127"/>
        <v>-2935858.8136326177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-2935858.8136326177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-12232.745056802574</v>
      </c>
      <c r="L1334" s="444">
        <f t="shared" ca="1" si="127"/>
        <v>-2948091.5586894201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-2948091.5586894201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-12283.714827872584</v>
      </c>
      <c r="L1335" s="444">
        <f t="shared" ca="1" si="127"/>
        <v>-2960375.2735172929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-2960375.2735172929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-12334.896972988721</v>
      </c>
      <c r="L1336" s="444">
        <f t="shared" ca="1" si="127"/>
        <v>-2972710.1704902817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-2972710.1704902817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-12386.292377042841</v>
      </c>
      <c r="L1337" s="444">
        <f t="shared" ca="1" si="127"/>
        <v>-2985096.4628673247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-2985096.4628673247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-12437.901928613854</v>
      </c>
      <c r="L1338" s="444">
        <f t="shared" ca="1" si="127"/>
        <v>-2997534.3647959386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-2997534.3647959386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-12489.726519983078</v>
      </c>
      <c r="L1339" s="444">
        <f t="shared" ca="1" si="127"/>
        <v>-3010024.0913159219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-3010024.0913159219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-12541.767047149675</v>
      </c>
      <c r="L1340" s="444">
        <f t="shared" ca="1" si="127"/>
        <v>-3022565.8583630715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-3022565.8583630715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-12594.024409846132</v>
      </c>
      <c r="L1341" s="444">
        <f t="shared" ca="1" si="127"/>
        <v>-3035159.8827729174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-3035159.8827729174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-12646.499511553822</v>
      </c>
      <c r="L1342" s="444">
        <f t="shared" ca="1" si="127"/>
        <v>-3047806.3822844713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-3047806.3822844713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-12699.19325951863</v>
      </c>
      <c r="L1343" s="444">
        <f t="shared" ca="1" si="127"/>
        <v>-3060505.5755439899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-3060505.5755439899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-12752.106564766624</v>
      </c>
      <c r="L1344" s="444">
        <f t="shared" ca="1" si="127"/>
        <v>-3073257.6821087566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-3073257.6821087566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-12805.24034211982</v>
      </c>
      <c r="L1345" s="444">
        <f t="shared" ca="1" si="127"/>
        <v>-3086062.9224508763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-3086062.9224508763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-12858.595510211984</v>
      </c>
      <c r="L1346" s="444">
        <f t="shared" ca="1" si="127"/>
        <v>-3098921.5179610881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-3098921.5179610881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-12912.172991504534</v>
      </c>
      <c r="L1347" s="444">
        <f t="shared" ca="1" si="127"/>
        <v>-3111833.6909525925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-3111833.6909525925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-12965.973712302468</v>
      </c>
      <c r="L1348" s="444">
        <f t="shared" ca="1" si="127"/>
        <v>-3124799.6646648948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-3124799.6646648948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-13019.998602770394</v>
      </c>
      <c r="L1349" s="444">
        <f t="shared" ca="1" si="127"/>
        <v>-3137819.6632676651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-3137819.6632676651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-13074.248596948604</v>
      </c>
      <c r="L1350" s="444">
        <f t="shared" ca="1" si="127"/>
        <v>-3150893.9118646136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-3150893.9118646136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-13128.724632769223</v>
      </c>
      <c r="L1351" s="444">
        <f t="shared" ca="1" si="127"/>
        <v>-3164022.636497383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-3164022.636497383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-13183.427652072429</v>
      </c>
      <c r="L1352" s="444">
        <f t="shared" ca="1" si="127"/>
        <v>-3177206.0641494556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-3177206.0641494556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-13238.358600622732</v>
      </c>
      <c r="L1353" s="444">
        <f t="shared" ca="1" si="127"/>
        <v>-3190444.4227500781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-3190444.4227500781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-13293.518428125326</v>
      </c>
      <c r="L1354" s="444">
        <f t="shared" ca="1" si="127"/>
        <v>-3203737.9411782036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-3203737.9411782036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-13348.908088242515</v>
      </c>
      <c r="L1355" s="444">
        <f t="shared" ca="1" si="127"/>
        <v>-3217086.8492664462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-3217086.8492664462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-13404.528538610191</v>
      </c>
      <c r="L1356" s="444">
        <f t="shared" ca="1" si="127"/>
        <v>-3230491.3778050565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-3230491.3778050565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-13460.380740854402</v>
      </c>
      <c r="L1357" s="444">
        <f t="shared" ca="1" si="127"/>
        <v>-3243951.7585459109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-3243951.7585459109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-13516.465660607962</v>
      </c>
      <c r="L1358" s="444">
        <f t="shared" ca="1" si="127"/>
        <v>-3257468.2242065188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-3257468.2242065188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-13572.784267527162</v>
      </c>
      <c r="L1359" s="444">
        <f t="shared" ca="1" si="127"/>
        <v>-3271041.0084740459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-3271041.0084740459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-13629.337535308525</v>
      </c>
      <c r="L1360" s="444">
        <f t="shared" ca="1" si="127"/>
        <v>-3284670.3460093546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-3284670.3460093546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-13686.126441705645</v>
      </c>
      <c r="L1361" s="444">
        <f t="shared" ca="1" si="127"/>
        <v>-3298356.4724510601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-3298356.4724510601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-13743.151968546083</v>
      </c>
      <c r="L1362" s="444">
        <f t="shared" ca="1" si="127"/>
        <v>-3312099.6244196063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-3312099.6244196063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-13800.41510174836</v>
      </c>
      <c r="L1363" s="444">
        <f t="shared" ca="1" si="127"/>
        <v>-3325900.0395213547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-3325900.0395213547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-13857.91683133898</v>
      </c>
      <c r="L1364" s="444">
        <f t="shared" ca="1" si="127"/>
        <v>-3339757.9563526935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-3339757.9563526935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-13915.658151469557</v>
      </c>
      <c r="L1365" s="444">
        <f t="shared" ca="1" si="127"/>
        <v>-3353673.6145041632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-3353673.6145041632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-13973.640060434012</v>
      </c>
      <c r="L1366" s="444">
        <f t="shared" ca="1" si="127"/>
        <v>-3367647.2545645973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-3367647.2545645973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-14031.863560685821</v>
      </c>
      <c r="L1367" s="444">
        <f t="shared" ca="1" si="127"/>
        <v>-3381679.1181252832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-3381679.1181252832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-14090.329658855346</v>
      </c>
      <c r="L1368" s="444">
        <f t="shared" ca="1" si="127"/>
        <v>-3395769.4477841384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-3395769.4477841384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-14149.039365767245</v>
      </c>
      <c r="L1369" s="444">
        <f t="shared" ca="1" si="127"/>
        <v>-3409918.4871499054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-3409918.4871499054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-14207.993696457941</v>
      </c>
      <c r="L1370" s="444">
        <f t="shared" ca="1" si="127"/>
        <v>-3424126.4808463636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-3424126.4808463636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-14267.193670193181</v>
      </c>
      <c r="L1371" s="444">
        <f t="shared" ca="1" si="127"/>
        <v>-3438393.6745165568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-3438393.6745165568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-14326.640310485653</v>
      </c>
      <c r="L1372" s="444">
        <f t="shared" ca="1" si="127"/>
        <v>-3452720.3148270426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-3452720.3148270426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-14386.33464511268</v>
      </c>
      <c r="L1373" s="444">
        <f t="shared" ca="1" si="127"/>
        <v>-3467106.6494721551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-3467106.6494721551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-14446.27770613398</v>
      </c>
      <c r="L1374" s="444">
        <f t="shared" ca="1" si="127"/>
        <v>-3481552.9271782893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-3481552.9271782893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-14506.470529909539</v>
      </c>
      <c r="L1375" s="444">
        <f t="shared" ca="1" si="127"/>
        <v>-3496059.397708199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-3496059.397708199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-14566.914157117497</v>
      </c>
      <c r="L1376" s="444">
        <f t="shared" ca="1" si="127"/>
        <v>-3510626.3118653167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-3510626.3118653167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-14627.609632772153</v>
      </c>
      <c r="L1377" s="444">
        <f t="shared" ca="1" si="127"/>
        <v>-3525253.9214980886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-3525253.9214980886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-14688.558006242036</v>
      </c>
      <c r="L1378" s="444">
        <f t="shared" ca="1" si="127"/>
        <v>-3539942.4795043305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-3539942.4795043305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-14749.760331268046</v>
      </c>
      <c r="L1379" s="444">
        <f t="shared" ca="1" si="127"/>
        <v>-3554692.2398355985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-3554692.2398355985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-14811.21766598166</v>
      </c>
      <c r="L1380" s="444">
        <f t="shared" ca="1" si="127"/>
        <v>-3569503.45750158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-3569503.45750158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-14872.931072923249</v>
      </c>
      <c r="L1381" s="444">
        <f t="shared" ca="1" si="127"/>
        <v>-3584376.3885745034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-3584376.3885745034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-14934.901619060432</v>
      </c>
      <c r="L1382" s="444">
        <f t="shared" ca="1" si="127"/>
        <v>-3599311.2901935638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-3599311.2901935638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-14997.130375806515</v>
      </c>
      <c r="L1383" s="444">
        <f t="shared" ca="1" si="127"/>
        <v>-3614308.4205693705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-3614308.4205693705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-15059.618419039043</v>
      </c>
      <c r="L1384" s="444">
        <f t="shared" ca="1" si="127"/>
        <v>-3629368.0389884096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-3629368.0389884096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-15122.366829118373</v>
      </c>
      <c r="L1385" s="444">
        <f t="shared" ca="1" si="127"/>
        <v>-3644490.4058175278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-3644490.4058175278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-15185.376690906367</v>
      </c>
      <c r="L1386" s="444">
        <f t="shared" ca="1" si="127"/>
        <v>-3659675.7825084343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-3659675.7825084343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-15248.649093785145</v>
      </c>
      <c r="L1387" s="444">
        <f t="shared" ca="1" si="127"/>
        <v>-3674924.4316022196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-3674924.4316022196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-15312.185131675913</v>
      </c>
      <c r="L1388" s="444">
        <f t="shared" ca="1" si="127"/>
        <v>-3690236.6167338956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-3690236.6167338956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-15375.985903057897</v>
      </c>
      <c r="L1389" s="444">
        <f t="shared" ca="1" si="127"/>
        <v>-3705612.6026369534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-3705612.6026369534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-15440.052510987305</v>
      </c>
      <c r="L1390" s="444">
        <f t="shared" ca="1" si="127"/>
        <v>-3721052.6551479409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-3721052.6551479409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-15504.386063116421</v>
      </c>
      <c r="L1391" s="444">
        <f t="shared" ca="1" si="127"/>
        <v>-3736557.0412110575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-3736557.0412110575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-15568.987671712739</v>
      </c>
      <c r="L1392" s="444">
        <f t="shared" ca="1" si="127"/>
        <v>-3752126.0288827703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-3752126.0288827703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-15633.858453678209</v>
      </c>
      <c r="L1393" s="444">
        <f t="shared" ca="1" si="127"/>
        <v>-3767759.8873364488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-3767759.8873364488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-15698.999530568537</v>
      </c>
      <c r="L1394" s="444">
        <f t="shared" ca="1" si="127"/>
        <v>-3783458.8868670175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-3783458.8868670175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-15764.412028612573</v>
      </c>
      <c r="L1395" s="444">
        <f t="shared" ca="1" si="127"/>
        <v>-3799223.2988956301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-3799223.2988956301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-15830.097078731791</v>
      </c>
      <c r="L1396" s="444">
        <f t="shared" ca="1" si="127"/>
        <v>-3815053.3959743618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-3815053.3959743618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-15896.055816559843</v>
      </c>
      <c r="L1397" s="444">
        <f t="shared" ca="1" si="127"/>
        <v>-3830949.4517909219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-3830949.4517909219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-15962.289382462173</v>
      </c>
      <c r="L1398" s="444">
        <f t="shared" ca="1" si="127"/>
        <v>-3846911.7411733842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-3846911.7411733842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-16028.798921555766</v>
      </c>
      <c r="L1399" s="444">
        <f t="shared" ca="1" si="127"/>
        <v>-3862940.54009494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-3862940.54009494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-16095.585583728916</v>
      </c>
      <c r="L1400" s="444">
        <f t="shared" ca="1" si="127"/>
        <v>-3879036.1256786687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-3879036.1256786687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-16162.650523661119</v>
      </c>
      <c r="L1401" s="444">
        <f t="shared" ca="1" si="127"/>
        <v>-3895198.7762023299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-3895198.7762023299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-16229.994900843039</v>
      </c>
      <c r="L1402" s="444">
        <f t="shared" ca="1" si="127"/>
        <v>-3911428.771103173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-3911428.771103173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-16297.619879596556</v>
      </c>
      <c r="L1403" s="444">
        <f t="shared" ca="1" si="127"/>
        <v>-3927726.3909827694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-3927726.3909827694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-16365.526629094875</v>
      </c>
      <c r="L1404" s="444">
        <f t="shared" ca="1" si="127"/>
        <v>-3944091.9176118644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-3944091.9176118644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-16433.716323382767</v>
      </c>
      <c r="L1405" s="444">
        <f t="shared" ca="1" si="127"/>
        <v>-3960525.6339352471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-3960525.6339352471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-16502.190141396863</v>
      </c>
      <c r="L1406" s="444">
        <f t="shared" ca="1" si="127"/>
        <v>-3977027.8240766441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-3977027.8240766441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-16570.949266986016</v>
      </c>
      <c r="L1407" s="444">
        <f t="shared" ca="1" si="127"/>
        <v>-3993598.7733436301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-3993598.7733436301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-16639.994888931793</v>
      </c>
      <c r="L1408" s="444">
        <f t="shared" ca="1" si="127"/>
        <v>-4010238.7682325621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-4010238.7682325621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-16709.328200969008</v>
      </c>
      <c r="L1409" s="444">
        <f t="shared" ca="1" si="127"/>
        <v>-4026948.096433531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-4026948.096433531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-16778.950401806378</v>
      </c>
      <c r="L1410" s="444">
        <f t="shared" ca="1" si="127"/>
        <v>-4043727.0468353373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-4043727.0468353373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-16848.86269514724</v>
      </c>
      <c r="L1411" s="444">
        <f t="shared" ca="1" si="127"/>
        <v>-4060575.9095304846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-4060575.9095304846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-16919.066289710354</v>
      </c>
      <c r="L1412" s="444">
        <f t="shared" ca="1" si="127"/>
        <v>-4077494.9758201949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-4077494.9758201949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-16989.562399250812</v>
      </c>
      <c r="L1413" s="444">
        <f t="shared" ca="1" si="127"/>
        <v>-4094484.5382194459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-4094484.5382194459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-17060.352242581022</v>
      </c>
      <c r="L1414" s="444">
        <f t="shared" ca="1" si="127"/>
        <v>-4111544.8904620269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-4111544.8904620269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-17131.437043591777</v>
      </c>
      <c r="L1415" s="444">
        <f t="shared" ca="1" si="127"/>
        <v>-4128676.3275056188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-4128676.3275056188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-17202.818031273411</v>
      </c>
      <c r="L1416" s="444">
        <f t="shared" ca="1" si="127"/>
        <v>-4145879.1455368921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-4145879.1455368921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-17274.49643973705</v>
      </c>
      <c r="L1417" s="444">
        <f t="shared" ca="1" si="127"/>
        <v>-4163153.6419766294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-4163153.6419766294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-17346.473508235955</v>
      </c>
      <c r="L1418" s="444">
        <f t="shared" ca="1" si="127"/>
        <v>-4180500.1154848654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-4180500.1154848654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-17418.75048118694</v>
      </c>
      <c r="L1419" s="444">
        <f t="shared" ca="1" si="127"/>
        <v>-4197918.8659660527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-4197918.8659660527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-17491.328608191885</v>
      </c>
      <c r="L1420" s="444">
        <f t="shared" ca="1" si="127"/>
        <v>-4215410.1945742443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-4215410.1945742443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-17564.20914405935</v>
      </c>
      <c r="L1421" s="444">
        <f t="shared" ca="1" si="127"/>
        <v>-4232974.4037183039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-4232974.4037183039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-17637.393348826266</v>
      </c>
      <c r="L1422" s="444">
        <f t="shared" ca="1" si="127"/>
        <v>-4250611.79706713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-4250611.79706713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-17710.882487779709</v>
      </c>
      <c r="L1423" s="444">
        <f t="shared" ca="1" si="127"/>
        <v>-4268322.6795549095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-4268322.6795549095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-17784.677831478788</v>
      </c>
      <c r="L1424" s="444">
        <f t="shared" ca="1" si="127"/>
        <v>-4286107.3573863879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-4286107.3573863879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-17858.780655776616</v>
      </c>
      <c r="L1425" s="444">
        <f t="shared" ca="1" si="127"/>
        <v>-4303966.138042165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-4303966.138042165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-17933.192241842353</v>
      </c>
      <c r="L1426" s="444">
        <f t="shared" ca="1" si="127"/>
        <v>-4321899.3302840069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-4321899.3302840069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-18007.91387618336</v>
      </c>
      <c r="L1427" s="444">
        <f t="shared" ca="1" si="127"/>
        <v>-4339907.2441601902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-4339907.2441601902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-18082.94685066746</v>
      </c>
      <c r="L1428" s="444">
        <f t="shared" ca="1" si="127"/>
        <v>-4357990.1910108579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-4357990.1910108579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-18158.29246254524</v>
      </c>
      <c r="L1429" s="444">
        <f t="shared" ca="1" si="127"/>
        <v>-4376148.4834734034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-4376148.4834734034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-18233.952014472514</v>
      </c>
      <c r="L1430" s="444">
        <f t="shared" ca="1" si="127"/>
        <v>-4394382.4354878757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-4394382.4354878757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-18309.926814532817</v>
      </c>
      <c r="L1431" s="444">
        <f t="shared" ca="1" si="127"/>
        <v>-4412692.3623024086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-4412692.3623024086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-18386.218176260034</v>
      </c>
      <c r="L1432" s="444">
        <f t="shared" ca="1" si="127"/>
        <v>-4431078.5804786682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-4431078.5804786682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-18462.827418661116</v>
      </c>
      <c r="L1433" s="444">
        <f t="shared" ca="1" si="127"/>
        <v>-4449541.407897329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-4449541.407897329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-18539.755866238869</v>
      </c>
      <c r="L1434" s="444">
        <f t="shared" ca="1" si="127"/>
        <v>-4468081.1637635678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-4468081.1637635678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-18617.004849014866</v>
      </c>
      <c r="L1435" s="444">
        <f t="shared" ca="1" si="127"/>
        <v>-4486698.1686125826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-4486698.1686125826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-18694.575702552429</v>
      </c>
      <c r="L1436" s="444">
        <f t="shared" ca="1" si="127"/>
        <v>-4505392.7443151353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-4505392.7443151353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-18772.469767979732</v>
      </c>
      <c r="L1437" s="444">
        <f t="shared" ca="1" si="127"/>
        <v>-4524165.2140831146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-4524165.2140831146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-18850.688392012977</v>
      </c>
      <c r="L1438" s="444">
        <f t="shared" ca="1" si="127"/>
        <v>-4543015.902475128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-4543015.902475128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-18929.232926979701</v>
      </c>
      <c r="L1439" s="444">
        <f t="shared" ca="1" si="127"/>
        <v>-4561945.1354021076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-4561945.1354021076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-19008.104730842115</v>
      </c>
      <c r="L1440" s="444">
        <f t="shared" ca="1" si="127"/>
        <v>-4580953.2401329493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-4580953.2401329493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-19087.30516722062</v>
      </c>
      <c r="L1441" s="444">
        <f t="shared" ca="1" si="127"/>
        <v>-4600040.5453001698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-4600040.5453001698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-19166.835605417375</v>
      </c>
      <c r="L1442" s="444">
        <f t="shared" ca="1" si="127"/>
        <v>-4619207.3809055872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-4619207.3809055872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-19246.697420439945</v>
      </c>
      <c r="L1443" s="444">
        <f t="shared" ca="1" si="127"/>
        <v>-4638454.0783260269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-4638454.0783260269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-19326.89199302511</v>
      </c>
      <c r="L1444" s="444">
        <f t="shared" ca="1" si="127"/>
        <v>-4657780.9703190522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-4657780.9703190522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-19407.420709662718</v>
      </c>
      <c r="L1445" s="444">
        <f t="shared" ca="1" si="127"/>
        <v>-4677188.3910287153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-4677188.3910287153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-19488.284962619648</v>
      </c>
      <c r="L1446" s="444">
        <f t="shared" ca="1" si="127"/>
        <v>-4696676.675991335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-4696676.675991335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-19569.486149963894</v>
      </c>
      <c r="L1447" s="444">
        <f t="shared" ca="1" si="127"/>
        <v>-4716246.1621412989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-4716246.1621412989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-19651.025675588746</v>
      </c>
      <c r="L1448" s="444">
        <f t="shared" ca="1" si="127"/>
        <v>-4735897.1878168872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-4735897.1878168872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-19732.904949237029</v>
      </c>
      <c r="L1449" s="444">
        <f t="shared" ca="1" si="127"/>
        <v>-4755630.0927661238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-4755630.0927661238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-19815.125386525517</v>
      </c>
      <c r="L1450" s="444">
        <f t="shared" ca="1" si="127"/>
        <v>-4775445.2181526497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-4775445.2181526497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-19897.688408969374</v>
      </c>
      <c r="L1451" s="444">
        <f t="shared" ca="1" si="127"/>
        <v>-4795342.9065616187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-4795342.9065616187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-19980.595444006743</v>
      </c>
      <c r="L1452" s="444">
        <f t="shared" ca="1" si="127"/>
        <v>-4815323.5020056255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-4815323.5020056255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-20063.847925023438</v>
      </c>
      <c r="L1453" s="444">
        <f t="shared" ca="1" si="127"/>
        <v>-4835387.3499306487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-4835387.3499306487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-20147.447291377703</v>
      </c>
      <c r="L1454" s="444">
        <f t="shared" ca="1" si="127"/>
        <v>-4855534.7972220266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-4855534.7972220266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-20231.394988425112</v>
      </c>
      <c r="L1455" s="444">
        <f t="shared" ca="1" si="127"/>
        <v>-4875766.1922104517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-4875766.1922104517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-20315.692467543548</v>
      </c>
      <c r="L1456" s="444">
        <f t="shared" ca="1" si="127"/>
        <v>-4896081.884677995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-4896081.884677995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-20400.341186158312</v>
      </c>
      <c r="L1457" s="444">
        <f t="shared" ca="1" si="127"/>
        <v>-4916482.2258641534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-4916482.2258641534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-20485.342607767307</v>
      </c>
      <c r="L1458" s="444">
        <f t="shared" ca="1" si="127"/>
        <v>-4936967.5684719207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-4936967.5684719207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-20570.698201966337</v>
      </c>
      <c r="L1459" s="444">
        <f t="shared" ca="1" si="127"/>
        <v>-4957538.2666738871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-4957538.2666738871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-20656.409444474528</v>
      </c>
      <c r="L1460" s="444">
        <f t="shared" ca="1" si="127"/>
        <v>-4978194.6761183618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-4978194.6761183618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-20742.477817159841</v>
      </c>
      <c r="L1461" s="444">
        <f t="shared" ca="1" si="127"/>
        <v>-4998937.1539355218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-4998937.1539355218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-20828.904808064675</v>
      </c>
      <c r="L1462" s="444">
        <f t="shared" ca="1" si="127"/>
        <v>-5019766.0587435868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-5019766.0587435868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-20915.691911431612</v>
      </c>
      <c r="L1463" s="444">
        <f t="shared" ca="1" si="127"/>
        <v>-5040681.7506550187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-5040681.7506550187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-21002.840627729245</v>
      </c>
      <c r="L1464" s="444">
        <f t="shared" ca="1" si="127"/>
        <v>-5061684.5912827477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-5061684.5912827477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-21090.352463678115</v>
      </c>
      <c r="L1465" s="444">
        <f t="shared" ca="1" si="127"/>
        <v>-5082774.9437464261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-5082774.9437464261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-21178.228932276776</v>
      </c>
      <c r="L1466" s="444">
        <f t="shared" ca="1" si="127"/>
        <v>-5103953.1726787025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-5103953.1726787025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-21266.471552827927</v>
      </c>
      <c r="L1467" s="444">
        <f t="shared" ca="1" si="127"/>
        <v>-5125219.6442315308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-5125219.6442315308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-21355.081850964711</v>
      </c>
      <c r="L1468" s="444">
        <f t="shared" ca="1" si="127"/>
        <v>-5146574.7260824954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-5146574.7260824954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-21444.061358677063</v>
      </c>
      <c r="L1469" s="444">
        <f t="shared" ca="1" si="127"/>
        <v>-5168018.7874411726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-5168018.7874411726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-21533.41161433822</v>
      </c>
      <c r="L1470" s="444">
        <f t="shared" ca="1" si="127"/>
        <v>-5189552.1990555106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-5189552.1990555106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-21623.134162731294</v>
      </c>
      <c r="L1471" s="444">
        <f t="shared" ca="1" si="127"/>
        <v>-5211175.333218242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-5211175.333218242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-21713.230555076007</v>
      </c>
      <c r="L1472" s="444">
        <f t="shared" ca="1" si="127"/>
        <v>-5232888.5637733182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-5232888.5637733182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-21803.702349055493</v>
      </c>
      <c r="L1473" s="444">
        <f t="shared" ca="1" si="127"/>
        <v>-5254692.2661223738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-5254692.2661223738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-21894.551108843225</v>
      </c>
      <c r="L1474" s="444">
        <f t="shared" ca="1" si="127"/>
        <v>-5276586.8172312174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-5276586.8172312174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-21985.778405130073</v>
      </c>
      <c r="L1475" s="444">
        <f t="shared" ca="1" si="127"/>
        <v>-5298572.5956363473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-5298572.5956363473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-22077.385815151447</v>
      </c>
      <c r="L1476" s="444">
        <f t="shared" ca="1" si="127"/>
        <v>-5320649.9814514983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-5320649.9814514983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-22169.374922714574</v>
      </c>
      <c r="L1477" s="444">
        <f t="shared" ca="1" si="127"/>
        <v>-5342819.3563742125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-5342819.3563742125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-22261.747318225884</v>
      </c>
      <c r="L1478" s="444">
        <f t="shared" ca="1" si="127"/>
        <v>-5365081.1036924385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-5365081.1036924385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-22354.504598718493</v>
      </c>
      <c r="L1479" s="444">
        <f t="shared" ca="1" si="127"/>
        <v>-5387435.6082911566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-5387435.6082911566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-22447.648367879818</v>
      </c>
      <c r="L1480" s="444">
        <f t="shared" ca="1" si="127"/>
        <v>-5409883.2566590365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-5409883.2566590365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-22541.180236079319</v>
      </c>
      <c r="L1481" s="444">
        <f t="shared" ca="1" si="127"/>
        <v>-5432424.4368951162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-5432424.4368951162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-22635.101820396318</v>
      </c>
      <c r="L1482" s="444">
        <f t="shared" ca="1" si="127"/>
        <v>-5455059.5387155125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-5455059.5387155125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-22729.414744647969</v>
      </c>
      <c r="L1483" s="444">
        <f t="shared" ca="1" si="127"/>
        <v>-5477788.9534601606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-5477788.9534601606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-22824.120639417335</v>
      </c>
      <c r="L1484" s="444">
        <f t="shared" ca="1" si="127"/>
        <v>-5500613.074099578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-5500613.074099578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-22919.221142081573</v>
      </c>
      <c r="L1485" s="444">
        <f t="shared" ca="1" si="127"/>
        <v>-5523532.2952416595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-5523532.2952416595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-23014.717896840248</v>
      </c>
      <c r="L1486" s="444">
        <f t="shared" ca="1" si="127"/>
        <v>-5546547.0131385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-5546547.0131385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-23110.612554743751</v>
      </c>
      <c r="L1487" s="444">
        <f t="shared" ca="1" si="127"/>
        <v>-5569657.6256932439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-5569657.6256932439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-23206.90677372185</v>
      </c>
      <c r="L1488" s="444">
        <f t="shared" ca="1" si="127"/>
        <v>-5592864.5324669657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-5592864.5324669657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-23303.602218612356</v>
      </c>
      <c r="L1489" s="444">
        <f t="shared" ca="1" si="127"/>
        <v>-5616168.1346855778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-5616168.1346855778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-23400.700561189908</v>
      </c>
      <c r="L1490" s="444">
        <f t="shared" ca="1" si="127"/>
        <v>-5639568.8352467678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-5639568.8352467678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-23498.203480194865</v>
      </c>
      <c r="L1491" s="444">
        <f t="shared" ca="1" si="127"/>
        <v>-5663067.0387269631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-5663067.0387269631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-23596.112661362346</v>
      </c>
      <c r="L1492" s="444">
        <f t="shared" ca="1" si="127"/>
        <v>-5686663.1513883257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-5686663.1513883257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-23694.429797451357</v>
      </c>
      <c r="L1493" s="444">
        <f t="shared" ca="1" si="127"/>
        <v>-5710357.5811857767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-5710357.5811857767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-23793.156588274069</v>
      </c>
      <c r="L1494" s="444">
        <f t="shared" ca="1" si="127"/>
        <v>-5734150.7377740508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-5734150.7377740508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-23892.29474072521</v>
      </c>
      <c r="L1495" s="444">
        <f t="shared" ca="1" si="127"/>
        <v>-5758043.0325147761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-5758043.0325147761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-23991.845968811565</v>
      </c>
      <c r="L1496" s="444">
        <f t="shared" ca="1" si="127"/>
        <v>-5782034.8784835879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-5782034.8784835879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-24091.811993681615</v>
      </c>
      <c r="L1497" s="444">
        <f t="shared" ca="1" si="127"/>
        <v>-5806126.6904772697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-5806126.6904772697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-24192.194543655289</v>
      </c>
      <c r="L1498" s="444">
        <f t="shared" ca="1" si="127"/>
        <v>-5830318.8850209247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-5830318.8850209247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-24292.995354253853</v>
      </c>
      <c r="L1499" s="444">
        <f t="shared" ca="1" si="127"/>
        <v>-5854611.8803751785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-5854611.8803751785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-24394.216168229912</v>
      </c>
      <c r="L1500" s="444">
        <f t="shared" ca="1" si="127"/>
        <v>-5879006.096543408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-5879006.096543408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-24495.858735597532</v>
      </c>
      <c r="L1501" s="444">
        <f t="shared" ca="1" si="127"/>
        <v>-5903501.9552790057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-5903501.9552790057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-24597.924813662525</v>
      </c>
      <c r="L1502" s="444">
        <f t="shared" ca="1" si="127"/>
        <v>-5928099.8800926683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-5928099.8800926683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-24700.416167052783</v>
      </c>
      <c r="L1503" s="444">
        <f t="shared" ca="1" si="127"/>
        <v>-5952800.2962597208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-5952800.2962597208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-24803.334567748836</v>
      </c>
      <c r="L1504" s="444">
        <f t="shared" ca="1" si="127"/>
        <v>-5977603.6308274698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-5977603.6308274698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-24906.681795114459</v>
      </c>
      <c r="L1505" s="444">
        <f t="shared" ca="1" si="127"/>
        <v>-6002510.3126225844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-6002510.3126225844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-25010.459635927436</v>
      </c>
      <c r="L1506" s="444">
        <f t="shared" ca="1" si="127"/>
        <v>-6027520.7722585117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-6027520.7722585117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-25114.669884410465</v>
      </c>
      <c r="L1507" s="444">
        <f t="shared" ca="1" si="127"/>
        <v>-6052635.4421429224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-6052635.4421429224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-25219.314342262176</v>
      </c>
      <c r="L1508" s="444">
        <f t="shared" ca="1" si="127"/>
        <v>-6077854.7564851847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-6077854.7564851847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-25324.39481868827</v>
      </c>
      <c r="L1509" s="444">
        <f t="shared" ca="1" si="127"/>
        <v>-6103179.1513038725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-6103179.1513038725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-25429.9131304328</v>
      </c>
      <c r="L1510" s="444">
        <f t="shared" ca="1" si="127"/>
        <v>-6128609.0644343048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-6128609.0644343048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-25535.871101809604</v>
      </c>
      <c r="L1511" s="444">
        <f t="shared" ca="1" si="127"/>
        <v>-6154144.9355361145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-6154144.9355361145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-25642.270564733812</v>
      </c>
      <c r="L1512" s="444">
        <f t="shared" ca="1" si="127"/>
        <v>-6179787.2061008485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-6179787.2061008485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-25749.113358753537</v>
      </c>
      <c r="L1513" s="444">
        <f t="shared" ca="1" si="127"/>
        <v>-6205536.3194596022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-6205536.3194596022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-25856.401331081677</v>
      </c>
      <c r="L1514" s="444">
        <f t="shared" ca="1" si="127"/>
        <v>-6231392.7207906842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-6231392.7207906842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-25964.136336627849</v>
      </c>
      <c r="L1515" s="444">
        <f t="shared" ca="1" si="127"/>
        <v>-6257356.8571273116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-6257356.8571273116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-26072.320238030465</v>
      </c>
      <c r="L1516" s="444">
        <f t="shared" ca="1" si="127"/>
        <v>-6283429.1773653422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-6283429.1773653422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-26180.954905688926</v>
      </c>
      <c r="L1517" s="444">
        <f t="shared" ca="1" si="127"/>
        <v>-6309610.1322710309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-6309610.1322710309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-26290.042217795963</v>
      </c>
      <c r="L1518" s="444">
        <f t="shared" ca="1" si="127"/>
        <v>-6335900.1744888267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-6335900.1744888267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-26399.584060370111</v>
      </c>
      <c r="L1519" s="444">
        <f t="shared" ca="1" si="127"/>
        <v>-6362299.7585491966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-6362299.7585491966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-26509.582327288317</v>
      </c>
      <c r="L1520" s="444">
        <f t="shared" ca="1" si="127"/>
        <v>-6388809.3408764852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-6388809.3408764852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-26620.03892031869</v>
      </c>
      <c r="L1521" s="444">
        <f t="shared" ca="1" si="127"/>
        <v>-6415429.3797968039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-6415429.3797968039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-26730.955749153349</v>
      </c>
      <c r="L1522" s="444">
        <f t="shared" ca="1" si="127"/>
        <v>-6442160.3355459571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-6442160.3355459571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-26842.334731441486</v>
      </c>
      <c r="L1523" s="444">
        <f t="shared" ca="1" si="127"/>
        <v>-6469002.670277399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-6469002.670277399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-26954.177792822495</v>
      </c>
      <c r="L1524" s="444">
        <f t="shared" ca="1" si="127"/>
        <v>-6495956.848070222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-6495956.848070222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-27066.486866959258</v>
      </c>
      <c r="L1525" s="444">
        <f t="shared" ca="1" si="127"/>
        <v>-6523023.3349371813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-6523023.3349371813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-27179.263895571588</v>
      </c>
      <c r="L1526" s="444">
        <f t="shared" ca="1" si="127"/>
        <v>-6550202.5988327526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-6550202.5988327526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-27292.510828469804</v>
      </c>
      <c r="L1527" s="444">
        <f t="shared" ca="1" si="127"/>
        <v>-6577495.1096612224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-6577495.1096612224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-27406.229623588428</v>
      </c>
      <c r="L1528" s="444">
        <f t="shared" ca="1" si="127"/>
        <v>-6604901.3392848112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-6604901.3392848112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-27520.422247020044</v>
      </c>
      <c r="L1529" s="444">
        <f t="shared" ca="1" si="127"/>
        <v>-6632421.7615318308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-6632421.7615318308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-27635.09067304929</v>
      </c>
      <c r="L1530" s="444">
        <f t="shared" ca="1" si="127"/>
        <v>-6660056.8522048797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-6660056.8522048797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-27750.236884186997</v>
      </c>
      <c r="L1531" s="444">
        <f t="shared" ca="1" si="127"/>
        <v>-6687807.0890890667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-6687807.0890890667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-27865.862871204448</v>
      </c>
      <c r="L1532" s="444">
        <f t="shared" ca="1" si="127"/>
        <v>-6715672.9519602712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-6715672.9519602712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-27981.970633167795</v>
      </c>
      <c r="L1533" s="444">
        <f t="shared" ca="1" si="127"/>
        <v>-6743654.922593439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-6743654.922593439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-28098.562177472664</v>
      </c>
      <c r="L1534" s="444">
        <f t="shared" ca="1" si="127"/>
        <v>-6771753.4847709117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-6771753.4847709117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-28215.639519878798</v>
      </c>
      <c r="L1535" s="444">
        <f t="shared" ca="1" si="127"/>
        <v>-6799969.1242907904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-6799969.1242907904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-28333.204684544959</v>
      </c>
      <c r="L1536" s="444">
        <f t="shared" ca="1" si="127"/>
        <v>-6828302.3289753357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-6828302.3289753357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-28451.259704063898</v>
      </c>
      <c r="L1537" s="444">
        <f t="shared" ca="1" si="127"/>
        <v>-6856753.5886793993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-6856753.5886793993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-28569.8066194975</v>
      </c>
      <c r="L1538" s="444">
        <f t="shared" ref="L1538:L1792" ca="1" si="132">I1538-J1538+K1538</f>
        <v>-6885323.3952988973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-6885323.3952988973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-28688.847480412071</v>
      </c>
      <c r="L1539" s="444">
        <f t="shared" ca="1" si="132"/>
        <v>-6914012.2427793089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-6914012.2427793089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-28808.384344913789</v>
      </c>
      <c r="L1540" s="444">
        <f t="shared" ca="1" si="132"/>
        <v>-6942820.6271242229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-6942820.6271242229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-28928.419279684262</v>
      </c>
      <c r="L1541" s="444">
        <f t="shared" ca="1" si="132"/>
        <v>-6971749.0464039072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-6971749.0464039072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-29048.95436001628</v>
      </c>
      <c r="L1542" s="444">
        <f t="shared" ca="1" si="132"/>
        <v>-7000798.0007639239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-7000798.0007639239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-29169.991669849685</v>
      </c>
      <c r="L1543" s="444">
        <f t="shared" ca="1" si="132"/>
        <v>-7029967.9924337734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-7029967.9924337734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-29291.533301807391</v>
      </c>
      <c r="L1544" s="444">
        <f t="shared" ca="1" si="132"/>
        <v>-7059259.5257355804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-7059259.5257355804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-29413.581357231586</v>
      </c>
      <c r="L1545" s="444">
        <f t="shared" ca="1" si="132"/>
        <v>-7088673.1070928117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-7088673.1070928117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-29536.137946220049</v>
      </c>
      <c r="L1546" s="444">
        <f t="shared" ca="1" si="132"/>
        <v>-7118209.2450390318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-7118209.2450390318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-29659.205187662636</v>
      </c>
      <c r="L1547" s="444">
        <f t="shared" ca="1" si="132"/>
        <v>-7147868.4502266943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-7147868.4502266943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-29782.785209277892</v>
      </c>
      <c r="L1548" s="444">
        <f t="shared" ca="1" si="132"/>
        <v>-7177651.235435972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-7177651.235435972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-29906.880147649888</v>
      </c>
      <c r="L1549" s="444">
        <f t="shared" ca="1" si="132"/>
        <v>-7207558.1155836219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-7207558.1155836219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-30031.49214826509</v>
      </c>
      <c r="L1550" s="444">
        <f t="shared" ca="1" si="132"/>
        <v>-7237589.6077318871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-7237589.6077318871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-30156.623365549531</v>
      </c>
      <c r="L1551" s="444">
        <f t="shared" ca="1" si="132"/>
        <v>-7267746.2310974365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-7267746.2310974365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-30282.27596290598</v>
      </c>
      <c r="L1552" s="444">
        <f t="shared" ca="1" si="132"/>
        <v>-7298028.5070603425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-7298028.5070603425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-30408.452112751431</v>
      </c>
      <c r="L1553" s="444">
        <f t="shared" ca="1" si="132"/>
        <v>-7328436.9591730935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-7328436.9591730935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-30535.153996554556</v>
      </c>
      <c r="L1554" s="444">
        <f t="shared" ca="1" si="132"/>
        <v>-7358972.1131696478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-7358972.1131696478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-30662.383804873534</v>
      </c>
      <c r="L1555" s="444">
        <f t="shared" ca="1" si="132"/>
        <v>-7389634.4969745213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-7389634.4969745213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-30790.143737393839</v>
      </c>
      <c r="L1556" s="444">
        <f t="shared" ca="1" si="132"/>
        <v>-7420424.6407119147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-7420424.6407119147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-30918.436002966311</v>
      </c>
      <c r="L1557" s="444">
        <f t="shared" ca="1" si="132"/>
        <v>-7451343.0767148808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-7451343.0767148808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-31047.262819645337</v>
      </c>
      <c r="L1558" s="444">
        <f t="shared" ca="1" si="132"/>
        <v>-7482390.3395345258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-7482390.3395345258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-31176.626414727187</v>
      </c>
      <c r="L1559" s="444">
        <f t="shared" ca="1" si="132"/>
        <v>-7513566.9659492532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-7513566.9659492532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-31306.529024788557</v>
      </c>
      <c r="L1560" s="444">
        <f t="shared" ca="1" si="132"/>
        <v>-7544873.4949740414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-7544873.4949740414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-31436.972895725172</v>
      </c>
      <c r="L1561" s="444">
        <f t="shared" ca="1" si="132"/>
        <v>-7576310.467869767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-7576310.467869767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-31567.9602827907</v>
      </c>
      <c r="L1562" s="444">
        <f t="shared" ca="1" si="132"/>
        <v>-7607878.4281525575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-7607878.4281525575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-31699.493450635659</v>
      </c>
      <c r="L1563" s="444">
        <f t="shared" ca="1" si="132"/>
        <v>-7639577.9216031935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-7639577.9216031935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-31831.574673346637</v>
      </c>
      <c r="L1564" s="444">
        <f t="shared" ca="1" si="132"/>
        <v>-7671409.4962765398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-7671409.4962765398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-31964.20623448558</v>
      </c>
      <c r="L1565" s="444">
        <f t="shared" ca="1" si="132"/>
        <v>-7703373.7025110256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-7703373.7025110256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-32097.390427129278</v>
      </c>
      <c r="L1566" s="444">
        <f t="shared" ca="1" si="132"/>
        <v>-7735471.0929381549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-7735471.0929381549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-32231.129553908977</v>
      </c>
      <c r="L1567" s="444">
        <f t="shared" ca="1" si="132"/>
        <v>-7767702.2224920643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-7767702.2224920643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-32365.425927050266</v>
      </c>
      <c r="L1568" s="444">
        <f t="shared" ca="1" si="132"/>
        <v>-7800067.6484191148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-7800067.6484191148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-32500.281868412982</v>
      </c>
      <c r="L1569" s="444">
        <f t="shared" ca="1" si="132"/>
        <v>-7832567.9302875279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-7832567.9302875279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-32635.69970953136</v>
      </c>
      <c r="L1570" s="444">
        <f t="shared" ca="1" si="132"/>
        <v>-7865203.6299970588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-7865203.6299970588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-32771.68179165441</v>
      </c>
      <c r="L1571" s="444">
        <f t="shared" ca="1" si="132"/>
        <v>-7897975.3117887136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-7897975.3117887136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-32908.230465786306</v>
      </c>
      <c r="L1572" s="444">
        <f t="shared" ca="1" si="132"/>
        <v>-7930883.5422545001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-7930883.5422545001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-33045.348092727087</v>
      </c>
      <c r="L1573" s="444">
        <f t="shared" ca="1" si="132"/>
        <v>-7963928.8903472275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-7963928.8903472275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-33183.037043113451</v>
      </c>
      <c r="L1574" s="444">
        <f t="shared" ca="1" si="132"/>
        <v>-7997111.9273903407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-7997111.9273903407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-33321.299697459755</v>
      </c>
      <c r="L1575" s="444">
        <f t="shared" ca="1" si="132"/>
        <v>-8030433.2270878004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-8030433.2270878004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-33460.138446199169</v>
      </c>
      <c r="L1576" s="444">
        <f t="shared" ca="1" si="132"/>
        <v>-8063893.3655339992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-8063893.3655339992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-33599.555689724999</v>
      </c>
      <c r="L1577" s="444">
        <f t="shared" ca="1" si="132"/>
        <v>-8097492.9212237243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-8097492.9212237243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-33739.553838432184</v>
      </c>
      <c r="L1578" s="444">
        <f t="shared" ca="1" si="132"/>
        <v>-8131232.4750621561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-8131232.4750621561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-33880.135312758983</v>
      </c>
      <c r="L1579" s="444">
        <f t="shared" ca="1" si="132"/>
        <v>-8165112.6103749154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-8165112.6103749154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-34021.302543228812</v>
      </c>
      <c r="L1580" s="444">
        <f t="shared" ca="1" si="132"/>
        <v>-8199133.9129181439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-8199133.9129181439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-34163.057970492264</v>
      </c>
      <c r="L1581" s="444">
        <f t="shared" ca="1" si="132"/>
        <v>-8233296.9708886361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-8233296.9708886361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-34305.404045369316</v>
      </c>
      <c r="L1582" s="444">
        <f t="shared" ca="1" si="132"/>
        <v>-8267602.3749340056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-8267602.3749340056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-34448.343228891688</v>
      </c>
      <c r="L1583" s="444">
        <f t="shared" ca="1" si="132"/>
        <v>-8302050.718162897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-8302050.718162897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-34591.877992345406</v>
      </c>
      <c r="L1584" s="444">
        <f t="shared" ca="1" si="132"/>
        <v>-8336642.5961552421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-8336642.5961552421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-34736.010817313509</v>
      </c>
      <c r="L1585" s="444">
        <f t="shared" ca="1" si="132"/>
        <v>-8371378.6069725556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-8371378.6069725556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-34880.74419571898</v>
      </c>
      <c r="L1586" s="444">
        <f t="shared" ca="1" si="132"/>
        <v>-8406259.3511682749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-8406259.3511682749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-35026.080629867814</v>
      </c>
      <c r="L1587" s="444">
        <f t="shared" ca="1" si="132"/>
        <v>-8441285.4317981433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-8441285.4317981433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-35172.022632492262</v>
      </c>
      <c r="L1588" s="444">
        <f t="shared" ca="1" si="132"/>
        <v>-8476457.454430636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-8476457.454430636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-35318.572726794315</v>
      </c>
      <c r="L1589" s="444">
        <f t="shared" ca="1" si="132"/>
        <v>-8511776.0271574296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-8511776.0271574296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-35465.733446489292</v>
      </c>
      <c r="L1590" s="444">
        <f t="shared" ca="1" si="132"/>
        <v>-8547241.7606039196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-8547241.7606039196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-35613.507335849667</v>
      </c>
      <c r="L1591" s="444">
        <f t="shared" ca="1" si="132"/>
        <v>-8582855.2679397687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-8582855.2679397687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-35761.896949749033</v>
      </c>
      <c r="L1592" s="444">
        <f t="shared" ca="1" si="132"/>
        <v>-8618617.1648895182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-8618617.1648895182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-35910.904853706328</v>
      </c>
      <c r="L1593" s="444">
        <f t="shared" ca="1" si="132"/>
        <v>-8654528.0697432254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-8654528.0697432254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-36060.533623930103</v>
      </c>
      <c r="L1594" s="444">
        <f t="shared" ca="1" si="132"/>
        <v>-8690588.6033671554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-8690588.6033671554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-36210.78584736315</v>
      </c>
      <c r="L1595" s="444">
        <f t="shared" ca="1" si="132"/>
        <v>-8726799.3892145194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-8726799.3892145194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-36361.664121727161</v>
      </c>
      <c r="L1596" s="444">
        <f t="shared" ca="1" si="132"/>
        <v>-8763161.0533362459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-8763161.0533362459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-36513.171055567691</v>
      </c>
      <c r="L1597" s="444">
        <f t="shared" ca="1" si="132"/>
        <v>-8799674.2243918143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-8799674.2243918143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-36665.309268299228</v>
      </c>
      <c r="L1598" s="444">
        <f t="shared" ca="1" si="132"/>
        <v>-8836339.5336601138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-8836339.5336601138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-36818.081390250474</v>
      </c>
      <c r="L1599" s="444">
        <f t="shared" ca="1" si="132"/>
        <v>-8873157.6150503643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-8873157.6150503643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-36971.490062709854</v>
      </c>
      <c r="L1600" s="444">
        <f t="shared" ca="1" si="132"/>
        <v>-8910129.1051130742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-8910129.1051130742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-37125.537937971145</v>
      </c>
      <c r="L1601" s="444">
        <f t="shared" ca="1" si="132"/>
        <v>-8947254.643051045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-8947254.643051045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-37280.227679379357</v>
      </c>
      <c r="L1602" s="444">
        <f t="shared" ca="1" si="132"/>
        <v>-8984534.8707304243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-8984534.8707304243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-37435.56196137677</v>
      </c>
      <c r="L1603" s="444">
        <f t="shared" ca="1" si="132"/>
        <v>-9021970.4326918013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-9021970.4326918013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-37591.543469549171</v>
      </c>
      <c r="L1604" s="444">
        <f t="shared" ca="1" si="132"/>
        <v>-9059561.9761613514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-9059561.9761613514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-37748.174900672297</v>
      </c>
      <c r="L1605" s="444">
        <f t="shared" ca="1" si="132"/>
        <v>-9097310.1510620229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-9097310.1510620229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-37905.458962758428</v>
      </c>
      <c r="L1606" s="444">
        <f t="shared" ca="1" si="132"/>
        <v>-9135215.6100247819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-9135215.6100247819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-38063.398375103257</v>
      </c>
      <c r="L1607" s="444">
        <f t="shared" ca="1" si="132"/>
        <v>-9173279.0083998851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-9173279.0083998851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-38221.995868332851</v>
      </c>
      <c r="L1608" s="444">
        <f t="shared" ca="1" si="132"/>
        <v>-9211501.0042682178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-9211501.0042682178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-38381.254184450911</v>
      </c>
      <c r="L1609" s="444">
        <f t="shared" ca="1" si="132"/>
        <v>-9249882.2584526688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-9249882.2584526688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-38541.17607688612</v>
      </c>
      <c r="L1610" s="444">
        <f t="shared" ca="1" si="132"/>
        <v>-9288423.4345295541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-9288423.4345295541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-38701.764310539809</v>
      </c>
      <c r="L1611" s="444">
        <f t="shared" ca="1" si="132"/>
        <v>-9327125.1988400947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-9327125.1988400947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-38863.021661833729</v>
      </c>
      <c r="L1612" s="444">
        <f t="shared" ca="1" si="132"/>
        <v>-9365988.2205019277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-9365988.2205019277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-39024.950918758033</v>
      </c>
      <c r="L1613" s="444">
        <f t="shared" ca="1" si="132"/>
        <v>-9405013.1714206859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-9405013.1714206859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-39187.554880919524</v>
      </c>
      <c r="L1614" s="444">
        <f t="shared" ca="1" si="132"/>
        <v>-9444200.7263016049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-9444200.7263016049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-39350.836359590023</v>
      </c>
      <c r="L1615" s="444">
        <f t="shared" ca="1" si="132"/>
        <v>-9483551.5626611952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-9483551.5626611952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-39514.798177754979</v>
      </c>
      <c r="L1616" s="444">
        <f t="shared" ca="1" si="132"/>
        <v>-9523066.3608389497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-9523066.3608389497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-39679.443170162289</v>
      </c>
      <c r="L1617" s="444">
        <f t="shared" ca="1" si="132"/>
        <v>-9562745.8040091116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-9562745.8040091116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-39844.774183371301</v>
      </c>
      <c r="L1618" s="444">
        <f t="shared" ca="1" si="132"/>
        <v>-9602590.5781924836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-9602590.5781924836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-40010.794075802012</v>
      </c>
      <c r="L1619" s="444">
        <f t="shared" ca="1" si="132"/>
        <v>-9642601.3722682856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-9642601.3722682856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-40177.505717784523</v>
      </c>
      <c r="L1620" s="444">
        <f t="shared" ca="1" si="132"/>
        <v>-9682778.8779860698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-9682778.8779860698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-40344.91199160862</v>
      </c>
      <c r="L1621" s="444">
        <f t="shared" ca="1" si="132"/>
        <v>-9723123.789977679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-9723123.789977679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-40513.015791573664</v>
      </c>
      <c r="L1622" s="444">
        <f t="shared" ca="1" si="132"/>
        <v>-9763636.8057692535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-9763636.8057692535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-40681.820024038556</v>
      </c>
      <c r="L1623" s="444">
        <f t="shared" ca="1" si="132"/>
        <v>-9804318.6257932913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-9804318.6257932913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-40851.327607472049</v>
      </c>
      <c r="L1624" s="444">
        <f t="shared" ca="1" si="132"/>
        <v>-9845169.9534007628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-9845169.9534007628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-41021.541472503181</v>
      </c>
      <c r="L1625" s="444">
        <f t="shared" ca="1" si="132"/>
        <v>-9886191.4948732667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-9886191.4948732667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-41192.464561971945</v>
      </c>
      <c r="L1626" s="444">
        <f t="shared" ca="1" si="132"/>
        <v>-9927383.9594352394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-9927383.9594352394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-41364.099830980165</v>
      </c>
      <c r="L1627" s="444">
        <f t="shared" ca="1" si="132"/>
        <v>-9968748.0592662189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-9968748.0592662189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-41536.450246942579</v>
      </c>
      <c r="L1628" s="444">
        <f t="shared" ca="1" si="132"/>
        <v>-10010284.509513162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-10010284.509513162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-41709.518789638176</v>
      </c>
      <c r="L1629" s="444">
        <f t="shared" ca="1" si="132"/>
        <v>-10051994.0283028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-10051994.0283028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-41883.308451261662</v>
      </c>
      <c r="L1630" s="444">
        <f t="shared" ca="1" si="132"/>
        <v>-10093877.336754061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-10093877.336754061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-42057.822236475258</v>
      </c>
      <c r="L1631" s="444">
        <f t="shared" ca="1" si="132"/>
        <v>-10135935.158990536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-10135935.158990536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-42233.063162460567</v>
      </c>
      <c r="L1632" s="444">
        <f t="shared" ca="1" si="132"/>
        <v>-10178168.222152997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-10178168.222152997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-42409.034258970816</v>
      </c>
      <c r="L1633" s="444">
        <f t="shared" ca="1" si="132"/>
        <v>-10220577.256411968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-10220577.256411968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-42585.738568383196</v>
      </c>
      <c r="L1634" s="444">
        <f t="shared" ca="1" si="132"/>
        <v>-10263162.99498035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-10263162.99498035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-42763.179145751456</v>
      </c>
      <c r="L1635" s="444">
        <f t="shared" ca="1" si="132"/>
        <v>-10305926.174126102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-10305926.174126102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-42941.359058858754</v>
      </c>
      <c r="L1636" s="444">
        <f t="shared" ca="1" si="132"/>
        <v>-10348867.53318496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-10348867.53318496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-43120.281388270669</v>
      </c>
      <c r="L1637" s="444">
        <f t="shared" ca="1" si="132"/>
        <v>-10391987.814573232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-10391987.814573232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-43299.949227388468</v>
      </c>
      <c r="L1638" s="444">
        <f t="shared" ca="1" si="132"/>
        <v>-10435287.763800621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-10435287.763800621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-43480.36568250259</v>
      </c>
      <c r="L1639" s="444">
        <f t="shared" ca="1" si="132"/>
        <v>-10478768.129483124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-10478768.129483124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-43661.533872846354</v>
      </c>
      <c r="L1640" s="444">
        <f t="shared" ca="1" si="132"/>
        <v>-10522429.663355971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-10522429.663355971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-43843.456930649874</v>
      </c>
      <c r="L1641" s="444">
        <f t="shared" ca="1" si="132"/>
        <v>-10566273.120286621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-10566273.120286621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-44026.138001194253</v>
      </c>
      <c r="L1642" s="444">
        <f t="shared" ca="1" si="132"/>
        <v>-10610299.258287815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-10610299.258287815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-44209.580242865894</v>
      </c>
      <c r="L1643" s="444">
        <f t="shared" ca="1" si="132"/>
        <v>-10654508.838530682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-10654508.838530682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-44393.786827211174</v>
      </c>
      <c r="L1644" s="444">
        <f t="shared" ca="1" si="132"/>
        <v>-10698902.625357892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-10698902.625357892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-44578.760938991218</v>
      </c>
      <c r="L1645" s="444">
        <f t="shared" ca="1" si="132"/>
        <v>-10743481.386296883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-10743481.386296883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-44764.505776237012</v>
      </c>
      <c r="L1646" s="444">
        <f t="shared" ca="1" si="132"/>
        <v>-10788245.892073121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-10788245.892073121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-44951.024550304668</v>
      </c>
      <c r="L1647" s="444">
        <f t="shared" ca="1" si="132"/>
        <v>-10833196.916623425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-10833196.916623425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-45138.320485930934</v>
      </c>
      <c r="L1648" s="444">
        <f t="shared" ca="1" si="132"/>
        <v>-10878335.237109356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-10878335.237109356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-45326.396821288981</v>
      </c>
      <c r="L1649" s="444">
        <f t="shared" ca="1" si="132"/>
        <v>-10923661.633930644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-10923661.633930644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-45515.256808044353</v>
      </c>
      <c r="L1650" s="444">
        <f t="shared" ca="1" si="132"/>
        <v>-10969176.890738688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-10969176.890738688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-45704.9037114112</v>
      </c>
      <c r="L1651" s="444">
        <f t="shared" ca="1" si="132"/>
        <v>-11014881.794450101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-11014881.794450101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-45895.340810208749</v>
      </c>
      <c r="L1652" s="444">
        <f t="shared" ca="1" si="132"/>
        <v>-11060777.13526031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-11060777.13526031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-46086.571396917956</v>
      </c>
      <c r="L1653" s="444">
        <f t="shared" ca="1" si="132"/>
        <v>-11106863.706657227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-11106863.706657227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-46278.598777738443</v>
      </c>
      <c r="L1654" s="444">
        <f t="shared" ca="1" si="132"/>
        <v>-11153142.305434966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-11153142.305434966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-46471.426272645695</v>
      </c>
      <c r="L1655" s="444">
        <f t="shared" ca="1" si="132"/>
        <v>-11199613.731707612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-11199613.731707612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-46665.057215448382</v>
      </c>
      <c r="L1656" s="444">
        <f t="shared" ca="1" si="132"/>
        <v>-11246278.788923061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-11246278.788923061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-46859.494953846086</v>
      </c>
      <c r="L1657" s="444">
        <f t="shared" ca="1" si="132"/>
        <v>-11293138.283876907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-11293138.283876907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-47054.742849487113</v>
      </c>
      <c r="L1658" s="444">
        <f t="shared" ca="1" si="132"/>
        <v>-11340193.026726395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-11340193.026726395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-47250.804278026648</v>
      </c>
      <c r="L1659" s="444">
        <f t="shared" ca="1" si="132"/>
        <v>-11387443.831004422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-11387443.831004422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-47447.682629185088</v>
      </c>
      <c r="L1660" s="444">
        <f t="shared" ca="1" si="132"/>
        <v>-11434891.513633607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-11434891.513633607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-47645.381306806696</v>
      </c>
      <c r="L1661" s="444">
        <f t="shared" ca="1" si="132"/>
        <v>-11482536.894940414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-11482536.894940414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-47843.903728918391</v>
      </c>
      <c r="L1662" s="444">
        <f t="shared" ca="1" si="132"/>
        <v>-11530380.798669333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-11530380.798669333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-48043.253327788887</v>
      </c>
      <c r="L1663" s="444">
        <f t="shared" ca="1" si="132"/>
        <v>-11578424.051997121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-11578424.051997121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-48243.433549988004</v>
      </c>
      <c r="L1664" s="444">
        <f t="shared" ca="1" si="132"/>
        <v>-11626667.485547109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-11626667.485547109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-48444.447856446284</v>
      </c>
      <c r="L1665" s="444">
        <f t="shared" ca="1" si="132"/>
        <v>-11675111.933403555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-11675111.933403555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-48646.299722514814</v>
      </c>
      <c r="L1666" s="444">
        <f t="shared" ca="1" si="132"/>
        <v>-11723758.23312607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-11723758.23312607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-48848.992638025295</v>
      </c>
      <c r="L1667" s="444">
        <f t="shared" ca="1" si="132"/>
        <v>-11772607.225764096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-11772607.225764096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-49052.530107350402</v>
      </c>
      <c r="L1668" s="444">
        <f t="shared" ca="1" si="132"/>
        <v>-11821659.755871447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-11821659.755871447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-49256.915649464361</v>
      </c>
      <c r="L1669" s="444">
        <f t="shared" ca="1" si="132"/>
        <v>-11870916.671520911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-11870916.671520911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-49462.152798003794</v>
      </c>
      <c r="L1670" s="444">
        <f t="shared" ca="1" si="132"/>
        <v>-11920378.824318916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-11920378.824318916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-49668.245101328816</v>
      </c>
      <c r="L1671" s="444">
        <f t="shared" ca="1" si="132"/>
        <v>-11970047.069420245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-11970047.069420245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-49875.196122584355</v>
      </c>
      <c r="L1672" s="444">
        <f t="shared" ca="1" si="132"/>
        <v>-12019922.265542829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-12019922.265542829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-50083.009439761787</v>
      </c>
      <c r="L1673" s="444">
        <f t="shared" ca="1" si="132"/>
        <v>-12070005.274982592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-12070005.274982592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-50291.688645760798</v>
      </c>
      <c r="L1674" s="444">
        <f t="shared" ca="1" si="132"/>
        <v>-12120296.963628354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-12120296.963628354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-50501.237348451476</v>
      </c>
      <c r="L1675" s="444">
        <f t="shared" ca="1" si="132"/>
        <v>-12170798.200976806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-12170798.200976806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-50711.65917073669</v>
      </c>
      <c r="L1676" s="444">
        <f t="shared" ca="1" si="132"/>
        <v>-12221509.860147543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-12221509.860147543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-50922.957750614762</v>
      </c>
      <c r="L1677" s="444">
        <f t="shared" ca="1" si="132"/>
        <v>-12272432.817898158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-12272432.817898158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-51135.136741242328</v>
      </c>
      <c r="L1678" s="444">
        <f t="shared" ca="1" si="132"/>
        <v>-12323567.954639399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-12323567.954639399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-51348.199810997496</v>
      </c>
      <c r="L1679" s="444">
        <f t="shared" ca="1" si="132"/>
        <v>-12374916.154450396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-12374916.154450396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-51562.150643543318</v>
      </c>
      <c r="L1680" s="444">
        <f t="shared" ca="1" si="132"/>
        <v>-12426478.305093938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-12426478.305093938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-51776.992937891409</v>
      </c>
      <c r="L1681" s="444">
        <f t="shared" ca="1" si="132"/>
        <v>-12478255.298031829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-12478255.298031829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-51992.730408465955</v>
      </c>
      <c r="L1682" s="444">
        <f t="shared" ca="1" si="132"/>
        <v>-12530248.028440295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-12530248.028440295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-52209.366785167891</v>
      </c>
      <c r="L1683" s="444">
        <f t="shared" ca="1" si="132"/>
        <v>-12582457.395225463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-12582457.395225463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-52426.905813439429</v>
      </c>
      <c r="L1684" s="444">
        <f t="shared" ca="1" si="132"/>
        <v>-12634884.301038902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-12634884.301038902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-52645.351254328758</v>
      </c>
      <c r="L1685" s="444">
        <f t="shared" ca="1" si="132"/>
        <v>-12687529.652293231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-12687529.652293231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-52864.706884555133</v>
      </c>
      <c r="L1686" s="444">
        <f t="shared" ca="1" si="132"/>
        <v>-12740394.359177787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-12740394.359177787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-53084.976496574112</v>
      </c>
      <c r="L1687" s="444">
        <f t="shared" ca="1" si="132"/>
        <v>-12793479.33567436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-12793479.33567436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-53306.163898643164</v>
      </c>
      <c r="L1688" s="444">
        <f t="shared" ca="1" si="132"/>
        <v>-12846785.499573004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-12846785.499573004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-53528.272914887515</v>
      </c>
      <c r="L1689" s="444">
        <f t="shared" ca="1" si="132"/>
        <v>-12900313.772487892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-12900313.772487892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-53751.307385366214</v>
      </c>
      <c r="L1690" s="444">
        <f t="shared" ca="1" si="132"/>
        <v>-12954065.079873258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-12954065.079873258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-53975.271166138577</v>
      </c>
      <c r="L1691" s="444">
        <f t="shared" ca="1" si="132"/>
        <v>-13008040.351039397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-13008040.351039397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-54200.168129330821</v>
      </c>
      <c r="L1692" s="444">
        <f t="shared" ca="1" si="132"/>
        <v>-13062240.519168727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-13062240.519168727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-54426.002163203026</v>
      </c>
      <c r="L1693" s="444">
        <f t="shared" ca="1" si="132"/>
        <v>-13116666.521331931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-13116666.521331931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-54652.777172216374</v>
      </c>
      <c r="L1694" s="444">
        <f t="shared" ca="1" si="132"/>
        <v>-13171319.298504148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-13171319.298504148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-54880.497077100605</v>
      </c>
      <c r="L1695" s="444">
        <f t="shared" ca="1" si="132"/>
        <v>-13226199.795581248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-13226199.795581248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-55109.165814921864</v>
      </c>
      <c r="L1696" s="444">
        <f t="shared" ca="1" si="132"/>
        <v>-13281308.961396169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-13281308.961396169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-55338.787339150702</v>
      </c>
      <c r="L1697" s="444">
        <f t="shared" ca="1" si="132"/>
        <v>-13336647.74873532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-13336647.74873532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-55569.365619730495</v>
      </c>
      <c r="L1698" s="444">
        <f t="shared" ca="1" si="132"/>
        <v>-13392217.11435505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-13392217.11435505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-55800.904643146037</v>
      </c>
      <c r="L1699" s="444">
        <f t="shared" ca="1" si="132"/>
        <v>-13448018.018998196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-13448018.018998196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-56033.408412492485</v>
      </c>
      <c r="L1700" s="444">
        <f t="shared" ca="1" si="132"/>
        <v>-13504051.427410688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-13504051.427410688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-56266.880947544523</v>
      </c>
      <c r="L1701" s="444">
        <f t="shared" ca="1" si="132"/>
        <v>-13560318.308358233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-13560318.308358233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-56501.326284825969</v>
      </c>
      <c r="L1702" s="444">
        <f t="shared" ca="1" si="132"/>
        <v>-13616819.634643059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-13616819.634643059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-56736.748477679423</v>
      </c>
      <c r="L1703" s="444">
        <f t="shared" ca="1" si="132"/>
        <v>-13673556.383120738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-13673556.383120738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-56973.151596336407</v>
      </c>
      <c r="L1704" s="444">
        <f t="shared" ca="1" si="132"/>
        <v>-13730529.534717074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-13730529.534717074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-57210.539727987809</v>
      </c>
      <c r="L1705" s="444">
        <f t="shared" ca="1" si="132"/>
        <v>-13787740.074445061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-13787740.074445061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-57448.916976854416</v>
      </c>
      <c r="L1706" s="444">
        <f t="shared" ca="1" si="132"/>
        <v>-13845188.991421916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-13845188.991421916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-57688.287464257977</v>
      </c>
      <c r="L1707" s="444">
        <f t="shared" ca="1" si="132"/>
        <v>-13902877.278886173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-13902877.278886173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-57928.655328692381</v>
      </c>
      <c r="L1708" s="444">
        <f t="shared" ca="1" si="132"/>
        <v>-13960805.934214866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-13960805.934214866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-58170.024725895273</v>
      </c>
      <c r="L1709" s="444">
        <f t="shared" ca="1" si="132"/>
        <v>-14018975.958940761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-14018975.958940761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-58412.399828919835</v>
      </c>
      <c r="L1710" s="444">
        <f t="shared" ca="1" si="132"/>
        <v>-14077388.358769681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-14077388.358769681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-58655.784828207004</v>
      </c>
      <c r="L1711" s="444">
        <f t="shared" ca="1" si="132"/>
        <v>-14136044.143597888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-14136044.143597888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-58900.183931657863</v>
      </c>
      <c r="L1712" s="444">
        <f t="shared" ca="1" si="132"/>
        <v>-14194944.327529546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-14194944.327529546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-59145.601364706439</v>
      </c>
      <c r="L1713" s="444">
        <f t="shared" ca="1" si="132"/>
        <v>-14254089.928894252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-14254089.928894252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-59392.041370392719</v>
      </c>
      <c r="L1714" s="444">
        <f t="shared" ca="1" si="132"/>
        <v>-14313481.970264643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-14313481.970264643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-59639.508209436011</v>
      </c>
      <c r="L1715" s="444">
        <f t="shared" ca="1" si="132"/>
        <v>-14373121.478474079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-14373121.478474079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-59888.006160308658</v>
      </c>
      <c r="L1716" s="444">
        <f t="shared" ca="1" si="132"/>
        <v>-14433009.484634388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-14433009.484634388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-60137.539519309947</v>
      </c>
      <c r="L1717" s="444">
        <f t="shared" ca="1" si="132"/>
        <v>-14493147.024153698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-14493147.024153698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-60388.112600640408</v>
      </c>
      <c r="L1718" s="444">
        <f t="shared" ca="1" si="132"/>
        <v>-14553535.13675434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-14553535.13675434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-60639.729736476416</v>
      </c>
      <c r="L1719" s="444">
        <f t="shared" ca="1" si="132"/>
        <v>-14614174.866490817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-14614174.866490817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-60892.395277045071</v>
      </c>
      <c r="L1720" s="444">
        <f t="shared" ca="1" si="132"/>
        <v>-14675067.261767862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-14675067.261767862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-61146.113590699424</v>
      </c>
      <c r="L1721" s="444">
        <f t="shared" ca="1" si="132"/>
        <v>-14736213.375358561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-14736213.375358561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-61400.889063994015</v>
      </c>
      <c r="L1722" s="444">
        <f t="shared" ca="1" si="132"/>
        <v>-14797614.264422555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-14797614.264422555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-61656.726101760636</v>
      </c>
      <c r="L1723" s="444">
        <f t="shared" ca="1" si="132"/>
        <v>-14859270.990524314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-14859270.990524314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-61913.629127184642</v>
      </c>
      <c r="L1724" s="444">
        <f t="shared" ca="1" si="132"/>
        <v>-14921184.619651498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-14921184.619651498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-62171.602581881241</v>
      </c>
      <c r="L1725" s="444">
        <f t="shared" ca="1" si="132"/>
        <v>-14983356.222233379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-14983356.222233379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-62430.650925972404</v>
      </c>
      <c r="L1726" s="444">
        <f t="shared" ca="1" si="132"/>
        <v>-15045786.873159351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-15045786.873159351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-62690.778638163967</v>
      </c>
      <c r="L1727" s="444">
        <f t="shared" ca="1" si="132"/>
        <v>-15108477.651797514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-15108477.651797514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-62951.990215822967</v>
      </c>
      <c r="L1728" s="444">
        <f t="shared" ca="1" si="132"/>
        <v>-15171429.642013337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-15171429.642013337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-63214.290175055568</v>
      </c>
      <c r="L1729" s="444">
        <f t="shared" ca="1" si="132"/>
        <v>-15234643.932188394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-15234643.932188394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-63477.683050784966</v>
      </c>
      <c r="L1730" s="444">
        <f t="shared" ca="1" si="132"/>
        <v>-15298121.615239179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-15298121.615239179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-63742.173396829909</v>
      </c>
      <c r="L1731" s="444">
        <f t="shared" ca="1" si="132"/>
        <v>-15361863.788636008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-15361863.788636008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-64007.765785983363</v>
      </c>
      <c r="L1732" s="444">
        <f t="shared" ca="1" si="132"/>
        <v>-15425871.554421991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-15425871.554421991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-64274.464810091631</v>
      </c>
      <c r="L1733" s="444">
        <f t="shared" ca="1" si="132"/>
        <v>-15490146.019232083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-15490146.019232083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-64542.275080133681</v>
      </c>
      <c r="L1734" s="444">
        <f t="shared" ca="1" si="132"/>
        <v>-15554688.294312216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-15554688.294312216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-64811.201226300902</v>
      </c>
      <c r="L1735" s="444">
        <f t="shared" ca="1" si="132"/>
        <v>-15619499.495538518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-15619499.495538518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-65081.247898077156</v>
      </c>
      <c r="L1736" s="444">
        <f t="shared" ca="1" si="132"/>
        <v>-15684580.743436595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-15684580.743436595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-65352.419764319136</v>
      </c>
      <c r="L1737" s="444">
        <f t="shared" ca="1" si="132"/>
        <v>-15749933.163200915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-15749933.163200915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-65624.721513337136</v>
      </c>
      <c r="L1738" s="444">
        <f t="shared" ca="1" si="132"/>
        <v>-15815557.884714251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-15815557.884714251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-65898.157852976045</v>
      </c>
      <c r="L1739" s="444">
        <f t="shared" ca="1" si="132"/>
        <v>-15881456.042567227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-15881456.042567227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-66172.73351069678</v>
      </c>
      <c r="L1740" s="444">
        <f t="shared" ca="1" si="132"/>
        <v>-15947628.776077924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-15947628.776077924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-66448.453233658016</v>
      </c>
      <c r="L1741" s="444">
        <f t="shared" ca="1" si="132"/>
        <v>-16014077.229311582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-16014077.229311582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-66725.321788798261</v>
      </c>
      <c r="L1742" s="444">
        <f t="shared" ca="1" si="132"/>
        <v>-16080802.551100381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-16080802.551100381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-67003.343962918254</v>
      </c>
      <c r="L1743" s="444">
        <f t="shared" ca="1" si="132"/>
        <v>-16147805.8950633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-16147805.8950633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-67282.524562763749</v>
      </c>
      <c r="L1744" s="444">
        <f t="shared" ca="1" si="132"/>
        <v>-16215088.419626063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-16215088.419626063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-67562.868415108591</v>
      </c>
      <c r="L1745" s="444">
        <f t="shared" ca="1" si="132"/>
        <v>-16282651.288041171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-16282651.288041171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-67844.380366838217</v>
      </c>
      <c r="L1746" s="444">
        <f t="shared" ca="1" si="132"/>
        <v>-16350495.668408008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-16350495.668408008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-68127.065285033357</v>
      </c>
      <c r="L1747" s="444">
        <f t="shared" ca="1" si="132"/>
        <v>-16418622.733693041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-16418622.733693041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-68410.928057054334</v>
      </c>
      <c r="L1748" s="444">
        <f t="shared" ca="1" si="132"/>
        <v>-16487033.661750095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-16487033.661750095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-68695.973590625392</v>
      </c>
      <c r="L1749" s="444">
        <f t="shared" ca="1" si="132"/>
        <v>-16555729.63534072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-16555729.63534072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-68982.206813919664</v>
      </c>
      <c r="L1750" s="444">
        <f t="shared" ca="1" si="132"/>
        <v>-16624711.842154641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-16624711.842154641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-69269.632675644345</v>
      </c>
      <c r="L1751" s="444">
        <f t="shared" ca="1" si="132"/>
        <v>-16693981.474830285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-16693981.474830285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-69558.256145126186</v>
      </c>
      <c r="L1752" s="444">
        <f t="shared" ca="1" si="132"/>
        <v>-16763539.730975412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-16763539.730975412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-69848.082212397538</v>
      </c>
      <c r="L1753" s="444">
        <f t="shared" ca="1" si="132"/>
        <v>-16833387.813187808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-16833387.813187808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-70139.115888282526</v>
      </c>
      <c r="L1754" s="444">
        <f t="shared" ca="1" si="132"/>
        <v>-16903526.92907609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-16903526.92907609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-70431.36220448371</v>
      </c>
      <c r="L1755" s="444">
        <f t="shared" ca="1" si="132"/>
        <v>-16973958.291280575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-16973958.291280575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-70724.826213669061</v>
      </c>
      <c r="L1756" s="444">
        <f t="shared" ca="1" si="132"/>
        <v>-17044683.117494244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-17044683.117494244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-71019.512989559356</v>
      </c>
      <c r="L1757" s="444">
        <f t="shared" ca="1" si="132"/>
        <v>-17115702.630483802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-17115702.630483802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-71315.427627015844</v>
      </c>
      <c r="L1758" s="444">
        <f t="shared" ca="1" si="132"/>
        <v>-17187018.058110818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-17187018.058110818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-71612.575242128412</v>
      </c>
      <c r="L1759" s="444">
        <f t="shared" ca="1" si="132"/>
        <v>-17258630.633352946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-17258630.633352946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-71910.960972303947</v>
      </c>
      <c r="L1760" s="444">
        <f t="shared" ca="1" si="132"/>
        <v>-17330541.594325252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-17330541.594325252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-72210.589976355215</v>
      </c>
      <c r="L1761" s="444">
        <f t="shared" ca="1" si="132"/>
        <v>-17402752.184301607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-17402752.184301607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-72511.467434590028</v>
      </c>
      <c r="L1762" s="444">
        <f t="shared" ca="1" si="132"/>
        <v>-17475263.651736196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-17475263.651736196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-72813.598548900816</v>
      </c>
      <c r="L1763" s="444">
        <f t="shared" ca="1" si="132"/>
        <v>-17548077.250285096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-17548077.250285096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-73116.988542854568</v>
      </c>
      <c r="L1764" s="444">
        <f t="shared" ca="1" si="132"/>
        <v>-17621194.238827951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-17621194.238827951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-73421.642661783131</v>
      </c>
      <c r="L1765" s="444">
        <f t="shared" ca="1" si="132"/>
        <v>-17694615.881489735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-17694615.881489735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-73727.566172873892</v>
      </c>
      <c r="L1766" s="444">
        <f t="shared" ca="1" si="132"/>
        <v>-17768343.447662611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-17768343.447662611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-74034.764365260882</v>
      </c>
      <c r="L1767" s="444">
        <f t="shared" ca="1" si="132"/>
        <v>-17842378.21202787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-17842378.21202787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-74343.24255011612</v>
      </c>
      <c r="L1768" s="444">
        <f t="shared" ca="1" si="132"/>
        <v>-17916721.454577986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-17916721.454577986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-74653.006060741609</v>
      </c>
      <c r="L1769" s="444">
        <f t="shared" ca="1" si="132"/>
        <v>-17991374.460638728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-17991374.460638728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-74964.060252661366</v>
      </c>
      <c r="L1770" s="444">
        <f t="shared" ca="1" si="132"/>
        <v>-18066338.520891391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-18066338.520891391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-75276.410503714127</v>
      </c>
      <c r="L1771" s="444">
        <f t="shared" ca="1" si="132"/>
        <v>-18141614.931395106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-18141614.931395106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-75590.062214146281</v>
      </c>
      <c r="L1772" s="444">
        <f t="shared" ca="1" si="132"/>
        <v>-18217204.993609253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-18217204.993609253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-75905.020806705215</v>
      </c>
      <c r="L1773" s="444">
        <f t="shared" ca="1" si="132"/>
        <v>-18293110.014415957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-18293110.014415957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-76221.29172673315</v>
      </c>
      <c r="L1774" s="444">
        <f t="shared" ca="1" si="132"/>
        <v>-18369331.306142692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-18369331.306142692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-76538.880442261216</v>
      </c>
      <c r="L1775" s="444">
        <f t="shared" ca="1" si="132"/>
        <v>-18445870.186584953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-18445870.186584953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-76857.792444103965</v>
      </c>
      <c r="L1776" s="444">
        <f t="shared" ca="1" si="132"/>
        <v>-18522727.979029056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-18522727.979029056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-77178.033245954401</v>
      </c>
      <c r="L1777" s="444">
        <f t="shared" ca="1" si="132"/>
        <v>-18599906.01227501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-18599906.01227501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-77499.608384479216</v>
      </c>
      <c r="L1778" s="444">
        <f t="shared" ca="1" si="132"/>
        <v>-18677405.620659489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-18677405.620659489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-77822.523419414531</v>
      </c>
      <c r="L1779" s="444">
        <f t="shared" ca="1" si="132"/>
        <v>-18755228.144078903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-18755228.144078903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-78146.783933662096</v>
      </c>
      <c r="L1780" s="444">
        <f t="shared" ca="1" si="132"/>
        <v>-18833374.928012565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-18833374.928012565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-78472.395533385687</v>
      </c>
      <c r="L1781" s="444">
        <f t="shared" ca="1" si="132"/>
        <v>-18911847.323545951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-18911847.323545951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-78799.363848108129</v>
      </c>
      <c r="L1782" s="444">
        <f t="shared" ca="1" si="132"/>
        <v>-18990646.68739406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-18990646.68739406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-79127.694530808585</v>
      </c>
      <c r="L1783" s="444">
        <f t="shared" ca="1" si="132"/>
        <v>-19069774.381924868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-19069774.381924868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-79457.393258020282</v>
      </c>
      <c r="L1784" s="444">
        <f t="shared" ca="1" si="132"/>
        <v>-19149231.775182888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-19149231.775182888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-79788.465729928692</v>
      </c>
      <c r="L1785" s="444">
        <f t="shared" ca="1" si="132"/>
        <v>-19229020.240912817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-19229020.240912817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-80120.917670470066</v>
      </c>
      <c r="L1786" s="444">
        <f t="shared" ca="1" si="132"/>
        <v>-19309141.158583287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-19309141.158583287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-80454.754827430355</v>
      </c>
      <c r="L1787" s="444">
        <f t="shared" ca="1" si="132"/>
        <v>-19389595.913410716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-19389595.913410716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-80789.982972544647</v>
      </c>
      <c r="L1788" s="444">
        <f t="shared" ca="1" si="132"/>
        <v>-19470385.896383259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-19470385.896383259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-81126.607901596915</v>
      </c>
      <c r="L1789" s="444">
        <f t="shared" ca="1" si="132"/>
        <v>-19551512.504284855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-19551512.504284855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-81464.635434520227</v>
      </c>
      <c r="L1790" s="444">
        <f t="shared" ca="1" si="132"/>
        <v>-19632977.139719374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-19632977.139719374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-81804.071415497398</v>
      </c>
      <c r="L1791" s="444">
        <f t="shared" ca="1" si="132"/>
        <v>-19714781.211134873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-19714781.211134873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-82144.921713061965</v>
      </c>
      <c r="L1792" s="444">
        <f t="shared" ca="1" si="132"/>
        <v>-19796926.132847935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-19796926.132847935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-82487.192220199722</v>
      </c>
      <c r="L1793" s="444">
        <f t="shared" ref="L1793:L2047" ca="1" si="137">I1793-J1793+K1793</f>
        <v>-19879413.325068135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-19879413.325068135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-82830.888854450561</v>
      </c>
      <c r="L1794" s="444">
        <f t="shared" ca="1" si="137"/>
        <v>-19962244.213922586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-19962244.213922586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-83176.017558010775</v>
      </c>
      <c r="L1795" s="444">
        <f t="shared" ca="1" si="137"/>
        <v>-20045420.231480598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-20045420.231480598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-83522.584297835827</v>
      </c>
      <c r="L1796" s="444">
        <f t="shared" ca="1" si="137"/>
        <v>-20128942.815778434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-20128942.815778434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-83870.595065743473</v>
      </c>
      <c r="L1797" s="444">
        <f t="shared" ca="1" si="137"/>
        <v>-20212813.410844177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-20212813.410844177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-84220.055878517407</v>
      </c>
      <c r="L1798" s="444">
        <f t="shared" ca="1" si="137"/>
        <v>-20297033.466722693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-20297033.466722693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-84570.972778011215</v>
      </c>
      <c r="L1799" s="444">
        <f t="shared" ca="1" si="137"/>
        <v>-20381604.439500704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-20381604.439500704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-84923.351831252934</v>
      </c>
      <c r="L1800" s="444">
        <f t="shared" ca="1" si="137"/>
        <v>-20466527.791331958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-20466527.791331958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-85277.199130549823</v>
      </c>
      <c r="L1801" s="444">
        <f t="shared" ca="1" si="137"/>
        <v>-20551804.990462508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-20551804.990462508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-85632.52079359378</v>
      </c>
      <c r="L1802" s="444">
        <f t="shared" ca="1" si="137"/>
        <v>-20637437.511256102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-20637437.511256102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-85989.322963567087</v>
      </c>
      <c r="L1803" s="444">
        <f t="shared" ca="1" si="137"/>
        <v>-20723426.834219668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-20723426.834219668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-86347.611809248614</v>
      </c>
      <c r="L1804" s="444">
        <f t="shared" ca="1" si="137"/>
        <v>-20809774.446028918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-20809774.446028918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-86707.393525120497</v>
      </c>
      <c r="L1805" s="444">
        <f t="shared" ca="1" si="137"/>
        <v>-20896481.839554038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-20896481.839554038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-87068.674331475151</v>
      </c>
      <c r="L1806" s="444">
        <f t="shared" ca="1" si="137"/>
        <v>-20983550.513885513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-20983550.513885513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-87431.460474522974</v>
      </c>
      <c r="L1807" s="444">
        <f t="shared" ca="1" si="137"/>
        <v>-21070981.974360038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-21070981.974360038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-87795.758226500155</v>
      </c>
      <c r="L1808" s="444">
        <f t="shared" ca="1" si="137"/>
        <v>-21158777.732586537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-21158777.732586537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-88161.573885777238</v>
      </c>
      <c r="L1809" s="444">
        <f t="shared" ca="1" si="137"/>
        <v>-21246939.306472313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-21246939.306472313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-88528.913776967966</v>
      </c>
      <c r="L1810" s="444">
        <f t="shared" ca="1" si="137"/>
        <v>-21335468.22024928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-21335468.22024928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-88897.784251038669</v>
      </c>
      <c r="L1811" s="444">
        <f t="shared" ca="1" si="137"/>
        <v>-21424366.004500318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-21424366.004500318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-89268.191685417987</v>
      </c>
      <c r="L1812" s="444">
        <f t="shared" ca="1" si="137"/>
        <v>-21513634.196185738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-21513634.196185738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-89640.142484107244</v>
      </c>
      <c r="L1813" s="444">
        <f t="shared" ca="1" si="137"/>
        <v>-21603274.338669844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-21603274.338669844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-90013.643077791014</v>
      </c>
      <c r="L1814" s="444">
        <f t="shared" ca="1" si="137"/>
        <v>-21693287.981747635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-21693287.981747635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-90388.699923948472</v>
      </c>
      <c r="L1815" s="444">
        <f t="shared" ca="1" si="137"/>
        <v>-21783676.681671582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-21783676.681671582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-90765.319506964923</v>
      </c>
      <c r="L1816" s="444">
        <f t="shared" ca="1" si="137"/>
        <v>-21874442.001178548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-21874442.001178548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-91143.508338243948</v>
      </c>
      <c r="L1817" s="444">
        <f t="shared" ca="1" si="137"/>
        <v>-21965585.509516791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-21965585.509516791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-91523.272956319954</v>
      </c>
      <c r="L1818" s="444">
        <f t="shared" ca="1" si="137"/>
        <v>-22057108.78247311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-22057108.78247311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-91904.619926971296</v>
      </c>
      <c r="L1819" s="444">
        <f t="shared" ca="1" si="137"/>
        <v>-22149013.40240008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-22149013.40240008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-92287.55584333367</v>
      </c>
      <c r="L1820" s="444">
        <f t="shared" ca="1" si="137"/>
        <v>-22241300.958243415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-22241300.958243415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-92672.087326014225</v>
      </c>
      <c r="L1821" s="444">
        <f t="shared" ca="1" si="137"/>
        <v>-22333973.045569427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-22333973.045569427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-93058.221023205944</v>
      </c>
      <c r="L1822" s="444">
        <f t="shared" ca="1" si="137"/>
        <v>-22427031.266592633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-22427031.266592633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-93445.963610802632</v>
      </c>
      <c r="L1823" s="444">
        <f t="shared" ca="1" si="137"/>
        <v>-22520477.230203435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-22520477.230203435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-93835.321792514311</v>
      </c>
      <c r="L1824" s="444">
        <f t="shared" ca="1" si="137"/>
        <v>-22614312.551995948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-22614312.551995948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-94226.302299983116</v>
      </c>
      <c r="L1825" s="444">
        <f t="shared" ca="1" si="137"/>
        <v>-22708538.854295932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-22708538.854295932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-94618.91189289972</v>
      </c>
      <c r="L1826" s="444">
        <f t="shared" ca="1" si="137"/>
        <v>-22803157.76618883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-22803157.76618883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-95013.15735912013</v>
      </c>
      <c r="L1827" s="444">
        <f t="shared" ca="1" si="137"/>
        <v>-22898170.92354795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-22898170.92354795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-95409.045514783124</v>
      </c>
      <c r="L1828" s="444">
        <f t="shared" ca="1" si="137"/>
        <v>-22993579.969062734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-22993579.969062734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-95806.583204428054</v>
      </c>
      <c r="L1829" s="444">
        <f t="shared" ca="1" si="137"/>
        <v>-23089386.552267164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-23089386.552267164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-96205.777301113179</v>
      </c>
      <c r="L1830" s="444">
        <f t="shared" ca="1" si="137"/>
        <v>-23185592.329568278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-23185592.329568278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-96606.634706534489</v>
      </c>
      <c r="L1831" s="444">
        <f t="shared" ca="1" si="137"/>
        <v>-23282198.964274812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-23282198.964274812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-97009.162351145045</v>
      </c>
      <c r="L1832" s="444">
        <f t="shared" ca="1" si="137"/>
        <v>-23379208.126625959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-23379208.126625959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-97413.367194274833</v>
      </c>
      <c r="L1833" s="444">
        <f t="shared" ca="1" si="137"/>
        <v>-23476621.493820235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-23476621.493820235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-97819.256224250974</v>
      </c>
      <c r="L1834" s="444">
        <f t="shared" ca="1" si="137"/>
        <v>-23574440.750044487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-23574440.750044487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-98226.836458518694</v>
      </c>
      <c r="L1835" s="444">
        <f t="shared" ca="1" si="137"/>
        <v>-23672667.586503007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-23672667.586503007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-98636.114943762528</v>
      </c>
      <c r="L1836" s="444">
        <f t="shared" ca="1" si="137"/>
        <v>-23771303.701446768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-23771303.701446768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-99047.098756028194</v>
      </c>
      <c r="L1837" s="444">
        <f t="shared" ca="1" si="137"/>
        <v>-23870350.800202794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-23870350.800202794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-99459.79500084497</v>
      </c>
      <c r="L1838" s="444">
        <f t="shared" ca="1" si="137"/>
        <v>-23969810.595203638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-23969810.595203638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-99874.210813348487</v>
      </c>
      <c r="L1839" s="444">
        <f t="shared" ca="1" si="137"/>
        <v>-24069684.806016985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-24069684.806016985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-100290.3533584041</v>
      </c>
      <c r="L1840" s="444">
        <f t="shared" ca="1" si="137"/>
        <v>-24169975.159375388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-24169975.159375388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-100708.22983073078</v>
      </c>
      <c r="L1841" s="444">
        <f t="shared" ca="1" si="137"/>
        <v>-24270683.389206119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-24270683.389206119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-101127.84745502549</v>
      </c>
      <c r="L1842" s="444">
        <f t="shared" ca="1" si="137"/>
        <v>-24371811.236661144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-24371811.236661144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-101549.21348608809</v>
      </c>
      <c r="L1843" s="444">
        <f t="shared" ca="1" si="137"/>
        <v>-24473360.45014723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-24473360.45014723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-101972.3352089468</v>
      </c>
      <c r="L1844" s="444">
        <f t="shared" ca="1" si="137"/>
        <v>-24575332.785356175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-24575332.785356175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-102397.21993898407</v>
      </c>
      <c r="L1845" s="444">
        <f t="shared" ca="1" si="137"/>
        <v>-24677730.005295157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-24677730.005295157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-102823.87502206315</v>
      </c>
      <c r="L1846" s="444">
        <f t="shared" ca="1" si="137"/>
        <v>-24780553.880317222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-24780553.880317222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-103252.30783465509</v>
      </c>
      <c r="L1847" s="444">
        <f t="shared" ca="1" si="137"/>
        <v>-24883806.188151877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-24883806.188151877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-103682.52578396615</v>
      </c>
      <c r="L1848" s="444">
        <f t="shared" ca="1" si="137"/>
        <v>-24987488.713935845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-24987488.713935845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-104114.53630806602</v>
      </c>
      <c r="L1849" s="444">
        <f t="shared" ca="1" si="137"/>
        <v>-25091603.25024391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-25091603.25024391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-104548.34687601629</v>
      </c>
      <c r="L1850" s="444">
        <f t="shared" ca="1" si="137"/>
        <v>-25196151.597119927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-25196151.597119927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-104983.9649879997</v>
      </c>
      <c r="L1851" s="444">
        <f t="shared" ca="1" si="137"/>
        <v>-25301135.562107928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-25301135.562107928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-105421.39817544969</v>
      </c>
      <c r="L1852" s="444">
        <f t="shared" ca="1" si="137"/>
        <v>-25406556.960283376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-25406556.960283376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-105860.65400118074</v>
      </c>
      <c r="L1853" s="444">
        <f t="shared" ca="1" si="137"/>
        <v>-25512417.614284556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-25512417.614284556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-106301.74005951898</v>
      </c>
      <c r="L1854" s="444">
        <f t="shared" ca="1" si="137"/>
        <v>-25618719.354344074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-25618719.354344074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-106744.66397643364</v>
      </c>
      <c r="L1855" s="444">
        <f t="shared" ca="1" si="137"/>
        <v>-25725464.018320508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-25725464.018320508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-107189.43340966878</v>
      </c>
      <c r="L1856" s="444">
        <f t="shared" ca="1" si="137"/>
        <v>-25832653.451730177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-25832653.451730177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-107636.05604887573</v>
      </c>
      <c r="L1857" s="444">
        <f t="shared" ca="1" si="137"/>
        <v>-25940289.507779054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-25940289.507779054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-108084.53961574606</v>
      </c>
      <c r="L1858" s="444">
        <f t="shared" ca="1" si="137"/>
        <v>-26048374.047394801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-26048374.047394801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-108534.891864145</v>
      </c>
      <c r="L1859" s="444">
        <f t="shared" ca="1" si="137"/>
        <v>-26156908.939258944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-26156908.939258944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-108987.1205802456</v>
      </c>
      <c r="L1860" s="444">
        <f t="shared" ca="1" si="137"/>
        <v>-26265896.059839189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-26265896.059839189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-109441.23358266329</v>
      </c>
      <c r="L1861" s="444">
        <f t="shared" ca="1" si="137"/>
        <v>-26375337.293421853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-26375337.293421853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-109897.23872259106</v>
      </c>
      <c r="L1862" s="444">
        <f t="shared" ca="1" si="137"/>
        <v>-26485234.532144446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-26485234.532144446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-110355.14388393518</v>
      </c>
      <c r="L1863" s="444">
        <f t="shared" ca="1" si="137"/>
        <v>-26595589.676028382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-26595589.676028382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-110814.95698345159</v>
      </c>
      <c r="L1864" s="444">
        <f t="shared" ca="1" si="137"/>
        <v>-26706404.633011833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-26706404.633011833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-111276.68597088262</v>
      </c>
      <c r="L1865" s="444">
        <f t="shared" ca="1" si="137"/>
        <v>-26817681.318982717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-26817681.318982717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-111740.33882909465</v>
      </c>
      <c r="L1866" s="444">
        <f t="shared" ca="1" si="137"/>
        <v>-26929421.657811813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-26929421.657811813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-112205.92357421589</v>
      </c>
      <c r="L1867" s="444">
        <f t="shared" ca="1" si="137"/>
        <v>-27041627.58138603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-27041627.58138603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-112673.44825577512</v>
      </c>
      <c r="L1868" s="444">
        <f t="shared" ca="1" si="137"/>
        <v>-27154301.029641803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-27154301.029641803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-113142.92095684084</v>
      </c>
      <c r="L1869" s="444">
        <f t="shared" ca="1" si="137"/>
        <v>-27267443.950598646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-27267443.950598646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-113614.34979416103</v>
      </c>
      <c r="L1870" s="444">
        <f t="shared" ca="1" si="137"/>
        <v>-27381058.300392807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-27381058.300392807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-114087.74291830334</v>
      </c>
      <c r="L1871" s="444">
        <f t="shared" ca="1" si="137"/>
        <v>-27495146.043311112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-27495146.043311112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-114563.10851379629</v>
      </c>
      <c r="L1872" s="444">
        <f t="shared" ca="1" si="137"/>
        <v>-27609709.151824906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-27609709.151824906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-115040.45479927045</v>
      </c>
      <c r="L1873" s="444">
        <f t="shared" ca="1" si="137"/>
        <v>-27724749.606624179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-27724749.606624179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-115519.79002760074</v>
      </c>
      <c r="L1874" s="444">
        <f t="shared" ca="1" si="137"/>
        <v>-27840269.396651778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-27840269.396651778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-116001.12248604909</v>
      </c>
      <c r="L1875" s="444">
        <f t="shared" ca="1" si="137"/>
        <v>-27956270.519137826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-27956270.519137826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-116484.4604964076</v>
      </c>
      <c r="L1876" s="444">
        <f t="shared" ca="1" si="137"/>
        <v>-28072754.979634233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-28072754.979634233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-116969.81241514262</v>
      </c>
      <c r="L1877" s="444">
        <f t="shared" ca="1" si="137"/>
        <v>-28189724.792049374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-28189724.792049374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-117457.18663353905</v>
      </c>
      <c r="L1878" s="444">
        <f t="shared" ca="1" si="137"/>
        <v>-28307181.978682913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-28307181.978682913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-117946.59157784547</v>
      </c>
      <c r="L1879" s="444">
        <f t="shared" ca="1" si="137"/>
        <v>-28425128.570260759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-28425128.570260759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-118438.03570941983</v>
      </c>
      <c r="L1880" s="444">
        <f t="shared" ca="1" si="137"/>
        <v>-28543566.605970178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-28543566.605970178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-118931.52752487574</v>
      </c>
      <c r="L1881" s="444">
        <f t="shared" ca="1" si="137"/>
        <v>-28662498.133495055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-28662498.133495055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-119427.07555622938</v>
      </c>
      <c r="L1882" s="444">
        <f t="shared" ca="1" si="137"/>
        <v>-28781925.209051285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-28781925.209051285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-119924.68837104703</v>
      </c>
      <c r="L1883" s="444">
        <f t="shared" ca="1" si="137"/>
        <v>-28901849.897422332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-28901849.897422332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-120424.37457259305</v>
      </c>
      <c r="L1884" s="444">
        <f t="shared" ca="1" si="137"/>
        <v>-29022274.271994926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-29022274.271994926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-120926.14279997884</v>
      </c>
      <c r="L1885" s="444">
        <f t="shared" ca="1" si="137"/>
        <v>-29143200.414794903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-29143200.414794903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-121430.00172831211</v>
      </c>
      <c r="L1886" s="444">
        <f t="shared" ca="1" si="137"/>
        <v>-29264630.416523214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-29264630.416523214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-121935.96006884672</v>
      </c>
      <c r="L1887" s="444">
        <f t="shared" ca="1" si="137"/>
        <v>-29386566.376592062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-29386566.376592062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-122444.0265691336</v>
      </c>
      <c r="L1888" s="444">
        <f t="shared" ca="1" si="137"/>
        <v>-29509010.403161194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-29509010.403161194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-122954.21001317163</v>
      </c>
      <c r="L1889" s="444">
        <f t="shared" ca="1" si="137"/>
        <v>-29631964.613174364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-29631964.613174364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-123466.51922155985</v>
      </c>
      <c r="L1890" s="444">
        <f t="shared" ca="1" si="137"/>
        <v>-29755431.132395923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-29755431.132395923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-123980.96305164968</v>
      </c>
      <c r="L1891" s="444">
        <f t="shared" ca="1" si="137"/>
        <v>-29879412.095447574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-29879412.095447574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-124497.55039769824</v>
      </c>
      <c r="L1892" s="444">
        <f t="shared" ca="1" si="137"/>
        <v>-30003909.645845272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-30003909.645845272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-125016.29019102197</v>
      </c>
      <c r="L1893" s="444">
        <f t="shared" ca="1" si="137"/>
        <v>-30128925.936036292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-30128925.936036292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-125537.19140015122</v>
      </c>
      <c r="L1894" s="444">
        <f t="shared" ca="1" si="137"/>
        <v>-30254463.127436444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-30254463.127436444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-126060.26303098518</v>
      </c>
      <c r="L1895" s="444">
        <f t="shared" ca="1" si="137"/>
        <v>-30380523.390467428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-30380523.390467428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-126585.51412694762</v>
      </c>
      <c r="L1896" s="444">
        <f t="shared" ca="1" si="137"/>
        <v>-30507108.904594377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-30507108.904594377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-127112.95376914323</v>
      </c>
      <c r="L1897" s="444">
        <f t="shared" ca="1" si="137"/>
        <v>-30634221.85836352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-30634221.85836352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-127642.59107651467</v>
      </c>
      <c r="L1898" s="444">
        <f t="shared" ca="1" si="137"/>
        <v>-30761864.449440036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-30761864.449440036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-128174.43520600015</v>
      </c>
      <c r="L1899" s="444">
        <f t="shared" ca="1" si="137"/>
        <v>-30890038.884646036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-30890038.884646036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-128708.4953526918</v>
      </c>
      <c r="L1900" s="444">
        <f t="shared" ca="1" si="137"/>
        <v>-31018747.379998729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-31018747.379998729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-129244.78074999472</v>
      </c>
      <c r="L1901" s="444">
        <f t="shared" ca="1" si="137"/>
        <v>-31147992.160748724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-31147992.160748724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-129783.30066978633</v>
      </c>
      <c r="L1902" s="444">
        <f t="shared" ca="1" si="137"/>
        <v>-31277775.461418509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-31277775.461418509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-130324.06442257712</v>
      </c>
      <c r="L1903" s="444">
        <f t="shared" ca="1" si="137"/>
        <v>-31408099.525841087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-31408099.525841087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-130867.08135767121</v>
      </c>
      <c r="L1904" s="444">
        <f t="shared" ca="1" si="137"/>
        <v>-31538966.60719876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-31538966.60719876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-131412.36086332815</v>
      </c>
      <c r="L1905" s="444">
        <f t="shared" ca="1" si="137"/>
        <v>-31670378.968062088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-31670378.968062088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-131959.91236692536</v>
      </c>
      <c r="L1906" s="444">
        <f t="shared" ca="1" si="137"/>
        <v>-31802338.880429015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-31802338.880429015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-132509.74533512088</v>
      </c>
      <c r="L1907" s="444">
        <f t="shared" ca="1" si="137"/>
        <v>-31934848.625764135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-31934848.625764135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-133061.86927401723</v>
      </c>
      <c r="L1908" s="444">
        <f t="shared" ca="1" si="137"/>
        <v>-32067910.495038152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-32067910.495038152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-133616.29372932564</v>
      </c>
      <c r="L1909" s="444">
        <f t="shared" ca="1" si="137"/>
        <v>-32201526.788767476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-32201526.788767476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-134173.02828653116</v>
      </c>
      <c r="L1910" s="444">
        <f t="shared" ca="1" si="137"/>
        <v>-32335699.817054007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-32335699.817054007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-134732.08257105836</v>
      </c>
      <c r="L1911" s="444">
        <f t="shared" ca="1" si="137"/>
        <v>-32470431.899625067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-32470431.899625067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-135293.46624843776</v>
      </c>
      <c r="L1912" s="444">
        <f t="shared" ca="1" si="137"/>
        <v>-32605725.365873504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-32605725.365873504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-135857.18902447293</v>
      </c>
      <c r="L1913" s="444">
        <f t="shared" ca="1" si="137"/>
        <v>-32741582.554897979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-32741582.554897979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-136423.26064540827</v>
      </c>
      <c r="L1914" s="444">
        <f t="shared" ca="1" si="137"/>
        <v>-32878005.815543387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-32878005.815543387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-136991.69089809747</v>
      </c>
      <c r="L1915" s="444">
        <f t="shared" ca="1" si="137"/>
        <v>-33014997.506441485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-33014997.506441485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-137562.48961017284</v>
      </c>
      <c r="L1916" s="444">
        <f t="shared" ca="1" si="137"/>
        <v>-33152559.996051658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-33152559.996051658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-138135.66665021522</v>
      </c>
      <c r="L1917" s="444">
        <f t="shared" ca="1" si="137"/>
        <v>-33290695.662701875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-33290695.662701875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-138711.23192792447</v>
      </c>
      <c r="L1918" s="444">
        <f t="shared" ca="1" si="137"/>
        <v>-33429406.894629799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-33429406.894629799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-139289.19539429081</v>
      </c>
      <c r="L1919" s="444">
        <f t="shared" ca="1" si="137"/>
        <v>-33568696.090024091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-33568696.090024091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-139869.56704176703</v>
      </c>
      <c r="L1920" s="444">
        <f t="shared" ca="1" si="137"/>
        <v>-33708565.657065861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-33708565.657065861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-140452.35690444108</v>
      </c>
      <c r="L1921" s="444">
        <f t="shared" ca="1" si="137"/>
        <v>-33849018.013970301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-33849018.013970301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-141037.57505820959</v>
      </c>
      <c r="L1922" s="444">
        <f t="shared" ca="1" si="137"/>
        <v>-33990055.589028507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-33990055.589028507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-141625.23162095211</v>
      </c>
      <c r="L1923" s="444">
        <f t="shared" ca="1" si="137"/>
        <v>-34131680.82064946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-34131680.82064946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-142215.33675270609</v>
      </c>
      <c r="L1924" s="444">
        <f t="shared" ca="1" si="137"/>
        <v>-34273896.157402165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-34273896.157402165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-142807.90065584236</v>
      </c>
      <c r="L1925" s="444">
        <f t="shared" ca="1" si="137"/>
        <v>-34416704.058058009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-34416704.058058009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-143402.93357524171</v>
      </c>
      <c r="L1926" s="444">
        <f t="shared" ca="1" si="137"/>
        <v>-34560106.991633251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-34560106.991633251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-144000.44579847189</v>
      </c>
      <c r="L1927" s="444">
        <f t="shared" ca="1" si="137"/>
        <v>-34704107.437431723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-34704107.437431723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-144600.44765596552</v>
      </c>
      <c r="L1928" s="444">
        <f t="shared" ca="1" si="137"/>
        <v>-34848707.885087691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-34848707.885087691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-145202.94952119872</v>
      </c>
      <c r="L1929" s="444">
        <f t="shared" ca="1" si="137"/>
        <v>-34993910.83460889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-34993910.83460889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-145807.96181087039</v>
      </c>
      <c r="L1930" s="444">
        <f t="shared" ca="1" si="137"/>
        <v>-35139718.796419762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-35139718.796419762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-146415.49498508233</v>
      </c>
      <c r="L1931" s="444">
        <f t="shared" ca="1" si="137"/>
        <v>-35286134.291404843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-35286134.291404843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-147025.55954752018</v>
      </c>
      <c r="L1932" s="444">
        <f t="shared" ca="1" si="137"/>
        <v>-35433159.850952365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-35433159.850952365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-147638.16604563486</v>
      </c>
      <c r="L1933" s="444">
        <f t="shared" ca="1" si="137"/>
        <v>-35580798.016998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-35580798.016998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-148253.325070825</v>
      </c>
      <c r="L1934" s="444">
        <f t="shared" ca="1" si="137"/>
        <v>-35729051.342068829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-35729051.342068829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-148871.04725862012</v>
      </c>
      <c r="L1935" s="444">
        <f t="shared" ca="1" si="137"/>
        <v>-35877922.389327452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-35877922.389327452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-149491.34328886439</v>
      </c>
      <c r="L1936" s="444">
        <f t="shared" ca="1" si="137"/>
        <v>-36027413.732616313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-36027413.732616313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-150114.2238859013</v>
      </c>
      <c r="L1937" s="444">
        <f t="shared" ca="1" si="137"/>
        <v>-36177527.956502214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-36177527.956502214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-150739.69981875923</v>
      </c>
      <c r="L1938" s="444">
        <f t="shared" ca="1" si="137"/>
        <v>-36328267.656320974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-36328267.656320974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-151367.78190133738</v>
      </c>
      <c r="L1939" s="444">
        <f t="shared" ca="1" si="137"/>
        <v>-36479635.438222311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-36479635.438222311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-151998.48099259296</v>
      </c>
      <c r="L1940" s="444">
        <f t="shared" ca="1" si="137"/>
        <v>-36631633.919214904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-36631633.919214904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-152631.80799672878</v>
      </c>
      <c r="L1941" s="444">
        <f t="shared" ca="1" si="137"/>
        <v>-36784265.727211632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-36784265.727211632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-153267.77386338179</v>
      </c>
      <c r="L1942" s="444">
        <f t="shared" ca="1" si="137"/>
        <v>-36937533.501075014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-36937533.501075014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-153906.38958781256</v>
      </c>
      <c r="L1943" s="444">
        <f t="shared" ca="1" si="137"/>
        <v>-37091439.890662827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-37091439.890662827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-154547.66621109511</v>
      </c>
      <c r="L1944" s="444">
        <f t="shared" ca="1" si="137"/>
        <v>-37245987.556873925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-37245987.556873925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-155191.61482030802</v>
      </c>
      <c r="L1945" s="444">
        <f t="shared" ca="1" si="137"/>
        <v>-37401179.171694234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-37401179.171694234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-155838.24654872596</v>
      </c>
      <c r="L1946" s="444">
        <f t="shared" ca="1" si="137"/>
        <v>-37557017.418242961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-37557017.418242961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-156487.57257601235</v>
      </c>
      <c r="L1947" s="444">
        <f t="shared" ca="1" si="137"/>
        <v>-37713504.99081897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-37713504.99081897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-157139.60412841238</v>
      </c>
      <c r="L1948" s="444">
        <f t="shared" ca="1" si="137"/>
        <v>-37870644.594947383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-37870644.594947383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-157794.35247894743</v>
      </c>
      <c r="L1949" s="444">
        <f t="shared" ca="1" si="137"/>
        <v>-38028438.947426327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-38028438.947426327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-158451.8289476097</v>
      </c>
      <c r="L1950" s="444">
        <f t="shared" ca="1" si="137"/>
        <v>-38186890.776373938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-38186890.776373938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-159112.04490155808</v>
      </c>
      <c r="L1951" s="444">
        <f t="shared" ca="1" si="137"/>
        <v>-38346002.821275495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-38346002.821275495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-159775.01175531457</v>
      </c>
      <c r="L1952" s="444">
        <f t="shared" ca="1" si="137"/>
        <v>-38505777.833030812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-38505777.833030812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-160440.74097096172</v>
      </c>
      <c r="L1953" s="444">
        <f t="shared" ca="1" si="137"/>
        <v>-38666218.574001774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-38666218.574001774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-161109.24405834073</v>
      </c>
      <c r="L1954" s="444">
        <f t="shared" ca="1" si="137"/>
        <v>-38827327.818060115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-38827327.818060115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-161780.53257525049</v>
      </c>
      <c r="L1955" s="444">
        <f t="shared" ca="1" si="137"/>
        <v>-38989108.350635365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-38989108.350635365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-162454.61812764735</v>
      </c>
      <c r="L1956" s="444">
        <f t="shared" ca="1" si="137"/>
        <v>-39151562.968763009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-39151562.968763009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-163131.51236984588</v>
      </c>
      <c r="L1957" s="444">
        <f t="shared" ca="1" si="137"/>
        <v>-39314694.481132858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-39314694.481132858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-163811.22700472025</v>
      </c>
      <c r="L1958" s="444">
        <f t="shared" ca="1" si="137"/>
        <v>-39478505.708137579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-39478505.708137579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-164493.77378390657</v>
      </c>
      <c r="L1959" s="444">
        <f t="shared" ca="1" si="137"/>
        <v>-39642999.481921487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-39642999.481921487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-165179.16450800619</v>
      </c>
      <c r="L1960" s="444">
        <f t="shared" ca="1" si="137"/>
        <v>-39808178.646429494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-39808178.646429494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-165867.41102678954</v>
      </c>
      <c r="L1961" s="444">
        <f t="shared" ca="1" si="137"/>
        <v>-39974046.057456285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-39974046.057456285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-166558.52523940118</v>
      </c>
      <c r="L1962" s="444">
        <f t="shared" ca="1" si="137"/>
        <v>-40140604.582695685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-40140604.582695685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-167252.51909456536</v>
      </c>
      <c r="L1963" s="444">
        <f t="shared" ca="1" si="137"/>
        <v>-40307857.101790249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-40307857.101790249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-167949.40459079269</v>
      </c>
      <c r="L1964" s="444">
        <f t="shared" ca="1" si="137"/>
        <v>-40475806.506381042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-40475806.506381042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-168649.19377658766</v>
      </c>
      <c r="L1965" s="444">
        <f t="shared" ca="1" si="137"/>
        <v>-40644455.700157627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-40644455.700157627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-169351.89875065678</v>
      </c>
      <c r="L1966" s="444">
        <f t="shared" ca="1" si="137"/>
        <v>-40813807.598908283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-40813807.598908283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-170057.53166211784</v>
      </c>
      <c r="L1967" s="444">
        <f t="shared" ca="1" si="137"/>
        <v>-40983865.130570404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-40983865.130570404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-170766.10471071</v>
      </c>
      <c r="L1968" s="444">
        <f t="shared" ca="1" si="137"/>
        <v>-41154631.235281117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-41154631.235281117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-171477.63014700465</v>
      </c>
      <c r="L1969" s="444">
        <f t="shared" ca="1" si="137"/>
        <v>-41326108.86542812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-41326108.86542812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-172192.12027261718</v>
      </c>
      <c r="L1970" s="444">
        <f t="shared" ca="1" si="137"/>
        <v>-41498300.985700734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-41498300.985700734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-172909.58744041971</v>
      </c>
      <c r="L1971" s="444">
        <f t="shared" ca="1" si="137"/>
        <v>-41671210.57314115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-41671210.57314115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-173630.04405475478</v>
      </c>
      <c r="L1972" s="444">
        <f t="shared" ca="1" si="137"/>
        <v>-41844840.617195904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-41844840.617195904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-174353.50257164959</v>
      </c>
      <c r="L1973" s="444">
        <f t="shared" ca="1" si="137"/>
        <v>-42019194.119767554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-42019194.119767554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-175079.97549903148</v>
      </c>
      <c r="L1974" s="444">
        <f t="shared" ca="1" si="137"/>
        <v>-42194274.095266588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-42194274.095266588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-175809.47539694412</v>
      </c>
      <c r="L1975" s="444">
        <f t="shared" ca="1" si="137"/>
        <v>-42370083.570663534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-42370083.570663534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-176542.01487776471</v>
      </c>
      <c r="L1976" s="444">
        <f t="shared" ca="1" si="137"/>
        <v>-42546625.5855413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-42546625.5855413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-177277.60660642208</v>
      </c>
      <c r="L1977" s="444">
        <f t="shared" ca="1" si="137"/>
        <v>-42723903.192147724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-42723903.192147724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-178016.26330061551</v>
      </c>
      <c r="L1978" s="444">
        <f t="shared" ca="1" si="137"/>
        <v>-42901919.455448337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-42901919.455448337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-178757.99773103473</v>
      </c>
      <c r="L1979" s="444">
        <f t="shared" ca="1" si="137"/>
        <v>-43080677.453179374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-43080677.453179374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-179502.82272158071</v>
      </c>
      <c r="L1980" s="444">
        <f t="shared" ca="1" si="137"/>
        <v>-43260180.275900953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-43260180.275900953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-180250.7511495873</v>
      </c>
      <c r="L1981" s="444">
        <f t="shared" ca="1" si="137"/>
        <v>-43440431.02705054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-43440431.02705054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-181001.79594604392</v>
      </c>
      <c r="L1982" s="444">
        <f t="shared" ca="1" si="137"/>
        <v>-43621432.822996587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-43621432.822996587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-181755.9700958191</v>
      </c>
      <c r="L1983" s="444">
        <f t="shared" ca="1" si="137"/>
        <v>-43803188.793092407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-43803188.793092407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-182513.28663788503</v>
      </c>
      <c r="L1984" s="444">
        <f t="shared" ca="1" si="137"/>
        <v>-43985702.079730295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-43985702.079730295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-183273.7586655429</v>
      </c>
      <c r="L1985" s="444">
        <f t="shared" ca="1" si="137"/>
        <v>-44168975.838395834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-44168975.838395834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-184037.39932664932</v>
      </c>
      <c r="L1986" s="444">
        <f t="shared" ca="1" si="137"/>
        <v>-44353013.237722486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-44353013.237722486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-184804.22182384369</v>
      </c>
      <c r="L1987" s="444">
        <f t="shared" ca="1" si="137"/>
        <v>-44537817.459546328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-44537817.459546328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-185574.23941477636</v>
      </c>
      <c r="L1988" s="444">
        <f t="shared" ca="1" si="137"/>
        <v>-44723391.698961101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-44723391.698961101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-186347.46541233792</v>
      </c>
      <c r="L1989" s="444">
        <f t="shared" ca="1" si="137"/>
        <v>-44909739.164373443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-44909739.164373443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-187123.91318488933</v>
      </c>
      <c r="L1990" s="444">
        <f t="shared" ca="1" si="137"/>
        <v>-45096863.077558331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-45096863.077558331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-187903.59615649303</v>
      </c>
      <c r="L1991" s="444">
        <f t="shared" ca="1" si="137"/>
        <v>-45284766.673714824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-45284766.673714824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-188686.52780714509</v>
      </c>
      <c r="L1992" s="444">
        <f t="shared" ca="1" si="137"/>
        <v>-45473453.20152197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-45473453.20152197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-189472.7216730082</v>
      </c>
      <c r="L1993" s="444">
        <f t="shared" ca="1" si="137"/>
        <v>-45662925.923194982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-45662925.923194982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-190262.19134664576</v>
      </c>
      <c r="L1994" s="444">
        <f t="shared" ca="1" si="137"/>
        <v>-45853188.114541627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-45853188.114541627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-191054.95047725679</v>
      </c>
      <c r="L1995" s="444">
        <f t="shared" ca="1" si="137"/>
        <v>-46044243.065018885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-46044243.065018885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-191851.01277091203</v>
      </c>
      <c r="L1996" s="444">
        <f t="shared" ca="1" si="137"/>
        <v>-46236094.077789798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-46236094.077789798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-192650.39199079081</v>
      </c>
      <c r="L1997" s="444">
        <f t="shared" ca="1" si="137"/>
        <v>-46428744.469780587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-46428744.469780587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-193453.1019574191</v>
      </c>
      <c r="L1998" s="444">
        <f t="shared" ca="1" si="137"/>
        <v>-46622197.571738005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-46622197.571738005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-194259.15654890836</v>
      </c>
      <c r="L1999" s="444">
        <f t="shared" ca="1" si="137"/>
        <v>-46816456.728286915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-46816456.728286915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-195068.56970119546</v>
      </c>
      <c r="L2000" s="444">
        <f t="shared" ca="1" si="137"/>
        <v>-47011525.297988109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-47011525.297988109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-195881.35540828379</v>
      </c>
      <c r="L2001" s="444">
        <f t="shared" ca="1" si="137"/>
        <v>-47207406.65339639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-47207406.65339639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-196697.52772248496</v>
      </c>
      <c r="L2002" s="444">
        <f t="shared" ca="1" si="137"/>
        <v>-47404104.181118876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-47404104.181118876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-197517.10075466198</v>
      </c>
      <c r="L2003" s="444">
        <f t="shared" ca="1" si="137"/>
        <v>-47601621.281873539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-47601621.281873539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-198340.08867447308</v>
      </c>
      <c r="L2004" s="444">
        <f t="shared" ca="1" si="137"/>
        <v>-47799961.37054801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-47799961.37054801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-199166.50571061671</v>
      </c>
      <c r="L2005" s="444">
        <f t="shared" ca="1" si="137"/>
        <v>-47999127.876258627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-47999127.876258627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-199996.36615107761</v>
      </c>
      <c r="L2006" s="444">
        <f t="shared" ca="1" si="137"/>
        <v>-48199124.242409706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-48199124.242409706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-200829.68434337378</v>
      </c>
      <c r="L2007" s="444">
        <f t="shared" ca="1" si="137"/>
        <v>-48399953.926753081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-48399953.926753081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-201666.47469480449</v>
      </c>
      <c r="L2008" s="444">
        <f t="shared" ca="1" si="137"/>
        <v>-48601620.401447885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-48601620.401447885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-202506.75167269952</v>
      </c>
      <c r="L2009" s="444">
        <f t="shared" ca="1" si="137"/>
        <v>-48804127.153120585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-48804127.153120585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-203350.52980466909</v>
      </c>
      <c r="L2010" s="444">
        <f t="shared" ca="1" si="137"/>
        <v>-49007477.682925254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-49007477.682925254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-204197.82367885523</v>
      </c>
      <c r="L2011" s="444">
        <f t="shared" ca="1" si="137"/>
        <v>-49211675.506604113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-49211675.506604113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-205048.64794418379</v>
      </c>
      <c r="L2012" s="444">
        <f t="shared" ca="1" si="137"/>
        <v>-49416724.154548295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-49416724.154548295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-205903.0173106179</v>
      </c>
      <c r="L2013" s="444">
        <f t="shared" ca="1" si="137"/>
        <v>-49622627.171858914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-49622627.171858914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-206760.94654941215</v>
      </c>
      <c r="L2014" s="444">
        <f t="shared" ca="1" si="137"/>
        <v>-49829388.11840833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-49829388.11840833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-207622.45049336803</v>
      </c>
      <c r="L2015" s="444">
        <f t="shared" ca="1" si="137"/>
        <v>-50037010.568901695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-50037010.568901695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-208487.54403709038</v>
      </c>
      <c r="L2016" s="444">
        <f t="shared" ca="1" si="137"/>
        <v>-50245498.112938784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-50245498.112938784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-209356.24213724493</v>
      </c>
      <c r="L2017" s="444">
        <f t="shared" ca="1" si="137"/>
        <v>-50454854.35507603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-50454854.35507603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-210228.55981281679</v>
      </c>
      <c r="L2018" s="444">
        <f t="shared" ca="1" si="137"/>
        <v>-50665082.914888844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-50665082.914888844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-211104.51214537019</v>
      </c>
      <c r="L2019" s="444">
        <f t="shared" ca="1" si="137"/>
        <v>-50876187.427034214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-50876187.427034214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-211984.11427930923</v>
      </c>
      <c r="L2020" s="444">
        <f t="shared" ca="1" si="137"/>
        <v>-51088171.541313522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-51088171.541313522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-212867.38142213968</v>
      </c>
      <c r="L2021" s="444">
        <f t="shared" ca="1" si="137"/>
        <v>-51301038.922735661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-51301038.922735661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-213754.32884473191</v>
      </c>
      <c r="L2022" s="444">
        <f t="shared" ca="1" si="137"/>
        <v>-51514793.251580395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-51514793.251580395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-214644.97188158496</v>
      </c>
      <c r="L2023" s="444">
        <f t="shared" ca="1" si="137"/>
        <v>-51729438.223461978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-51729438.223461978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-215539.32593109156</v>
      </c>
      <c r="L2024" s="444">
        <f t="shared" ca="1" si="137"/>
        <v>-51944977.549393073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-51944977.549393073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-216437.40645580448</v>
      </c>
      <c r="L2025" s="444">
        <f t="shared" ca="1" si="137"/>
        <v>-52161414.95584888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-52161414.95584888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-217339.22898270367</v>
      </c>
      <c r="L2026" s="444">
        <f t="shared" ca="1" si="137"/>
        <v>-52378754.184831582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-52378754.184831582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-218244.80910346488</v>
      </c>
      <c r="L2027" s="444">
        <f t="shared" ca="1" si="137"/>
        <v>-52596998.993935049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-52596998.993935049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-219154.16247472938</v>
      </c>
      <c r="L2028" s="444">
        <f t="shared" ca="1" si="137"/>
        <v>-52816153.156409778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-52816153.156409778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-220067.3048183741</v>
      </c>
      <c r="L2029" s="444">
        <f t="shared" ca="1" si="137"/>
        <v>-53036220.461228155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-53036220.461228155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-220984.25192178399</v>
      </c>
      <c r="L2030" s="444">
        <f t="shared" ca="1" si="137"/>
        <v>-53257204.713149935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-53257204.713149935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-221905.01963812474</v>
      </c>
      <c r="L2031" s="444">
        <f t="shared" ca="1" si="137"/>
        <v>-53479109.732788056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-53479109.732788056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-222829.62388661693</v>
      </c>
      <c r="L2032" s="444">
        <f t="shared" ca="1" si="137"/>
        <v>-53701939.356674671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-53701939.356674671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-223758.08065281113</v>
      </c>
      <c r="L2033" s="444">
        <f t="shared" ca="1" si="137"/>
        <v>-53925697.437327482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-53925697.437327482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-224690.40598886454</v>
      </c>
      <c r="L2034" s="444">
        <f t="shared" ca="1" si="137"/>
        <v>-54150387.843316346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-54150387.843316346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-225626.61601381813</v>
      </c>
      <c r="L2035" s="444">
        <f t="shared" ca="1" si="137"/>
        <v>-54376014.459330164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-54376014.459330164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-226566.72691387567</v>
      </c>
      <c r="L2036" s="444">
        <f t="shared" ca="1" si="137"/>
        <v>-54602581.186244041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-54602581.186244041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-227510.7549426835</v>
      </c>
      <c r="L2037" s="444">
        <f t="shared" ca="1" si="137"/>
        <v>-54830091.941186726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-54830091.941186726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-228458.71642161135</v>
      </c>
      <c r="L2038" s="444">
        <f t="shared" ca="1" si="137"/>
        <v>-55058550.657608338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-55058550.657608338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-229410.62774003472</v>
      </c>
      <c r="L2039" s="444">
        <f t="shared" ca="1" si="137"/>
        <v>-55287961.285348371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-55287961.285348371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-230366.5053556182</v>
      </c>
      <c r="L2040" s="444">
        <f t="shared" ca="1" si="137"/>
        <v>-55518327.79070399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-55518327.79070399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-231326.36579459996</v>
      </c>
      <c r="L2041" s="444">
        <f t="shared" ca="1" si="137"/>
        <v>-55749654.156498589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-55749654.156498589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-232290.22565207744</v>
      </c>
      <c r="L2042" s="444">
        <f t="shared" ca="1" si="137"/>
        <v>-55981944.382150665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-55981944.382150665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-233258.10159229444</v>
      </c>
      <c r="L2043" s="444">
        <f t="shared" ca="1" si="137"/>
        <v>-56215202.48374296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-56215202.48374296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-234230.01034892898</v>
      </c>
      <c r="L2044" s="444">
        <f t="shared" ca="1" si="137"/>
        <v>-56449432.494091891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-56449432.494091891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-235205.96872538285</v>
      </c>
      <c r="L2045" s="444">
        <f t="shared" ca="1" si="137"/>
        <v>-56684638.462817274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-56684638.462817274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-236185.99359507198</v>
      </c>
      <c r="L2046" s="444">
        <f t="shared" ca="1" si="137"/>
        <v>-56920824.456412345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-56920824.456412345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-237170.1019017181</v>
      </c>
      <c r="L2047" s="444">
        <f t="shared" ca="1" si="137"/>
        <v>-57157994.558314063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-57157994.558314063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-238158.31065964192</v>
      </c>
      <c r="L2048" s="444">
        <f t="shared" ref="L2048:L2302" ca="1" si="142">I2048-J2048+K2048</f>
        <v>-57396152.868973702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-57396152.868973702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-239150.63695405709</v>
      </c>
      <c r="L2049" s="444">
        <f t="shared" ca="1" si="142"/>
        <v>-57635303.505927756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-57635303.505927756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-240147.09794136568</v>
      </c>
      <c r="L2050" s="444">
        <f t="shared" ca="1" si="142"/>
        <v>-57875450.603869125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-57875450.603869125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-241147.71084945468</v>
      </c>
      <c r="L2051" s="444">
        <f t="shared" ca="1" si="142"/>
        <v>-58116598.314718582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-58116598.314718582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-242152.49297799409</v>
      </c>
      <c r="L2052" s="444">
        <f t="shared" ca="1" si="142"/>
        <v>-58358750.807696573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-58358750.807696573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-243161.46169873571</v>
      </c>
      <c r="L2053" s="444">
        <f t="shared" ca="1" si="142"/>
        <v>-58601912.269395307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-58601912.269395307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-244174.63445581379</v>
      </c>
      <c r="L2054" s="444">
        <f t="shared" ca="1" si="142"/>
        <v>-58846086.903851122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-58846086.903851122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-245192.02876604634</v>
      </c>
      <c r="L2055" s="444">
        <f t="shared" ca="1" si="142"/>
        <v>-59091278.932617165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-59091278.932617165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-246213.66221923818</v>
      </c>
      <c r="L2056" s="444">
        <f t="shared" ca="1" si="142"/>
        <v>-59337492.594836406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-59337492.594836406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-247239.55247848501</v>
      </c>
      <c r="L2057" s="444">
        <f t="shared" ca="1" si="142"/>
        <v>-59584732.147314891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-59584732.147314891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-248269.71728047871</v>
      </c>
      <c r="L2058" s="444">
        <f t="shared" ca="1" si="142"/>
        <v>-59833001.864595369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-59833001.864595369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-249304.17443581403</v>
      </c>
      <c r="L2059" s="444">
        <f t="shared" ca="1" si="142"/>
        <v>-60082306.039031185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-60082306.039031185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-250342.94182929664</v>
      </c>
      <c r="L2060" s="444">
        <f t="shared" ca="1" si="142"/>
        <v>-60332648.980860479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-60332648.980860479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-251386.03742025199</v>
      </c>
      <c r="L2061" s="444">
        <f t="shared" ca="1" si="142"/>
        <v>-60584035.01828073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-60584035.01828073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-252433.47924283633</v>
      </c>
      <c r="L2062" s="444">
        <f t="shared" ca="1" si="142"/>
        <v>-60836468.497523569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-60836468.497523569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-253485.28540634821</v>
      </c>
      <c r="L2063" s="444">
        <f t="shared" ca="1" si="142"/>
        <v>-61089953.78292992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-61089953.78292992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-254541.47409554131</v>
      </c>
      <c r="L2064" s="444">
        <f t="shared" ca="1" si="142"/>
        <v>-61344495.257025458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-61344495.257025458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-255602.06357093944</v>
      </c>
      <c r="L2065" s="444">
        <f t="shared" ca="1" si="142"/>
        <v>-61600097.320596397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-61600097.320596397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-256667.07216915162</v>
      </c>
      <c r="L2066" s="444">
        <f t="shared" ca="1" si="142"/>
        <v>-61856764.392765552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-61856764.392765552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-257736.51830318981</v>
      </c>
      <c r="L2067" s="444">
        <f t="shared" ca="1" si="142"/>
        <v>-62114500.911068745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-62114500.911068745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-258810.42046278642</v>
      </c>
      <c r="L2068" s="444">
        <f t="shared" ca="1" si="142"/>
        <v>-62373311.331531532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-62373311.331531532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-259888.79721471469</v>
      </c>
      <c r="L2069" s="444">
        <f t="shared" ca="1" si="142"/>
        <v>-62633200.128746249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-62633200.128746249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-260971.66720310936</v>
      </c>
      <c r="L2070" s="444">
        <f t="shared" ca="1" si="142"/>
        <v>-62894171.795949355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-62894171.795949355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-262059.04914978895</v>
      </c>
      <c r="L2071" s="444">
        <f t="shared" ca="1" si="142"/>
        <v>-63156230.845099144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-63156230.845099144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-263150.96185457974</v>
      </c>
      <c r="L2072" s="444">
        <f t="shared" ca="1" si="142"/>
        <v>-63419381.806953721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-63419381.806953721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-264247.42419564049</v>
      </c>
      <c r="L2073" s="444">
        <f t="shared" ca="1" si="142"/>
        <v>-63683629.231149361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-63683629.231149361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-265348.45512978901</v>
      </c>
      <c r="L2074" s="444">
        <f t="shared" ca="1" si="142"/>
        <v>-63948977.686279148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-63948977.686279148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-266454.07369282976</v>
      </c>
      <c r="L2075" s="444">
        <f t="shared" ca="1" si="142"/>
        <v>-64215431.759971976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-64215431.759971976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-267564.29899988323</v>
      </c>
      <c r="L2076" s="444">
        <f t="shared" ca="1" si="142"/>
        <v>-64482996.05897186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-64482996.05897186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-268679.1502457161</v>
      </c>
      <c r="L2077" s="444">
        <f t="shared" ca="1" si="142"/>
        <v>-64751675.209217578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-64751675.209217578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-269798.64670507325</v>
      </c>
      <c r="L2078" s="444">
        <f t="shared" ca="1" si="142"/>
        <v>-65021473.855922654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-65021473.855922654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-270922.80773301108</v>
      </c>
      <c r="L2079" s="444">
        <f t="shared" ca="1" si="142"/>
        <v>-65292396.663655668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-65292396.663655668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-272051.65276523196</v>
      </c>
      <c r="L2080" s="444">
        <f t="shared" ca="1" si="142"/>
        <v>-65564448.316420898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-65564448.316420898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-273185.20131842041</v>
      </c>
      <c r="L2081" s="444">
        <f t="shared" ca="1" si="142"/>
        <v>-65837633.517739318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-65837633.517739318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-274323.47299058054</v>
      </c>
      <c r="L2082" s="444">
        <f t="shared" ca="1" si="142"/>
        <v>-66111956.990729898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-66111956.990729898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-275466.48746137455</v>
      </c>
      <c r="L2083" s="444">
        <f t="shared" ca="1" si="142"/>
        <v>-66387423.478191271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-66387423.478191271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-276614.26449246361</v>
      </c>
      <c r="L2084" s="444">
        <f t="shared" ca="1" si="142"/>
        <v>-66664037.742683738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-66664037.742683738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-277766.82392784889</v>
      </c>
      <c r="L2085" s="444">
        <f t="shared" ca="1" si="142"/>
        <v>-66941804.566611588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-66941804.566611588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-278924.18569421495</v>
      </c>
      <c r="L2086" s="444">
        <f t="shared" ca="1" si="142"/>
        <v>-67220728.752305806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-67220728.752305806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-280086.36980127421</v>
      </c>
      <c r="L2087" s="444">
        <f t="shared" ca="1" si="142"/>
        <v>-67500815.122107074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-67500815.122107074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-281253.3963421128</v>
      </c>
      <c r="L2088" s="444">
        <f t="shared" ca="1" si="142"/>
        <v>-67782068.518449187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-67782068.518449187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-282425.28549353825</v>
      </c>
      <c r="L2089" s="444">
        <f t="shared" ca="1" si="142"/>
        <v>-68064493.803942725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-68064493.803942725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-283602.057516428</v>
      </c>
      <c r="L2090" s="444">
        <f t="shared" ca="1" si="142"/>
        <v>-68348095.861459151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-68348095.861459151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-284783.73275607981</v>
      </c>
      <c r="L2091" s="444">
        <f t="shared" ca="1" si="142"/>
        <v>-68632879.594215229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-68632879.594215229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-285970.33164256345</v>
      </c>
      <c r="L2092" s="444">
        <f t="shared" ca="1" si="142"/>
        <v>-68918849.925857797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-68918849.925857797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-287161.87469107413</v>
      </c>
      <c r="L2093" s="444">
        <f t="shared" ca="1" si="142"/>
        <v>-69206011.800548866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-69206011.800548866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-288358.38250228693</v>
      </c>
      <c r="L2094" s="444">
        <f t="shared" ca="1" si="142"/>
        <v>-69494370.183051154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-69494370.183051154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-289559.87576271314</v>
      </c>
      <c r="L2095" s="444">
        <f t="shared" ca="1" si="142"/>
        <v>-69783930.05881387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-69783930.05881387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-290766.3752450578</v>
      </c>
      <c r="L2096" s="444">
        <f t="shared" ca="1" si="142"/>
        <v>-70074696.434058934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-70074696.434058934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-291977.90180857887</v>
      </c>
      <c r="L2097" s="444">
        <f t="shared" ca="1" si="142"/>
        <v>-70366674.335867509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-70366674.335867509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-293194.47639944794</v>
      </c>
      <c r="L2098" s="444">
        <f t="shared" ca="1" si="142"/>
        <v>-70659868.812266961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-70659868.812266961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-294416.12005111232</v>
      </c>
      <c r="L2099" s="444">
        <f t="shared" ca="1" si="142"/>
        <v>-70954284.932318076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-70954284.932318076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-295642.85388465866</v>
      </c>
      <c r="L2100" s="444">
        <f t="shared" ca="1" si="142"/>
        <v>-71249927.786202729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-71249927.786202729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-296874.69910917804</v>
      </c>
      <c r="L2101" s="444">
        <f t="shared" ca="1" si="142"/>
        <v>-71546802.485311911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-71546802.485311911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-298111.67702213296</v>
      </c>
      <c r="L2102" s="444">
        <f t="shared" ca="1" si="142"/>
        <v>-71844914.16233404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-71844914.16233404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-299353.80900972517</v>
      </c>
      <c r="L2103" s="444">
        <f t="shared" ca="1" si="142"/>
        <v>-72144267.971343771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-72144267.971343771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-300601.11654726573</v>
      </c>
      <c r="L2104" s="444">
        <f t="shared" ca="1" si="142"/>
        <v>-72444869.087891042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-72444869.087891042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-301853.62119954603</v>
      </c>
      <c r="L2105" s="444">
        <f t="shared" ca="1" si="142"/>
        <v>-72746722.70909059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-72746722.70909059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-303111.34462121077</v>
      </c>
      <c r="L2106" s="444">
        <f t="shared" ca="1" si="142"/>
        <v>-73049834.053711802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-73049834.053711802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-304374.30855713249</v>
      </c>
      <c r="L2107" s="444">
        <f t="shared" ca="1" si="142"/>
        <v>-73354208.36226894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-73354208.36226894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-305642.53484278725</v>
      </c>
      <c r="L2108" s="444">
        <f t="shared" ca="1" si="142"/>
        <v>-73659850.897111729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-73659850.897111729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-306916.04540463223</v>
      </c>
      <c r="L2109" s="444">
        <f t="shared" ca="1" si="142"/>
        <v>-73966766.942516357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-73966766.942516357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-308194.86226048484</v>
      </c>
      <c r="L2110" s="444">
        <f t="shared" ca="1" si="142"/>
        <v>-74274961.804776847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-74274961.804776847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-309479.00751990353</v>
      </c>
      <c r="L2111" s="444">
        <f t="shared" ca="1" si="142"/>
        <v>-74584440.812296748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-74584440.812296748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-310768.50338456978</v>
      </c>
      <c r="L2112" s="444">
        <f t="shared" ca="1" si="142"/>
        <v>-74895209.315681323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-74895209.315681323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-312063.37214867218</v>
      </c>
      <c r="L2113" s="444">
        <f t="shared" ca="1" si="142"/>
        <v>-75207272.687830001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-75207272.687830001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-313363.63619929168</v>
      </c>
      <c r="L2114" s="444">
        <f t="shared" ca="1" si="142"/>
        <v>-75520636.324029297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-75520636.324029297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-314669.31801678875</v>
      </c>
      <c r="L2115" s="444">
        <f t="shared" ca="1" si="142"/>
        <v>-75835305.642046079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-75835305.642046079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-315980.44017519196</v>
      </c>
      <c r="L2116" s="444">
        <f t="shared" ca="1" si="142"/>
        <v>-76151286.08222127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-76151286.08222127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-317297.0253425886</v>
      </c>
      <c r="L2117" s="444">
        <f t="shared" ca="1" si="142"/>
        <v>-76468583.107563853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-76468583.107563853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-318619.09628151607</v>
      </c>
      <c r="L2118" s="444">
        <f t="shared" ca="1" si="142"/>
        <v>-76787202.203845367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-76787202.203845367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-319946.6758493557</v>
      </c>
      <c r="L2119" s="444">
        <f t="shared" ca="1" si="142"/>
        <v>-77107148.879694715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-77107148.879694715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-321279.786998728</v>
      </c>
      <c r="L2120" s="444">
        <f t="shared" ca="1" si="142"/>
        <v>-77428428.666693449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-77428428.666693449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-322618.45277788938</v>
      </c>
      <c r="L2121" s="444">
        <f t="shared" ca="1" si="142"/>
        <v>-77751047.119471341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-77751047.119471341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-323962.69633113057</v>
      </c>
      <c r="L2122" s="444">
        <f t="shared" ca="1" si="142"/>
        <v>-78075009.81580247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-78075009.81580247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-325312.54089917697</v>
      </c>
      <c r="L2123" s="444">
        <f t="shared" ca="1" si="142"/>
        <v>-78400322.356701642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-78400322.356701642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-326668.0098195902</v>
      </c>
      <c r="L2124" s="444">
        <f t="shared" ca="1" si="142"/>
        <v>-78726990.366521239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-78726990.366521239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-328029.12652717181</v>
      </c>
      <c r="L2125" s="444">
        <f t="shared" ca="1" si="142"/>
        <v>-79055019.493048415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-79055019.493048415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-329395.91455436841</v>
      </c>
      <c r="L2126" s="444">
        <f t="shared" ca="1" si="142"/>
        <v>-79384415.407602787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-79384415.407602787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-330768.39753167826</v>
      </c>
      <c r="L2127" s="444">
        <f t="shared" ca="1" si="142"/>
        <v>-79715183.80513446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-79715183.80513446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-332146.59918806027</v>
      </c>
      <c r="L2128" s="444">
        <f t="shared" ca="1" si="142"/>
        <v>-80047330.40432252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-80047330.40432252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-333530.54335134383</v>
      </c>
      <c r="L2129" s="444">
        <f t="shared" ca="1" si="142"/>
        <v>-80380860.947673857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-80380860.947673857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-334920.25394864107</v>
      </c>
      <c r="L2130" s="444">
        <f t="shared" ca="1" si="142"/>
        <v>-80715781.201622501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-80715781.201622501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-336315.75500676042</v>
      </c>
      <c r="L2131" s="444">
        <f t="shared" ca="1" si="142"/>
        <v>-81052096.956629261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-81052096.956629261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-337717.07065262191</v>
      </c>
      <c r="L2132" s="444">
        <f t="shared" ca="1" si="142"/>
        <v>-81389814.02728188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-81389814.02728188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-339124.22511367447</v>
      </c>
      <c r="L2133" s="444">
        <f t="shared" ca="1" si="142"/>
        <v>-81728938.252395555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-81728938.252395555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-340537.24271831481</v>
      </c>
      <c r="L2134" s="444">
        <f t="shared" ca="1" si="142"/>
        <v>-82069475.495113865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-82069475.495113865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-341956.14789630775</v>
      </c>
      <c r="L2135" s="444">
        <f t="shared" ca="1" si="142"/>
        <v>-82411431.643010169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-82411431.643010169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-343380.96517920902</v>
      </c>
      <c r="L2136" s="444">
        <f t="shared" ca="1" si="142"/>
        <v>-82754812.608189374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-82754812.608189374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-344811.71920078906</v>
      </c>
      <c r="L2137" s="444">
        <f t="shared" ca="1" si="142"/>
        <v>-83099624.327390164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-83099624.327390164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-346248.43469745899</v>
      </c>
      <c r="L2138" s="444">
        <f t="shared" ca="1" si="142"/>
        <v>-83445872.762087628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-83445872.762087628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-347691.13650869846</v>
      </c>
      <c r="L2139" s="444">
        <f t="shared" ca="1" si="142"/>
        <v>-83793563.898596331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-83793563.898596331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-349139.84957748471</v>
      </c>
      <c r="L2140" s="444">
        <f t="shared" ca="1" si="142"/>
        <v>-84142703.748173818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-84142703.748173818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-350594.59895072423</v>
      </c>
      <c r="L2141" s="444">
        <f t="shared" ca="1" si="142"/>
        <v>-84493298.347124547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-84493298.347124547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-352055.40977968561</v>
      </c>
      <c r="L2142" s="444">
        <f t="shared" ca="1" si="142"/>
        <v>-84845353.75690423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-84845353.75690423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-353522.30732043431</v>
      </c>
      <c r="L2143" s="444">
        <f t="shared" ca="1" si="142"/>
        <v>-85198876.06422466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-85198876.06422466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-354995.31693426939</v>
      </c>
      <c r="L2144" s="444">
        <f t="shared" ca="1" si="142"/>
        <v>-85553871.381158933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-85553871.381158933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-356474.46408816223</v>
      </c>
      <c r="L2145" s="444">
        <f t="shared" ca="1" si="142"/>
        <v>-85910345.84524709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-85910345.84524709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-357959.77435519622</v>
      </c>
      <c r="L2146" s="444">
        <f t="shared" ca="1" si="142"/>
        <v>-86268305.619602293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-86268305.619602293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-359451.27341500955</v>
      </c>
      <c r="L2147" s="444">
        <f t="shared" ca="1" si="142"/>
        <v>-86627756.893017307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-86627756.893017307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-360948.98705423879</v>
      </c>
      <c r="L2148" s="444">
        <f t="shared" ca="1" si="142"/>
        <v>-86988705.880071551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-86988705.880071551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-362452.94116696477</v>
      </c>
      <c r="L2149" s="444">
        <f t="shared" ca="1" si="142"/>
        <v>-87351158.821238518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-87351158.821238518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-363963.16175516049</v>
      </c>
      <c r="L2150" s="444">
        <f t="shared" ca="1" si="142"/>
        <v>-87715121.982993677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-87715121.982993677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-365479.67492914031</v>
      </c>
      <c r="L2151" s="444">
        <f t="shared" ca="1" si="142"/>
        <v>-88080601.657922819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-88080601.657922819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-367002.50690801174</v>
      </c>
      <c r="L2152" s="444">
        <f t="shared" ca="1" si="142"/>
        <v>-88447604.164830834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-88447604.164830834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-368531.68402012845</v>
      </c>
      <c r="L2153" s="444">
        <f t="shared" ca="1" si="142"/>
        <v>-88816135.848850965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-88816135.848850965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-370067.23270354571</v>
      </c>
      <c r="L2154" s="444">
        <f t="shared" ca="1" si="142"/>
        <v>-89186203.081554517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-89186203.081554517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-371609.17950647714</v>
      </c>
      <c r="L2155" s="444">
        <f t="shared" ca="1" si="142"/>
        <v>-89557812.261060998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-89557812.261060998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-373157.55108775414</v>
      </c>
      <c r="L2156" s="444">
        <f t="shared" ca="1" si="142"/>
        <v>-89930969.81214875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-89930969.81214875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-374712.37421728647</v>
      </c>
      <c r="L2157" s="444">
        <f t="shared" ca="1" si="142"/>
        <v>-90305682.186366037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-90305682.186366037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-376273.67577652517</v>
      </c>
      <c r="L2158" s="444">
        <f t="shared" ca="1" si="142"/>
        <v>-90681955.862142563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-90681955.862142563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-377841.48275892733</v>
      </c>
      <c r="L2159" s="444">
        <f t="shared" ca="1" si="142"/>
        <v>-91059797.344901487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-91059797.344901487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-379415.82227042288</v>
      </c>
      <c r="L2160" s="444">
        <f t="shared" ca="1" si="142"/>
        <v>-91439213.16717191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-91439213.16717191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-380996.72152988298</v>
      </c>
      <c r="L2161" s="444">
        <f t="shared" ca="1" si="142"/>
        <v>-91820209.888701797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-91820209.888701797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-382584.20786959084</v>
      </c>
      <c r="L2162" s="444">
        <f t="shared" ca="1" si="142"/>
        <v>-92202794.096571386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-92202794.096571386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-384178.30873571412</v>
      </c>
      <c r="L2163" s="444">
        <f t="shared" ca="1" si="142"/>
        <v>-92586972.405307099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-92586972.405307099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-385779.05168877955</v>
      </c>
      <c r="L2164" s="444">
        <f t="shared" ca="1" si="142"/>
        <v>-92972751.456995875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-92972751.456995875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-387386.46440414945</v>
      </c>
      <c r="L2165" s="444">
        <f t="shared" ca="1" si="142"/>
        <v>-93360137.921400025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-93360137.921400025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-389000.57467250008</v>
      </c>
      <c r="L2166" s="444">
        <f t="shared" ca="1" si="142"/>
        <v>-93749138.496072531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-93749138.496072531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-390621.41040030221</v>
      </c>
      <c r="L2167" s="444">
        <f t="shared" ca="1" si="142"/>
        <v>-94139759.906472832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-94139759.906472832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-392248.99961030344</v>
      </c>
      <c r="L2168" s="444">
        <f t="shared" ca="1" si="142"/>
        <v>-94532008.906083137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-94532008.906083137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-393883.37044201308</v>
      </c>
      <c r="L2169" s="444">
        <f t="shared" ca="1" si="142"/>
        <v>-94925892.276525155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-94925892.276525155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-395524.55115218816</v>
      </c>
      <c r="L2170" s="444">
        <f t="shared" ca="1" si="142"/>
        <v>-95321416.827677339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-95321416.827677339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-397172.57011532225</v>
      </c>
      <c r="L2171" s="444">
        <f t="shared" ca="1" si="142"/>
        <v>-95718589.397792667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-95718589.397792667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-398827.45582413609</v>
      </c>
      <c r="L2172" s="444">
        <f t="shared" ca="1" si="142"/>
        <v>-96117416.853616804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-96117416.853616804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-400489.23689007002</v>
      </c>
      <c r="L2173" s="444">
        <f t="shared" ca="1" si="142"/>
        <v>-96517906.090506867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-96517906.090506867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-402157.9420437786</v>
      </c>
      <c r="L2174" s="444">
        <f t="shared" ca="1" si="142"/>
        <v>-96920064.032550648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-96920064.032550648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-403833.60013562767</v>
      </c>
      <c r="L2175" s="444">
        <f t="shared" ca="1" si="142"/>
        <v>-97323897.632686272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-97323897.632686272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-405516.24013619282</v>
      </c>
      <c r="L2176" s="444">
        <f t="shared" ca="1" si="142"/>
        <v>-97729413.872822464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-97729413.872822464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-407205.89113676024</v>
      </c>
      <c r="L2177" s="444">
        <f t="shared" ca="1" si="142"/>
        <v>-98136619.763959229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-98136619.763959229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-408902.58234983013</v>
      </c>
      <c r="L2178" s="444">
        <f t="shared" ca="1" si="142"/>
        <v>-98545522.346309066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-98545522.346309066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-410606.34310962108</v>
      </c>
      <c r="L2179" s="444">
        <f t="shared" ca="1" si="142"/>
        <v>-98956128.689418688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-98956128.689418688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-412317.20287257788</v>
      </c>
      <c r="L2180" s="444">
        <f t="shared" ca="1" si="142"/>
        <v>-99368445.892291263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-99368445.892291263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-414035.19121788023</v>
      </c>
      <c r="L2181" s="444">
        <f t="shared" ca="1" si="142"/>
        <v>-99782481.083509147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-99782481.083509147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-415760.33784795477</v>
      </c>
      <c r="L2182" s="444">
        <f t="shared" ca="1" si="142"/>
        <v>-100198241.4213571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-100198241.4213571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-417492.67258898792</v>
      </c>
      <c r="L2183" s="444">
        <f t="shared" ca="1" si="142"/>
        <v>-100615734.09394608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-100615734.09394608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-419232.22539144201</v>
      </c>
      <c r="L2184" s="444">
        <f t="shared" ca="1" si="142"/>
        <v>-101034966.31933753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-101034966.31933753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-420979.02633057302</v>
      </c>
      <c r="L2185" s="444">
        <f t="shared" ca="1" si="142"/>
        <v>-101455945.34566811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-101455945.34566811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-422733.10560695041</v>
      </c>
      <c r="L2186" s="444">
        <f t="shared" ca="1" si="142"/>
        <v>-101878678.45127505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-101878678.45127505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-424494.49354697939</v>
      </c>
      <c r="L2187" s="444">
        <f t="shared" ca="1" si="142"/>
        <v>-102303172.94482203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-102303172.94482203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-426263.22060342511</v>
      </c>
      <c r="L2188" s="444">
        <f t="shared" ca="1" si="142"/>
        <v>-102729436.16542545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-102729436.16542545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-428039.31735593936</v>
      </c>
      <c r="L2189" s="444">
        <f t="shared" ca="1" si="142"/>
        <v>-103157475.4827814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-103157475.4827814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-429822.81451158912</v>
      </c>
      <c r="L2190" s="444">
        <f t="shared" ca="1" si="142"/>
        <v>-103587298.29729298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-103587298.29729298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-431613.74290538742</v>
      </c>
      <c r="L2191" s="444">
        <f t="shared" ca="1" si="142"/>
        <v>-104018912.04019837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-104018912.04019837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-433412.13350082655</v>
      </c>
      <c r="L2192" s="444">
        <f t="shared" ca="1" si="142"/>
        <v>-104452324.1736992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-104452324.1736992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-435218.01739041333</v>
      </c>
      <c r="L2193" s="444">
        <f t="shared" ca="1" si="142"/>
        <v>-104887542.19108962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-104887542.19108962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-437031.42579620675</v>
      </c>
      <c r="L2194" s="444">
        <f t="shared" ca="1" si="142"/>
        <v>-105324573.61688583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-105324573.61688583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-438852.39007035759</v>
      </c>
      <c r="L2195" s="444">
        <f t="shared" ca="1" si="142"/>
        <v>-105763426.00695619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-105763426.00695619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-440680.94169565075</v>
      </c>
      <c r="L2196" s="444">
        <f t="shared" ca="1" si="142"/>
        <v>-106204106.94865184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-106204106.94865184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-442517.11228604923</v>
      </c>
      <c r="L2197" s="444">
        <f t="shared" ca="1" si="142"/>
        <v>-106646624.06093788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-106646624.06093788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-444360.93358724116</v>
      </c>
      <c r="L2198" s="444">
        <f t="shared" ca="1" si="142"/>
        <v>-107090984.99452512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-107090984.99452512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-446212.43747718807</v>
      </c>
      <c r="L2199" s="444">
        <f t="shared" ca="1" si="142"/>
        <v>-107537197.43200231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-107537197.43200231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-448071.65596667625</v>
      </c>
      <c r="L2200" s="444">
        <f t="shared" ca="1" si="142"/>
        <v>-107985269.08796898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-107985269.08796898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-449938.62119987071</v>
      </c>
      <c r="L2201" s="444">
        <f t="shared" ca="1" si="142"/>
        <v>-108435207.70916885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-108435207.70916885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-451813.36545487022</v>
      </c>
      <c r="L2202" s="444">
        <f t="shared" ca="1" si="142"/>
        <v>-108887021.07462372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-108887021.07462372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-453695.92114426551</v>
      </c>
      <c r="L2203" s="444">
        <f t="shared" ca="1" si="142"/>
        <v>-109340716.99576798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-109340716.99576798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-455586.32081569993</v>
      </c>
      <c r="L2204" s="444">
        <f t="shared" ca="1" si="142"/>
        <v>-109796303.31658368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-109796303.31658368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-457484.59715243202</v>
      </c>
      <c r="L2205" s="444">
        <f t="shared" ca="1" si="142"/>
        <v>-110253787.9137361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-110253787.9137361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-459390.7829739005</v>
      </c>
      <c r="L2206" s="444">
        <f t="shared" ca="1" si="142"/>
        <v>-110713178.69671001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-110713178.69671001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-461304.91123629169</v>
      </c>
      <c r="L2207" s="444">
        <f t="shared" ca="1" si="142"/>
        <v>-111174483.60794629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-111174483.60794629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-463227.01503310952</v>
      </c>
      <c r="L2208" s="444">
        <f t="shared" ca="1" si="142"/>
        <v>-111637710.6229794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-111637710.6229794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-465157.12759574753</v>
      </c>
      <c r="L2209" s="444">
        <f t="shared" ca="1" si="142"/>
        <v>-112102867.75057516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-112102867.75057516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-467095.28229406313</v>
      </c>
      <c r="L2210" s="444">
        <f t="shared" ca="1" si="142"/>
        <v>-112569963.03286922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-112569963.03286922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-469041.51263695507</v>
      </c>
      <c r="L2211" s="444">
        <f t="shared" ca="1" si="142"/>
        <v>-113039004.54550618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-113039004.54550618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-470995.85227294237</v>
      </c>
      <c r="L2212" s="444">
        <f t="shared" ca="1" si="142"/>
        <v>-113510000.39777912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-113510000.39777912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-472958.33499074634</v>
      </c>
      <c r="L2213" s="444">
        <f t="shared" ca="1" si="142"/>
        <v>-113982958.73276986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-113982958.73276986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-474928.99471987435</v>
      </c>
      <c r="L2214" s="444">
        <f t="shared" ca="1" si="142"/>
        <v>-114457887.72748974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-114457887.72748974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-476907.86553120724</v>
      </c>
      <c r="L2215" s="444">
        <f t="shared" ca="1" si="142"/>
        <v>-114934795.59302095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-114934795.59302095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-478894.98163758725</v>
      </c>
      <c r="L2216" s="444">
        <f t="shared" ca="1" si="142"/>
        <v>-115413690.57465853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-115413690.57465853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-480890.37739441061</v>
      </c>
      <c r="L2217" s="444">
        <f t="shared" ca="1" si="142"/>
        <v>-115894580.95205294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-115894580.95205294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-482894.08730022056</v>
      </c>
      <c r="L2218" s="444">
        <f t="shared" ca="1" si="142"/>
        <v>-116377475.03935316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-116377475.03935316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-484906.14599730488</v>
      </c>
      <c r="L2219" s="444">
        <f t="shared" ca="1" si="142"/>
        <v>-116862381.18535046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-116862381.18535046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-486926.58827229356</v>
      </c>
      <c r="L2220" s="444">
        <f t="shared" ca="1" si="142"/>
        <v>-117349307.77362275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-117349307.77362275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-488955.44905676146</v>
      </c>
      <c r="L2221" s="444">
        <f t="shared" ca="1" si="142"/>
        <v>-117838263.22267951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-117838263.22267951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-490992.76342783135</v>
      </c>
      <c r="L2222" s="444">
        <f t="shared" ca="1" si="142"/>
        <v>-118329255.98610735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-118329255.98610735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-493038.5666087807</v>
      </c>
      <c r="L2223" s="444">
        <f t="shared" ca="1" si="142"/>
        <v>-118822294.55271614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-118822294.55271614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-495092.89396965055</v>
      </c>
      <c r="L2224" s="444">
        <f t="shared" ca="1" si="142"/>
        <v>-119317387.44668579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-119317387.44668579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-497155.78102785745</v>
      </c>
      <c r="L2225" s="444">
        <f t="shared" ca="1" si="142"/>
        <v>-119814543.22771364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-119814543.22771364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-499227.26344880689</v>
      </c>
      <c r="L2226" s="444">
        <f t="shared" ca="1" si="142"/>
        <v>-120313770.49116245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-120313770.49116245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-501307.37704651017</v>
      </c>
      <c r="L2227" s="444">
        <f t="shared" ca="1" si="142"/>
        <v>-120815077.86820896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-120815077.86820896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-503396.157784204</v>
      </c>
      <c r="L2228" s="444">
        <f t="shared" ca="1" si="142"/>
        <v>-121318474.02599317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-121318474.02599317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-505493.64177497156</v>
      </c>
      <c r="L2229" s="444">
        <f t="shared" ca="1" si="142"/>
        <v>-121823967.66776814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-121823967.66776814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-507599.86528236722</v>
      </c>
      <c r="L2230" s="444">
        <f t="shared" ca="1" si="142"/>
        <v>-122331567.53305051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-122331567.53305051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-509714.86472104379</v>
      </c>
      <c r="L2231" s="444">
        <f t="shared" ca="1" si="142"/>
        <v>-122841282.39777155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-122841282.39777155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-511838.67665738147</v>
      </c>
      <c r="L2232" s="444">
        <f t="shared" ca="1" si="142"/>
        <v>-123353121.07442893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-123353121.07442893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-513971.33781012049</v>
      </c>
      <c r="L2233" s="444">
        <f t="shared" ca="1" si="142"/>
        <v>-123867092.41223904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-123867092.41223904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-516112.88505099603</v>
      </c>
      <c r="L2234" s="444">
        <f t="shared" ca="1" si="142"/>
        <v>-124383205.29729004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-124383205.29729004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-518263.35540537519</v>
      </c>
      <c r="L2235" s="444">
        <f t="shared" ca="1" si="142"/>
        <v>-124901468.65269542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-124901468.65269542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-520422.78605289751</v>
      </c>
      <c r="L2236" s="444">
        <f t="shared" ca="1" si="142"/>
        <v>-125421891.43874831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-125421891.43874831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-522591.21432811796</v>
      </c>
      <c r="L2237" s="444">
        <f t="shared" ca="1" si="142"/>
        <v>-125944482.65307644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-125944482.65307644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-524768.67772115173</v>
      </c>
      <c r="L2238" s="444">
        <f t="shared" ca="1" si="142"/>
        <v>-126469251.3307976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-126469251.3307976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-526955.21387832332</v>
      </c>
      <c r="L2239" s="444">
        <f t="shared" ca="1" si="142"/>
        <v>-126996206.54467592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-126996206.54467592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-529150.86060281633</v>
      </c>
      <c r="L2240" s="444">
        <f t="shared" ca="1" si="142"/>
        <v>-127525357.40527873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-127525357.40527873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-531355.65585532808</v>
      </c>
      <c r="L2241" s="444">
        <f t="shared" ca="1" si="142"/>
        <v>-128056713.06113406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-128056713.06113406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-533569.63775472518</v>
      </c>
      <c r="L2242" s="444">
        <f t="shared" ca="1" si="142"/>
        <v>-128590282.69888878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-128590282.69888878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-535792.84457870328</v>
      </c>
      <c r="L2243" s="444">
        <f t="shared" ca="1" si="142"/>
        <v>-129126075.54346748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-129126075.54346748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-538025.31476444774</v>
      </c>
      <c r="L2244" s="444">
        <f t="shared" ca="1" si="142"/>
        <v>-129664100.85823193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-129664100.85823193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-540267.08690929972</v>
      </c>
      <c r="L2245" s="444">
        <f t="shared" ca="1" si="142"/>
        <v>-130204367.94514123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-130204367.94514123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-542518.19977142173</v>
      </c>
      <c r="L2246" s="444">
        <f t="shared" ca="1" si="142"/>
        <v>-130746886.14491265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-130746886.14491265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-544778.69227046939</v>
      </c>
      <c r="L2247" s="444">
        <f t="shared" ca="1" si="142"/>
        <v>-131291664.83718312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-131291664.83718312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-547048.60348826309</v>
      </c>
      <c r="L2248" s="444">
        <f t="shared" ca="1" si="142"/>
        <v>-131838713.44067138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-131838713.44067138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-549327.97266946407</v>
      </c>
      <c r="L2249" s="444">
        <f t="shared" ca="1" si="142"/>
        <v>-132388041.41334085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-132388041.41334085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-551616.83922225353</v>
      </c>
      <c r="L2250" s="444">
        <f t="shared" ca="1" si="142"/>
        <v>-132939658.2525631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-132939658.2525631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-553915.24271901289</v>
      </c>
      <c r="L2251" s="444">
        <f t="shared" ca="1" si="142"/>
        <v>-133493573.49528211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-133493573.49528211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-556223.22289700876</v>
      </c>
      <c r="L2252" s="444">
        <f t="shared" ca="1" si="142"/>
        <v>-134049796.71817912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-134049796.71817912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-558540.81965907966</v>
      </c>
      <c r="L2253" s="444">
        <f t="shared" ca="1" si="142"/>
        <v>-134608337.53783819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-134608337.53783819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-560868.0730743258</v>
      </c>
      <c r="L2254" s="444">
        <f t="shared" ca="1" si="142"/>
        <v>-135169205.6109125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-135169205.6109125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-563205.02337880211</v>
      </c>
      <c r="L2255" s="444">
        <f t="shared" ca="1" si="142"/>
        <v>-135732410.63429129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-135732410.63429129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-565551.71097621368</v>
      </c>
      <c r="L2256" s="444">
        <f t="shared" ca="1" si="142"/>
        <v>-136297962.3452675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-136297962.3452675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-567908.17643861461</v>
      </c>
      <c r="L2257" s="444">
        <f t="shared" ca="1" si="142"/>
        <v>-136865870.5217061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-136865870.5217061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-570274.46050710871</v>
      </c>
      <c r="L2258" s="444">
        <f t="shared" ca="1" si="142"/>
        <v>-137436144.9822132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-137436144.9822132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-572650.604092555</v>
      </c>
      <c r="L2259" s="444">
        <f t="shared" ca="1" si="142"/>
        <v>-138008795.58630577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-138008795.58630577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-575036.64827627398</v>
      </c>
      <c r="L2260" s="444">
        <f t="shared" ca="1" si="142"/>
        <v>-138583832.23458204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-138583832.23458204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-577432.63431075844</v>
      </c>
      <c r="L2261" s="444">
        <f t="shared" ca="1" si="142"/>
        <v>-139161264.86889279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-139161264.86889279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-579838.60362038657</v>
      </c>
      <c r="L2262" s="444">
        <f t="shared" ca="1" si="142"/>
        <v>-139741103.47251317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-139741103.47251317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-582254.59780213819</v>
      </c>
      <c r="L2263" s="444">
        <f t="shared" ca="1" si="142"/>
        <v>-140323358.0703153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-140323358.0703153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-584680.65862631379</v>
      </c>
      <c r="L2264" s="444">
        <f t="shared" ca="1" si="142"/>
        <v>-140908038.72894162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-140908038.72894162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-587116.82803725672</v>
      </c>
      <c r="L2265" s="444">
        <f t="shared" ca="1" si="142"/>
        <v>-141495155.55697888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-141495155.55697888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-589563.14815407863</v>
      </c>
      <c r="L2266" s="444">
        <f t="shared" ca="1" si="142"/>
        <v>-142084718.70513296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-142084718.70513296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-592019.66127138736</v>
      </c>
      <c r="L2267" s="444">
        <f t="shared" ca="1" si="142"/>
        <v>-142676738.36640435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-142676738.36640435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-594486.40986001818</v>
      </c>
      <c r="L2268" s="444">
        <f t="shared" ca="1" si="142"/>
        <v>-143271224.77626437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-143271224.77626437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-596963.43656776822</v>
      </c>
      <c r="L2269" s="444">
        <f t="shared" ca="1" si="142"/>
        <v>-143868188.21283212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-143868188.21283212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-599450.78422013379</v>
      </c>
      <c r="L2270" s="444">
        <f t="shared" ca="1" si="142"/>
        <v>-144467638.99705225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-144467638.99705225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-601948.49582105107</v>
      </c>
      <c r="L2271" s="444">
        <f t="shared" ca="1" si="142"/>
        <v>-145069587.49287331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-145069587.49287331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-604456.61455363873</v>
      </c>
      <c r="L2272" s="444">
        <f t="shared" ca="1" si="142"/>
        <v>-145674044.10742694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-145674044.10742694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-606975.1837809456</v>
      </c>
      <c r="L2273" s="444">
        <f t="shared" ca="1" si="142"/>
        <v>-146281019.29120788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-146281019.29120788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-609504.24704669951</v>
      </c>
      <c r="L2274" s="444">
        <f t="shared" ca="1" si="142"/>
        <v>-146890523.53825459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-146890523.53825459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-612043.84807606076</v>
      </c>
      <c r="L2275" s="444">
        <f t="shared" ca="1" si="142"/>
        <v>-147502567.38633066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-147502567.38633066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-614594.03077637777</v>
      </c>
      <c r="L2276" s="444">
        <f t="shared" ca="1" si="142"/>
        <v>-148117161.41710705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-148117161.41710705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-617154.83923794597</v>
      </c>
      <c r="L2277" s="444">
        <f t="shared" ca="1" si="142"/>
        <v>-148734316.256345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-148734316.256345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-619726.31773477083</v>
      </c>
      <c r="L2278" s="444">
        <f t="shared" ca="1" si="142"/>
        <v>-149354042.57407978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-149354042.57407978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-622308.51072533242</v>
      </c>
      <c r="L2279" s="444">
        <f t="shared" ca="1" si="142"/>
        <v>-149976351.0848051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-149976351.0848051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-624901.46285335463</v>
      </c>
      <c r="L2280" s="444">
        <f t="shared" ca="1" si="142"/>
        <v>-150601252.54765844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-150601252.54765844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-627505.21894857683</v>
      </c>
      <c r="L2281" s="444">
        <f t="shared" ca="1" si="142"/>
        <v>-151228757.76660702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-151228757.76660702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-630119.82402752922</v>
      </c>
      <c r="L2282" s="444">
        <f t="shared" ca="1" si="142"/>
        <v>-151858877.59063455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-151858877.59063455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-632745.3232943106</v>
      </c>
      <c r="L2283" s="444">
        <f t="shared" ca="1" si="142"/>
        <v>-152491622.91392887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-152491622.91392887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-635381.76214137021</v>
      </c>
      <c r="L2284" s="444">
        <f t="shared" ca="1" si="142"/>
        <v>-153127004.67607024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-153127004.67607024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-638029.18615029263</v>
      </c>
      <c r="L2285" s="444">
        <f t="shared" ca="1" si="142"/>
        <v>-153765033.86222053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-153765033.86222053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-640687.64109258552</v>
      </c>
      <c r="L2286" s="444">
        <f t="shared" ca="1" si="142"/>
        <v>-154405721.50331312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-154405721.50331312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-643357.17293047137</v>
      </c>
      <c r="L2287" s="444">
        <f t="shared" ca="1" si="142"/>
        <v>-155049078.6762436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-155049078.6762436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-646037.82781768171</v>
      </c>
      <c r="L2288" s="444">
        <f t="shared" ca="1" si="142"/>
        <v>-155695116.50406128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-155695116.50406128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-648729.65210025536</v>
      </c>
      <c r="L2289" s="444">
        <f t="shared" ca="1" si="142"/>
        <v>-156343846.15616155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-156343846.15616155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-651432.69231733982</v>
      </c>
      <c r="L2290" s="444">
        <f t="shared" ca="1" si="142"/>
        <v>-156995278.84847888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-156995278.84847888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-654146.99520199536</v>
      </c>
      <c r="L2291" s="444">
        <f t="shared" ca="1" si="142"/>
        <v>-157649425.84368089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-157649425.84368089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-656872.60768200364</v>
      </c>
      <c r="L2292" s="444">
        <f t="shared" ca="1" si="142"/>
        <v>-158306298.45136288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-158306298.45136288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-659609.57688067865</v>
      </c>
      <c r="L2293" s="444">
        <f t="shared" ca="1" si="142"/>
        <v>-158965908.02824357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-158965908.02824357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-662357.95011768152</v>
      </c>
      <c r="L2294" s="444">
        <f t="shared" ca="1" si="142"/>
        <v>-159628265.97836125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-159628265.97836125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-665117.77490983857</v>
      </c>
      <c r="L2295" s="444">
        <f t="shared" ca="1" si="142"/>
        <v>-160293383.75327107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-160293383.75327107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-667889.09897196281</v>
      </c>
      <c r="L2296" s="444">
        <f t="shared" ca="1" si="142"/>
        <v>-160961272.85224304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-160961272.85224304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-670671.97021767928</v>
      </c>
      <c r="L2297" s="444">
        <f t="shared" ca="1" si="142"/>
        <v>-161631944.82246071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-161631944.82246071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-673466.43676025292</v>
      </c>
      <c r="L2298" s="444">
        <f t="shared" ca="1" si="142"/>
        <v>-162305411.25922096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-162305411.25922096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-676272.54691342067</v>
      </c>
      <c r="L2299" s="444">
        <f t="shared" ca="1" si="142"/>
        <v>-162981683.80613437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-162981683.80613437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-679090.34919222654</v>
      </c>
      <c r="L2300" s="444">
        <f t="shared" ca="1" si="142"/>
        <v>-163660774.1553266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-163660774.1553266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-681919.89231386082</v>
      </c>
      <c r="L2301" s="444">
        <f t="shared" ca="1" si="142"/>
        <v>-164342694.04764047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-164342694.04764047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-684761.22519850195</v>
      </c>
      <c r="L2302" s="444">
        <f t="shared" ca="1" si="142"/>
        <v>-165027455.27283898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-165027455.27283898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-687614.3969701624</v>
      </c>
      <c r="L2303" s="444">
        <f t="shared" ref="L2303:L2557" ca="1" si="147">I2303-J2303+K2303</f>
        <v>-165715069.66980913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-165715069.66980913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-690479.45695753803</v>
      </c>
      <c r="L2304" s="444">
        <f t="shared" ca="1" si="147"/>
        <v>-166405549.12676668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-166405549.12676668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-693356.4546948612</v>
      </c>
      <c r="L2305" s="444">
        <f t="shared" ca="1" si="147"/>
        <v>-167098905.58146155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-167098905.58146155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-696245.4399227564</v>
      </c>
      <c r="L2306" s="444">
        <f t="shared" ca="1" si="147"/>
        <v>-167795151.0213843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-167795151.0213843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-699146.46258910128</v>
      </c>
      <c r="L2307" s="444">
        <f t="shared" ca="1" si="147"/>
        <v>-168494297.48397341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-168494297.48397341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-702059.57284988917</v>
      </c>
      <c r="L2308" s="444">
        <f t="shared" ca="1" si="147"/>
        <v>-169196357.05682331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-169196357.05682331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-704984.82107009715</v>
      </c>
      <c r="L2309" s="444">
        <f t="shared" ca="1" si="147"/>
        <v>-169901341.87789342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-169901341.87789342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-707922.25782455585</v>
      </c>
      <c r="L2310" s="444">
        <f t="shared" ca="1" si="147"/>
        <v>-170609264.13571799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-170609264.13571799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-710871.93389882497</v>
      </c>
      <c r="L2311" s="444">
        <f t="shared" ca="1" si="147"/>
        <v>-171320136.06961682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-171320136.06961682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-713833.9002900701</v>
      </c>
      <c r="L2312" s="444">
        <f t="shared" ca="1" si="147"/>
        <v>-172033969.9699069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-172033969.9699069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-716808.20820794534</v>
      </c>
      <c r="L2313" s="444">
        <f t="shared" ca="1" si="147"/>
        <v>-172750778.17811483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-172750778.17811483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-719794.90907547844</v>
      </c>
      <c r="L2314" s="444">
        <f t="shared" ca="1" si="147"/>
        <v>-173470573.0871903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-173470573.0871903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-722794.05452995957</v>
      </c>
      <c r="L2315" s="444">
        <f t="shared" ca="1" si="147"/>
        <v>-174193367.14172027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-174193367.14172027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-725805.69642383442</v>
      </c>
      <c r="L2316" s="444">
        <f t="shared" ca="1" si="147"/>
        <v>-174919172.83814409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-174919172.83814409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-728829.88682560041</v>
      </c>
      <c r="L2317" s="444">
        <f t="shared" ca="1" si="147"/>
        <v>-175648002.72496969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-175648002.72496969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-731866.67802070698</v>
      </c>
      <c r="L2318" s="444">
        <f t="shared" ca="1" si="147"/>
        <v>-176379869.4029904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-176379869.4029904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-734916.12251245999</v>
      </c>
      <c r="L2319" s="444">
        <f t="shared" ca="1" si="147"/>
        <v>-177114785.52550286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-177114785.52550286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-737978.27302292862</v>
      </c>
      <c r="L2320" s="444">
        <f t="shared" ca="1" si="147"/>
        <v>-177852763.79852578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-177852763.79852578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-741053.18249385746</v>
      </c>
      <c r="L2321" s="444">
        <f t="shared" ca="1" si="147"/>
        <v>-178593816.98101965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-178593816.98101965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-744140.9040875819</v>
      </c>
      <c r="L2322" s="444">
        <f t="shared" ca="1" si="147"/>
        <v>-179337957.88510722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-179337957.88510722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-747241.49118794675</v>
      </c>
      <c r="L2323" s="444">
        <f t="shared" ca="1" si="147"/>
        <v>-180085199.37629518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-180085199.37629518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-750354.99740122992</v>
      </c>
      <c r="L2324" s="444">
        <f t="shared" ca="1" si="147"/>
        <v>-180835554.37369642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-180835554.37369642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-753481.47655706841</v>
      </c>
      <c r="L2325" s="444">
        <f t="shared" ca="1" si="147"/>
        <v>-181589035.85025349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-181589035.85025349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-756620.98270938953</v>
      </c>
      <c r="L2326" s="444">
        <f t="shared" ca="1" si="147"/>
        <v>-182345656.83296287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-182345656.83296287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-759773.57013734523</v>
      </c>
      <c r="L2327" s="444">
        <f t="shared" ca="1" si="147"/>
        <v>-183105430.40310022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-183105430.40310022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-762939.2933462509</v>
      </c>
      <c r="L2328" s="444">
        <f t="shared" ca="1" si="147"/>
        <v>-183868369.69644648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-183868369.69644648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-766118.207068527</v>
      </c>
      <c r="L2329" s="444">
        <f t="shared" ca="1" si="147"/>
        <v>-184634487.90351501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-184634487.90351501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-769310.36626464583</v>
      </c>
      <c r="L2330" s="444">
        <f t="shared" ca="1" si="147"/>
        <v>-185403798.26977965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-185403798.26977965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-772515.82612408185</v>
      </c>
      <c r="L2331" s="444">
        <f t="shared" ca="1" si="147"/>
        <v>-186176314.09590372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-186176314.09590372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-775734.64206626546</v>
      </c>
      <c r="L2332" s="444">
        <f t="shared" ca="1" si="147"/>
        <v>-186952048.73796999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-186952048.73796999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-778966.86974154168</v>
      </c>
      <c r="L2333" s="444">
        <f t="shared" ca="1" si="147"/>
        <v>-187731015.60771152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-187731015.60771152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-782212.56503213139</v>
      </c>
      <c r="L2334" s="444">
        <f t="shared" ca="1" si="147"/>
        <v>-188513228.17274365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-188513228.17274365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-785471.78405309853</v>
      </c>
      <c r="L2335" s="444">
        <f t="shared" ca="1" si="147"/>
        <v>-189298699.95679674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-189298699.95679674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-788744.58315331978</v>
      </c>
      <c r="L2336" s="444">
        <f t="shared" ca="1" si="147"/>
        <v>-190087444.53995004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-190087444.53995004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-792031.01891645847</v>
      </c>
      <c r="L2337" s="444">
        <f t="shared" ca="1" si="147"/>
        <v>-190879475.5588665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-190879475.5588665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-795331.14816194377</v>
      </c>
      <c r="L2338" s="444">
        <f t="shared" ca="1" si="147"/>
        <v>-191674806.70702845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-191674806.70702845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-798645.02794595191</v>
      </c>
      <c r="L2339" s="444">
        <f t="shared" ca="1" si="147"/>
        <v>-192473451.73497441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-192473451.73497441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-801972.71556239342</v>
      </c>
      <c r="L2340" s="444">
        <f t="shared" ca="1" si="147"/>
        <v>-193275424.45053682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-193275424.45053682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-805314.26854390337</v>
      </c>
      <c r="L2341" s="444">
        <f t="shared" ca="1" si="147"/>
        <v>-194080738.71908072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-194080738.71908072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-808669.74466283631</v>
      </c>
      <c r="L2342" s="444">
        <f t="shared" ca="1" si="147"/>
        <v>-194889408.46374357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-194889408.46374357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-812039.20193226484</v>
      </c>
      <c r="L2343" s="444">
        <f t="shared" ca="1" si="147"/>
        <v>-195701447.66567582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-195701447.66567582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-815422.69860698259</v>
      </c>
      <c r="L2344" s="444">
        <f t="shared" ca="1" si="147"/>
        <v>-196516870.36428279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-196516870.36428279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-818820.2931845116</v>
      </c>
      <c r="L2345" s="444">
        <f t="shared" ca="1" si="147"/>
        <v>-197335690.65746731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-197335690.65746731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-822232.0444061138</v>
      </c>
      <c r="L2346" s="444">
        <f t="shared" ca="1" si="147"/>
        <v>-198157922.70187342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-198157922.70187342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-825658.01125780586</v>
      </c>
      <c r="L2347" s="444">
        <f t="shared" ca="1" si="147"/>
        <v>-198983580.71313122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-198983580.71313122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-829098.25297138002</v>
      </c>
      <c r="L2348" s="444">
        <f t="shared" ca="1" si="147"/>
        <v>-199812678.9661026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-199812678.9661026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-832552.82902542746</v>
      </c>
      <c r="L2349" s="444">
        <f t="shared" ca="1" si="147"/>
        <v>-200645231.79512802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-200645231.79512802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-836021.79914636677</v>
      </c>
      <c r="L2350" s="444">
        <f t="shared" ca="1" si="147"/>
        <v>-201481253.59427437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-201481253.59427437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-839505.22330947651</v>
      </c>
      <c r="L2351" s="444">
        <f t="shared" ca="1" si="147"/>
        <v>-202320758.81758386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-202320758.81758386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-843003.16173993272</v>
      </c>
      <c r="L2352" s="444">
        <f t="shared" ca="1" si="147"/>
        <v>-203163761.9793238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-203163761.9793238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-846515.67491384922</v>
      </c>
      <c r="L2353" s="444">
        <f t="shared" ca="1" si="147"/>
        <v>-204010277.65423766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-204010277.65423766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-850042.82355932356</v>
      </c>
      <c r="L2354" s="444">
        <f t="shared" ca="1" si="147"/>
        <v>-204860320.47779697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-204860320.47779697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-853584.66865748737</v>
      </c>
      <c r="L2355" s="444">
        <f t="shared" ca="1" si="147"/>
        <v>-205713905.14645445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-205713905.14645445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-857141.27144356025</v>
      </c>
      <c r="L2356" s="444">
        <f t="shared" ca="1" si="147"/>
        <v>-206571046.417898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-206571046.417898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-860712.69340790831</v>
      </c>
      <c r="L2357" s="444">
        <f t="shared" ca="1" si="147"/>
        <v>-207431759.11130592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-207431759.11130592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-864298.99629710801</v>
      </c>
      <c r="L2358" s="444">
        <f t="shared" ca="1" si="147"/>
        <v>-208296058.10760304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-208296058.10760304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-867900.24211501272</v>
      </c>
      <c r="L2359" s="444">
        <f t="shared" ca="1" si="147"/>
        <v>-209163958.34971806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-209163958.34971806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-871516.49312382541</v>
      </c>
      <c r="L2360" s="444">
        <f t="shared" ca="1" si="147"/>
        <v>-210035474.84284189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-210035474.84284189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-875147.81184517452</v>
      </c>
      <c r="L2361" s="444">
        <f t="shared" ca="1" si="147"/>
        <v>-210910622.65468708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-210910622.65468708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-878794.2610611961</v>
      </c>
      <c r="L2362" s="444">
        <f t="shared" ca="1" si="147"/>
        <v>-211789416.91574827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-211789416.91574827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-882455.90381561767</v>
      </c>
      <c r="L2363" s="444">
        <f t="shared" ca="1" si="147"/>
        <v>-212671872.8195639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-212671872.8195639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-886132.80341484956</v>
      </c>
      <c r="L2364" s="444">
        <f t="shared" ca="1" si="147"/>
        <v>-213558005.62297875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-213558005.62297875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-889825.02342907817</v>
      </c>
      <c r="L2365" s="444">
        <f t="shared" ca="1" si="147"/>
        <v>-214447830.64640781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-214447830.64640781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-893532.62769336579</v>
      </c>
      <c r="L2366" s="444">
        <f t="shared" ca="1" si="147"/>
        <v>-215341363.27410117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-215341363.27410117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-897255.68030875467</v>
      </c>
      <c r="L2367" s="444">
        <f t="shared" ca="1" si="147"/>
        <v>-216238618.95440993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-216238618.95440993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-900994.24564337486</v>
      </c>
      <c r="L2368" s="444">
        <f t="shared" ca="1" si="147"/>
        <v>-217139613.2000533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-217139613.2000533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-904748.38833355543</v>
      </c>
      <c r="L2369" s="444">
        <f t="shared" ca="1" si="147"/>
        <v>-218044361.58838686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-218044361.58838686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-908518.17328494519</v>
      </c>
      <c r="L2370" s="444">
        <f t="shared" ca="1" si="147"/>
        <v>-218952879.76167181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-218952879.76167181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-912303.66567363252</v>
      </c>
      <c r="L2371" s="444">
        <f t="shared" ca="1" si="147"/>
        <v>-219865183.42734545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-219865183.42734545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-916104.93094727269</v>
      </c>
      <c r="L2372" s="444">
        <f t="shared" ca="1" si="147"/>
        <v>-220781288.35829273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-220781288.35829273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-919922.03482621966</v>
      </c>
      <c r="L2373" s="444">
        <f t="shared" ca="1" si="147"/>
        <v>-221701210.39311895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-221701210.39311895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-923755.04330466222</v>
      </c>
      <c r="L2374" s="444">
        <f t="shared" ca="1" si="147"/>
        <v>-222624965.4364236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-222624965.4364236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-927604.02265176503</v>
      </c>
      <c r="L2375" s="444">
        <f t="shared" ca="1" si="147"/>
        <v>-223552569.45907536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-223552569.45907536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-931469.03941281396</v>
      </c>
      <c r="L2376" s="444">
        <f t="shared" ca="1" si="147"/>
        <v>-224484038.49848819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-224484038.49848819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-935350.1604103673</v>
      </c>
      <c r="L2377" s="444">
        <f t="shared" ca="1" si="147"/>
        <v>-225419388.65889856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-225419388.65889856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-939247.45274541061</v>
      </c>
      <c r="L2378" s="444">
        <f t="shared" ca="1" si="147"/>
        <v>-226358636.11164397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-226358636.11164397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-943160.98379851657</v>
      </c>
      <c r="L2379" s="444">
        <f t="shared" ca="1" si="147"/>
        <v>-227301797.09544247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-227301797.09544247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-947090.82123101037</v>
      </c>
      <c r="L2380" s="444">
        <f t="shared" ca="1" si="147"/>
        <v>-228248887.91667348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-228248887.91667348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-951037.03298613953</v>
      </c>
      <c r="L2381" s="444">
        <f t="shared" ca="1" si="147"/>
        <v>-229199924.94965962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-229199924.94965962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-954999.68729024834</v>
      </c>
      <c r="L2382" s="444">
        <f t="shared" ca="1" si="147"/>
        <v>-230154924.63694987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-230154924.63694987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-958978.85265395767</v>
      </c>
      <c r="L2383" s="444">
        <f t="shared" ca="1" si="147"/>
        <v>-231113903.48960382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-231113903.48960382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-962974.59787334932</v>
      </c>
      <c r="L2384" s="444">
        <f t="shared" ca="1" si="147"/>
        <v>-232076878.08747718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-232076878.08747718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-966986.99203115504</v>
      </c>
      <c r="L2385" s="444">
        <f t="shared" ca="1" si="147"/>
        <v>-233043865.07950833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-233043865.07950833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-971016.10449795146</v>
      </c>
      <c r="L2386" s="444">
        <f t="shared" ca="1" si="147"/>
        <v>-234014881.18400627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-234014881.18400627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-975062.00493335945</v>
      </c>
      <c r="L2387" s="444">
        <f t="shared" ca="1" si="147"/>
        <v>-234989943.18893963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-234989943.18893963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-979124.76328724856</v>
      </c>
      <c r="L2388" s="444">
        <f t="shared" ca="1" si="147"/>
        <v>-235969067.95222688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-235969067.95222688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-983204.44980094535</v>
      </c>
      <c r="L2389" s="444">
        <f t="shared" ca="1" si="147"/>
        <v>-236952272.40202782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-236952272.40202782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-987301.1350084492</v>
      </c>
      <c r="L2390" s="444">
        <f t="shared" ca="1" si="147"/>
        <v>-237939573.53703627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-237939573.53703627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-991414.8897376511</v>
      </c>
      <c r="L2391" s="444">
        <f t="shared" ca="1" si="147"/>
        <v>-238930988.42677394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-238930988.42677394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-995545.78511155793</v>
      </c>
      <c r="L2392" s="444">
        <f t="shared" ca="1" si="147"/>
        <v>-239926534.21188548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-239926534.21188548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-999693.89254952292</v>
      </c>
      <c r="L2393" s="444">
        <f t="shared" ca="1" si="147"/>
        <v>-240926228.104435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-240926228.104435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-1003859.2837684791</v>
      </c>
      <c r="L2394" s="444">
        <f t="shared" ca="1" si="147"/>
        <v>-241930087.38820347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-241930087.38820347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-1008042.0307841811</v>
      </c>
      <c r="L2395" s="444">
        <f t="shared" ca="1" si="147"/>
        <v>-242938129.41898766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-242938129.41898766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-1012242.2059124486</v>
      </c>
      <c r="L2396" s="444">
        <f t="shared" ca="1" si="147"/>
        <v>-243950371.6249001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-243950371.6249001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-1016459.8817704171</v>
      </c>
      <c r="L2397" s="444">
        <f t="shared" ca="1" si="147"/>
        <v>-244966831.50667053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-244966831.50667053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-1020695.1312777939</v>
      </c>
      <c r="L2398" s="444">
        <f t="shared" ca="1" si="147"/>
        <v>-245987526.63794833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-245987526.63794833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-1024948.0276581181</v>
      </c>
      <c r="L2399" s="444">
        <f t="shared" ca="1" si="147"/>
        <v>-247012474.66560644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-247012474.66560644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-1029218.644440027</v>
      </c>
      <c r="L2400" s="444">
        <f t="shared" ca="1" si="147"/>
        <v>-248041693.31004646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-248041693.31004646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-1033507.0554585268</v>
      </c>
      <c r="L2401" s="444">
        <f t="shared" ca="1" si="147"/>
        <v>-249075200.36550498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-249075200.36550498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-1037813.3348562707</v>
      </c>
      <c r="L2402" s="444">
        <f t="shared" ca="1" si="147"/>
        <v>-250113013.70036125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-250113013.70036125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-1042137.5570848386</v>
      </c>
      <c r="L2403" s="444">
        <f t="shared" ca="1" si="147"/>
        <v>-251155151.25744608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-251155151.25744608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-1046479.7969060251</v>
      </c>
      <c r="L2404" s="444">
        <f t="shared" ca="1" si="147"/>
        <v>-252201631.0543521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-252201631.0543521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-1050840.1293931336</v>
      </c>
      <c r="L2405" s="444">
        <f t="shared" ca="1" si="147"/>
        <v>-253252471.18374524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-253252471.18374524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-1055218.6299322718</v>
      </c>
      <c r="L2406" s="444">
        <f t="shared" ca="1" si="147"/>
        <v>-254307689.81367752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-254307689.81367752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-1059615.3742236565</v>
      </c>
      <c r="L2407" s="444">
        <f t="shared" ca="1" si="147"/>
        <v>-255367305.18790117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-255367305.18790117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-1064030.4382829214</v>
      </c>
      <c r="L2408" s="444">
        <f t="shared" ca="1" si="147"/>
        <v>-256431335.62618408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-256431335.62618408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-1068463.8984424334</v>
      </c>
      <c r="L2409" s="444">
        <f t="shared" ca="1" si="147"/>
        <v>-257499799.52462652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-257499799.52462652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-1072915.8313526106</v>
      </c>
      <c r="L2410" s="444">
        <f t="shared" ca="1" si="147"/>
        <v>-258572715.35597914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-258572715.35597914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-1077386.3139832462</v>
      </c>
      <c r="L2411" s="444">
        <f t="shared" ca="1" si="147"/>
        <v>-259650101.66996238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-259650101.66996238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-1081875.4236248434</v>
      </c>
      <c r="L2412" s="444">
        <f t="shared" ca="1" si="147"/>
        <v>-260731977.09358722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-260731977.09358722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-1086383.2378899467</v>
      </c>
      <c r="L2413" s="444">
        <f t="shared" ca="1" si="147"/>
        <v>-261818360.33147717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-261818360.33147717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-1090909.8347144881</v>
      </c>
      <c r="L2414" s="444">
        <f t="shared" ca="1" si="147"/>
        <v>-262909270.16619167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-262909270.16619167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-1095455.2923591319</v>
      </c>
      <c r="L2415" s="444">
        <f t="shared" ca="1" si="147"/>
        <v>-264004725.45855081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-264004725.45855081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-1100019.6894106283</v>
      </c>
      <c r="L2416" s="444">
        <f t="shared" ca="1" si="147"/>
        <v>-265104745.14796144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-265104745.14796144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-1104603.1047831727</v>
      </c>
      <c r="L2417" s="444">
        <f t="shared" ca="1" si="147"/>
        <v>-266209348.25274462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-266209348.25274462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-1109205.6177197692</v>
      </c>
      <c r="L2418" s="444">
        <f t="shared" ca="1" si="147"/>
        <v>-267318553.87046438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-267318553.87046438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-1113827.3077936016</v>
      </c>
      <c r="L2419" s="444">
        <f t="shared" ca="1" si="147"/>
        <v>-268432381.17825797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-268432381.17825797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-1118468.254909408</v>
      </c>
      <c r="L2420" s="444">
        <f t="shared" ca="1" si="147"/>
        <v>-269550849.4331674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-269550849.4331674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-1123128.5393048641</v>
      </c>
      <c r="L2421" s="444">
        <f t="shared" ca="1" si="147"/>
        <v>-270673977.97247225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-270673977.97247225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-1127808.2415519678</v>
      </c>
      <c r="L2422" s="444">
        <f t="shared" ca="1" si="147"/>
        <v>-271801786.21402425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-271801786.21402425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-1132507.4425584343</v>
      </c>
      <c r="L2423" s="444">
        <f t="shared" ca="1" si="147"/>
        <v>-272934293.65658265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-272934293.65658265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-1137226.2235690944</v>
      </c>
      <c r="L2424" s="444">
        <f t="shared" ca="1" si="147"/>
        <v>-274071519.88015175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-274071519.88015175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-1141964.666167299</v>
      </c>
      <c r="L2425" s="444">
        <f t="shared" ca="1" si="147"/>
        <v>-275213484.54631907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-275213484.54631907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-1146722.8522763294</v>
      </c>
      <c r="L2426" s="444">
        <f t="shared" ca="1" si="147"/>
        <v>-276360207.39859539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-276360207.39859539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-1151500.8641608141</v>
      </c>
      <c r="L2427" s="444">
        <f t="shared" ca="1" si="147"/>
        <v>-277511708.26275623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-277511708.26275623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-1156298.7844281509</v>
      </c>
      <c r="L2428" s="444">
        <f t="shared" ca="1" si="147"/>
        <v>-278668007.04718441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-278668007.04718441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-1161116.696029935</v>
      </c>
      <c r="L2429" s="444">
        <f t="shared" ca="1" si="147"/>
        <v>-279829123.74321437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-279829123.74321437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-1165954.6822633932</v>
      </c>
      <c r="L2430" s="444">
        <f t="shared" ca="1" si="147"/>
        <v>-280995078.42547774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-280995078.42547774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-1170812.8267728239</v>
      </c>
      <c r="L2431" s="444">
        <f t="shared" ca="1" si="147"/>
        <v>-282165891.25225055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-282165891.25225055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-1175691.213551044</v>
      </c>
      <c r="L2432" s="444">
        <f t="shared" ca="1" si="147"/>
        <v>-283341582.4658016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-283341582.4658016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-1180589.92694084</v>
      </c>
      <c r="L2433" s="444">
        <f t="shared" ca="1" si="147"/>
        <v>-284522172.39274246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-284522172.39274246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-1185509.0516364269</v>
      </c>
      <c r="L2434" s="444">
        <f t="shared" ca="1" si="147"/>
        <v>-285707681.44437885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-285707681.44437885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-1190448.6726849119</v>
      </c>
      <c r="L2435" s="444">
        <f t="shared" ca="1" si="147"/>
        <v>-286898130.11706376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-286898130.11706376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-1195408.8754877658</v>
      </c>
      <c r="L2436" s="444">
        <f t="shared" ca="1" si="147"/>
        <v>-288093538.99255151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-288093538.99255151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-1200389.745802298</v>
      </c>
      <c r="L2437" s="444">
        <f t="shared" ca="1" si="147"/>
        <v>-289293928.73835379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-289293928.73835379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-1205391.3697431409</v>
      </c>
      <c r="L2438" s="444">
        <f t="shared" ca="1" si="147"/>
        <v>-290499320.10809696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-290499320.10809696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-1210413.8337837374</v>
      </c>
      <c r="L2439" s="444">
        <f t="shared" ca="1" si="147"/>
        <v>-291709733.9418807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-291709733.9418807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-1215457.2247578362</v>
      </c>
      <c r="L2440" s="444">
        <f t="shared" ca="1" si="147"/>
        <v>-292925191.16663855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-292925191.16663855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-1220521.6298609939</v>
      </c>
      <c r="L2441" s="444">
        <f t="shared" ca="1" si="147"/>
        <v>-294145712.79649955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-294145712.79649955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-1225607.1366520815</v>
      </c>
      <c r="L2442" s="444">
        <f t="shared" ca="1" si="147"/>
        <v>-295371319.9331516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-295371319.9331516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-1230713.8330547984</v>
      </c>
      <c r="L2443" s="444">
        <f t="shared" ca="1" si="147"/>
        <v>-296602033.76620638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-296602033.76620638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-1235841.8073591932</v>
      </c>
      <c r="L2444" s="444">
        <f t="shared" ca="1" si="147"/>
        <v>-297837875.5735656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-297837875.5735656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-1240991.1482231901</v>
      </c>
      <c r="L2445" s="444">
        <f t="shared" ca="1" si="147"/>
        <v>-299078866.72178876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-299078866.72178876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-1246161.9446741198</v>
      </c>
      <c r="L2446" s="444">
        <f t="shared" ca="1" si="147"/>
        <v>-300325028.6664629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-300325028.6664629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-1251354.2861102622</v>
      </c>
      <c r="L2447" s="444">
        <f t="shared" ca="1" si="147"/>
        <v>-301576382.95257318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-301576382.95257318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-1256568.2623023882</v>
      </c>
      <c r="L2448" s="444">
        <f t="shared" ca="1" si="147"/>
        <v>-302832951.21487558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-302832951.21487558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-1261803.963395315</v>
      </c>
      <c r="L2449" s="444">
        <f t="shared" ca="1" si="147"/>
        <v>-304094755.17827088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-304094755.17827088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-1267061.4799094619</v>
      </c>
      <c r="L2450" s="444">
        <f t="shared" ca="1" si="147"/>
        <v>-305361816.65818036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-305361816.65818036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-1272340.9027424182</v>
      </c>
      <c r="L2451" s="444">
        <f t="shared" ca="1" si="147"/>
        <v>-306634157.5609228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-306634157.5609228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-1277642.3231705118</v>
      </c>
      <c r="L2452" s="444">
        <f t="shared" ca="1" si="147"/>
        <v>-307911799.88409328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-307911799.88409328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-1282965.8328503887</v>
      </c>
      <c r="L2453" s="444">
        <f t="shared" ca="1" si="147"/>
        <v>-309194765.71694368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-309194765.71694368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-1288311.5238205986</v>
      </c>
      <c r="L2454" s="444">
        <f t="shared" ca="1" si="147"/>
        <v>-310483077.24076426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-310483077.24076426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-1293679.4885031844</v>
      </c>
      <c r="L2455" s="444">
        <f t="shared" ca="1" si="147"/>
        <v>-311776756.72926742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-311776756.72926742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-1299069.8197052809</v>
      </c>
      <c r="L2456" s="444">
        <f t="shared" ca="1" si="147"/>
        <v>-313075826.54897273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-313075826.54897273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-1304482.6106207196</v>
      </c>
      <c r="L2457" s="444">
        <f t="shared" ca="1" si="147"/>
        <v>-314380309.15959346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-314380309.15959346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-1309917.9548316393</v>
      </c>
      <c r="L2458" s="444">
        <f t="shared" ca="1" si="147"/>
        <v>-315690227.11442512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-315690227.11442512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-1315375.9463101046</v>
      </c>
      <c r="L2459" s="444">
        <f t="shared" ca="1" si="147"/>
        <v>-317005603.06073523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-317005603.06073523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-1320856.6794197301</v>
      </c>
      <c r="L2460" s="444">
        <f t="shared" ca="1" si="147"/>
        <v>-318326459.74015498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-318326459.74015498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-1326360.2489173124</v>
      </c>
      <c r="L2461" s="444">
        <f t="shared" ca="1" si="147"/>
        <v>-319652819.98907232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-319652819.98907232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-1331886.7499544681</v>
      </c>
      <c r="L2462" s="444">
        <f t="shared" ca="1" si="147"/>
        <v>-320984706.73902678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-320984706.73902678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-1337436.2780792783</v>
      </c>
      <c r="L2463" s="444">
        <f t="shared" ca="1" si="147"/>
        <v>-322322143.01710606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-322322143.01710606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-1343008.929237942</v>
      </c>
      <c r="L2464" s="444">
        <f t="shared" ca="1" si="147"/>
        <v>-323665151.94634402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-323665151.94634402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-1348604.7997764335</v>
      </c>
      <c r="L2465" s="444">
        <f t="shared" ca="1" si="147"/>
        <v>-325013756.74612045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-325013756.74612045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-1354223.9864421685</v>
      </c>
      <c r="L2466" s="444">
        <f t="shared" ca="1" si="147"/>
        <v>-326367980.7325626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-326367980.7325626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-1359866.5863856776</v>
      </c>
      <c r="L2467" s="444">
        <f t="shared" ca="1" si="147"/>
        <v>-327727847.31894827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-327727847.31894827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-1365532.6971622845</v>
      </c>
      <c r="L2468" s="444">
        <f t="shared" ca="1" si="147"/>
        <v>-329093380.01611054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-329093380.01611054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-1371222.4167337939</v>
      </c>
      <c r="L2469" s="444">
        <f t="shared" ca="1" si="147"/>
        <v>-330464602.43284434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-330464602.43284434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-1376935.8434701848</v>
      </c>
      <c r="L2470" s="444">
        <f t="shared" ca="1" si="147"/>
        <v>-331841538.2763145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-331841538.2763145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-1382673.0761513105</v>
      </c>
      <c r="L2471" s="444">
        <f t="shared" ca="1" si="147"/>
        <v>-333224211.35246581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-333224211.35246581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-1388434.2139686076</v>
      </c>
      <c r="L2472" s="444">
        <f t="shared" ca="1" si="147"/>
        <v>-334612645.56643444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-334612645.56643444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-1394219.3565268102</v>
      </c>
      <c r="L2473" s="444">
        <f t="shared" ca="1" si="147"/>
        <v>-336006864.92296124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-336006864.92296124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-1400028.6038456718</v>
      </c>
      <c r="L2474" s="444">
        <f t="shared" ca="1" si="147"/>
        <v>-337406893.52680689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-337406893.52680689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-1405862.0563616953</v>
      </c>
      <c r="L2475" s="444">
        <f t="shared" ca="1" si="147"/>
        <v>-338812755.58316857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-338812755.58316857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-1411719.814929869</v>
      </c>
      <c r="L2476" s="444">
        <f t="shared" ca="1" si="147"/>
        <v>-340224475.39809841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-340224475.39809841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-1417601.98082541</v>
      </c>
      <c r="L2477" s="444">
        <f t="shared" ca="1" si="147"/>
        <v>-341642077.37892383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-341642077.37892383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-1423508.6557455161</v>
      </c>
      <c r="L2478" s="444">
        <f t="shared" ca="1" si="147"/>
        <v>-343065586.03466934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-343065586.03466934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-1429439.9418111222</v>
      </c>
      <c r="L2479" s="444">
        <f t="shared" ca="1" si="147"/>
        <v>-344495025.97648048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-344495025.97648048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-1435395.9415686687</v>
      </c>
      <c r="L2480" s="444">
        <f t="shared" ca="1" si="147"/>
        <v>-345930421.91804916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-345930421.91804916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-1441376.7579918716</v>
      </c>
      <c r="L2481" s="444">
        <f t="shared" ca="1" si="147"/>
        <v>-347371798.67604101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-347371798.67604101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-1447382.4944835042</v>
      </c>
      <c r="L2482" s="444">
        <f t="shared" ca="1" si="147"/>
        <v>-348819181.17052454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-348819181.17052454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-1453413.2548771854</v>
      </c>
      <c r="L2483" s="444">
        <f t="shared" ca="1" si="147"/>
        <v>-350272594.42540175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-350272594.42540175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-1459469.1434391739</v>
      </c>
      <c r="L2484" s="444">
        <f t="shared" ca="1" si="147"/>
        <v>-351732063.56884092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-351732063.56884092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-1465550.2648701705</v>
      </c>
      <c r="L2485" s="444">
        <f t="shared" ca="1" si="147"/>
        <v>-353197613.83371109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-353197613.83371109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-1471656.7243071296</v>
      </c>
      <c r="L2486" s="444">
        <f t="shared" ca="1" si="147"/>
        <v>-354669270.55801821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-354669270.55801821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-1477788.6273250759</v>
      </c>
      <c r="L2487" s="444">
        <f t="shared" ca="1" si="147"/>
        <v>-356147059.18534327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-356147059.18534327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-1483946.0799389302</v>
      </c>
      <c r="L2488" s="444">
        <f t="shared" ca="1" si="147"/>
        <v>-357631005.26528221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-357631005.26528221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-1490129.1886053425</v>
      </c>
      <c r="L2489" s="444">
        <f t="shared" ca="1" si="147"/>
        <v>-359121134.45388758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-359121134.45388758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-1496338.0602245317</v>
      </c>
      <c r="L2490" s="444">
        <f t="shared" ca="1" si="147"/>
        <v>-360617472.51411211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-360617472.51411211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-1502572.8021421337</v>
      </c>
      <c r="L2491" s="444">
        <f t="shared" ca="1" si="147"/>
        <v>-362120045.31625426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-362120045.31625426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-1508833.5221510595</v>
      </c>
      <c r="L2492" s="444">
        <f t="shared" ca="1" si="147"/>
        <v>-363628878.83840531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-363628878.83840531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-1515120.3284933555</v>
      </c>
      <c r="L2493" s="444">
        <f t="shared" ca="1" si="147"/>
        <v>-365143999.16689867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-365143999.16689867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-1521433.3298620777</v>
      </c>
      <c r="L2494" s="444">
        <f t="shared" ca="1" si="147"/>
        <v>-366665432.49676073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-366665432.49676073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-1527772.6354031698</v>
      </c>
      <c r="L2495" s="444">
        <f t="shared" ca="1" si="147"/>
        <v>-368193205.13216388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-368193205.13216388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-1534138.3547173494</v>
      </c>
      <c r="L2496" s="444">
        <f t="shared" ca="1" si="147"/>
        <v>-369727343.48688126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-369727343.48688126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-1540530.5978620052</v>
      </c>
      <c r="L2497" s="444">
        <f t="shared" ca="1" si="147"/>
        <v>-371267874.08474326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-371267874.08474326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-1546949.4753530968</v>
      </c>
      <c r="L2498" s="444">
        <f t="shared" ca="1" si="147"/>
        <v>-372814823.56009638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-372814823.56009638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-1553395.0981670683</v>
      </c>
      <c r="L2499" s="444">
        <f t="shared" ca="1" si="147"/>
        <v>-374368218.65826344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-374368218.65826344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-1559867.5777427643</v>
      </c>
      <c r="L2500" s="444">
        <f t="shared" ca="1" si="147"/>
        <v>-375928086.2360062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-375928086.2360062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-1566367.0259833592</v>
      </c>
      <c r="L2501" s="444">
        <f t="shared" ca="1" si="147"/>
        <v>-377494453.26198953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-377494453.26198953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-1572893.5552582897</v>
      </c>
      <c r="L2502" s="444">
        <f t="shared" ca="1" si="147"/>
        <v>-379067346.81724781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-379067346.81724781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-1579447.2784051993</v>
      </c>
      <c r="L2503" s="444">
        <f t="shared" ca="1" si="147"/>
        <v>-380646794.095653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-380646794.095653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-1586028.3087318875</v>
      </c>
      <c r="L2504" s="444">
        <f t="shared" ca="1" si="147"/>
        <v>-382232822.40438491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-382232822.40438491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-1592636.7600182705</v>
      </c>
      <c r="L2505" s="444">
        <f t="shared" ca="1" si="147"/>
        <v>-383825459.1644032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-383825459.1644032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-1599272.7465183467</v>
      </c>
      <c r="L2506" s="444">
        <f t="shared" ca="1" si="147"/>
        <v>-385424731.91092157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-385424731.91092157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-1605936.3829621733</v>
      </c>
      <c r="L2507" s="444">
        <f t="shared" ca="1" si="147"/>
        <v>-387030668.29388374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-387030668.29388374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-1612627.7845578489</v>
      </c>
      <c r="L2508" s="444">
        <f t="shared" ca="1" si="147"/>
        <v>-388643296.07844156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-388643296.07844156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-1619347.0669935064</v>
      </c>
      <c r="L2509" s="444">
        <f t="shared" ca="1" si="147"/>
        <v>-390262643.14543509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-390262643.14543509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-1626094.3464393129</v>
      </c>
      <c r="L2510" s="444">
        <f t="shared" ca="1" si="147"/>
        <v>-391888737.4918744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-391888737.4918744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-1632869.7395494767</v>
      </c>
      <c r="L2511" s="444">
        <f t="shared" ca="1" si="147"/>
        <v>-393521607.23142385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-393521607.23142385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-1639673.3634642661</v>
      </c>
      <c r="L2512" s="444">
        <f t="shared" ca="1" si="147"/>
        <v>-395161280.59488809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-395161280.59488809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-1646505.3358120336</v>
      </c>
      <c r="L2513" s="444">
        <f t="shared" ca="1" si="147"/>
        <v>-396807785.93070012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-396807785.93070012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-1653365.7747112506</v>
      </c>
      <c r="L2514" s="444">
        <f t="shared" ca="1" si="147"/>
        <v>-398461151.70541137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-398461151.70541137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-1660254.7987725474</v>
      </c>
      <c r="L2515" s="444">
        <f t="shared" ca="1" si="147"/>
        <v>-400121406.50418395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-400121406.50418395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-1667172.5271007665</v>
      </c>
      <c r="L2516" s="444">
        <f t="shared" ca="1" si="147"/>
        <v>-401788579.03128469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-401788579.03128469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-1674119.0792970196</v>
      </c>
      <c r="L2517" s="444">
        <f t="shared" ca="1" si="147"/>
        <v>-403462698.1105817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-403462698.1105817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-1681094.5754607571</v>
      </c>
      <c r="L2518" s="444">
        <f t="shared" ca="1" si="147"/>
        <v>-405143792.68604243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-405143792.68604243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-1688099.1361918433</v>
      </c>
      <c r="L2519" s="444">
        <f t="shared" ca="1" si="147"/>
        <v>-406831891.82223427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-406831891.82223427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-1695132.8825926427</v>
      </c>
      <c r="L2520" s="444">
        <f t="shared" ca="1" si="147"/>
        <v>-408527024.70482689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-408527024.70482689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-1702195.9362701119</v>
      </c>
      <c r="L2521" s="444">
        <f t="shared" ca="1" si="147"/>
        <v>-410229220.64109701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-410229220.64109701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-1709288.4193379041</v>
      </c>
      <c r="L2522" s="444">
        <f t="shared" ca="1" si="147"/>
        <v>-411938509.06043494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-411938509.06043494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-1716410.4544184788</v>
      </c>
      <c r="L2523" s="444">
        <f t="shared" ca="1" si="147"/>
        <v>-413654919.51485342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-413654919.51485342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-1723562.1646452225</v>
      </c>
      <c r="L2524" s="444">
        <f t="shared" ca="1" si="147"/>
        <v>-415378481.67949861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-415378481.67949861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-1730743.6736645775</v>
      </c>
      <c r="L2525" s="444">
        <f t="shared" ca="1" si="147"/>
        <v>-417109225.35316318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-417109225.35316318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-1737955.1056381799</v>
      </c>
      <c r="L2526" s="444">
        <f t="shared" ca="1" si="147"/>
        <v>-418847180.45880139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-418847180.45880139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-1745196.585245006</v>
      </c>
      <c r="L2527" s="444">
        <f t="shared" ca="1" si="147"/>
        <v>-420592377.0440464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-420592377.0440464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-1752468.2376835267</v>
      </c>
      <c r="L2528" s="444">
        <f t="shared" ca="1" si="147"/>
        <v>-422344845.28172994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-422344845.28172994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-1759770.1886738746</v>
      </c>
      <c r="L2529" s="444">
        <f t="shared" ca="1" si="147"/>
        <v>-424104615.47040379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-424104615.47040379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-1767102.5644600161</v>
      </c>
      <c r="L2530" s="444">
        <f t="shared" ca="1" si="147"/>
        <v>-425871718.03486383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-425871718.03486383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-1774465.4918119323</v>
      </c>
      <c r="L2531" s="444">
        <f t="shared" ca="1" si="147"/>
        <v>-427646183.52667576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-427646183.52667576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-1781859.0980278156</v>
      </c>
      <c r="L2532" s="444">
        <f t="shared" ca="1" si="147"/>
        <v>-429428042.62470359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-429428042.62470359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-1789283.5109362651</v>
      </c>
      <c r="L2533" s="444">
        <f t="shared" ca="1" si="147"/>
        <v>-431217326.13563985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-431217326.13563985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-1796738.8588984995</v>
      </c>
      <c r="L2534" s="444">
        <f t="shared" ca="1" si="147"/>
        <v>-433014064.99453837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-433014064.99453837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-1804225.2708105764</v>
      </c>
      <c r="L2535" s="444">
        <f t="shared" ca="1" si="147"/>
        <v>-434818290.26534897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-434818290.26534897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-1811742.8761056208</v>
      </c>
      <c r="L2536" s="444">
        <f t="shared" ca="1" si="147"/>
        <v>-436630033.14145458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-436630033.14145458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-1819291.8047560605</v>
      </c>
      <c r="L2537" s="444">
        <f t="shared" ca="1" si="147"/>
        <v>-438449324.94621062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-438449324.94621062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-1826872.1872758772</v>
      </c>
      <c r="L2538" s="444">
        <f t="shared" ca="1" si="147"/>
        <v>-440276197.13348651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-440276197.13348651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-1834484.1547228608</v>
      </c>
      <c r="L2539" s="444">
        <f t="shared" ca="1" si="147"/>
        <v>-442110681.28820938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-442110681.28820938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-1842127.8387008724</v>
      </c>
      <c r="L2540" s="444">
        <f t="shared" ca="1" si="147"/>
        <v>-443952809.12691027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-443952809.12691027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-1849803.3713621257</v>
      </c>
      <c r="L2541" s="444">
        <f t="shared" ca="1" si="147"/>
        <v>-445802612.49827242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-445802612.49827242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-1857510.8854094683</v>
      </c>
      <c r="L2542" s="444">
        <f t="shared" ca="1" si="147"/>
        <v>-447660123.38368189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-447660123.38368189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-1865250.5140986745</v>
      </c>
      <c r="L2543" s="444">
        <f t="shared" ca="1" si="147"/>
        <v>-449525373.8977806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-449525373.8977806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-1873022.3912407528</v>
      </c>
      <c r="L2544" s="444">
        <f t="shared" ca="1" si="147"/>
        <v>-451398396.28902137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-451398396.28902137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-1880826.6512042554</v>
      </c>
      <c r="L2545" s="444">
        <f t="shared" ca="1" si="147"/>
        <v>-453279222.9402256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-453279222.9402256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-1888663.4289176066</v>
      </c>
      <c r="L2546" s="444">
        <f t="shared" ca="1" si="147"/>
        <v>-455167886.36914319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-455167886.36914319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-1896532.8598714299</v>
      </c>
      <c r="L2547" s="444">
        <f t="shared" ca="1" si="147"/>
        <v>-457064419.22901464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-457064419.22901464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-1904435.0801208946</v>
      </c>
      <c r="L2548" s="444">
        <f t="shared" ca="1" si="147"/>
        <v>-458968854.30913556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-458968854.30913556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-1912370.2262880646</v>
      </c>
      <c r="L2549" s="444">
        <f t="shared" ca="1" si="147"/>
        <v>-460881224.53542364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-460881224.53542364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-1920338.4355642651</v>
      </c>
      <c r="L2550" s="444">
        <f t="shared" ca="1" si="147"/>
        <v>-462801562.97098792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-462801562.97098792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-1928339.8457124494</v>
      </c>
      <c r="L2551" s="444">
        <f t="shared" ca="1" si="147"/>
        <v>-464729902.81670034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-464729902.81670034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-1936374.5950695847</v>
      </c>
      <c r="L2552" s="444">
        <f t="shared" ca="1" si="147"/>
        <v>-466666277.41176993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-466666277.41176993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-1944442.8225490411</v>
      </c>
      <c r="L2553" s="444">
        <f t="shared" ca="1" si="147"/>
        <v>-468610720.23431897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-468610720.23431897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-1952544.6676429955</v>
      </c>
      <c r="L2554" s="444">
        <f t="shared" ca="1" si="147"/>
        <v>-470563264.90196198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-470563264.90196198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-1960680.2704248417</v>
      </c>
      <c r="L2555" s="444">
        <f t="shared" ca="1" si="147"/>
        <v>-472523945.17238683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-472523945.17238683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-1968849.7715516121</v>
      </c>
      <c r="L2556" s="444">
        <f t="shared" ca="1" si="147"/>
        <v>-474492794.94393843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-474492794.94393843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-1977053.3122664099</v>
      </c>
      <c r="L2557" s="444">
        <f t="shared" ca="1" si="147"/>
        <v>-476469848.25620484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-476469848.25620484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-1985291.0344008533</v>
      </c>
      <c r="L2558" s="444">
        <f t="shared" ref="L2558:L2812" ca="1" si="152">I2558-J2558+K2558</f>
        <v>-478455139.29060572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-478455139.29060572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-1993563.0803775236</v>
      </c>
      <c r="L2559" s="444">
        <f t="shared" ca="1" si="152"/>
        <v>-480448702.37098324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-480448702.37098324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-2001869.5932124299</v>
      </c>
      <c r="L2560" s="444">
        <f t="shared" ca="1" si="152"/>
        <v>-482450571.96419567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-482450571.96419567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-2010210.716517482</v>
      </c>
      <c r="L2561" s="444">
        <f t="shared" ca="1" si="152"/>
        <v>-484460782.68071318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-484460782.68071318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-2018586.5945029715</v>
      </c>
      <c r="L2562" s="444">
        <f t="shared" ca="1" si="152"/>
        <v>-486479369.27521616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-486479369.27521616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-2026997.3719800671</v>
      </c>
      <c r="L2563" s="444">
        <f t="shared" ca="1" si="152"/>
        <v>-488506366.64719623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-488506366.64719623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-2035443.1943633175</v>
      </c>
      <c r="L2564" s="444">
        <f t="shared" ca="1" si="152"/>
        <v>-490541809.84155953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-490541809.84155953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-2043924.207673165</v>
      </c>
      <c r="L2565" s="444">
        <f t="shared" ca="1" si="152"/>
        <v>-492585734.04923272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-492585734.04923272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-2052440.5585384695</v>
      </c>
      <c r="L2566" s="444">
        <f t="shared" ca="1" si="152"/>
        <v>-494638174.60777122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-494638174.60777122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-2060992.3941990468</v>
      </c>
      <c r="L2567" s="444">
        <f t="shared" ca="1" si="152"/>
        <v>-496699167.00197029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-496699167.00197029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-2069579.8625082094</v>
      </c>
      <c r="L2568" s="444">
        <f t="shared" ca="1" si="152"/>
        <v>-498768746.86447853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-498768746.86447853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-2078203.1119353275</v>
      </c>
      <c r="L2569" s="444">
        <f t="shared" ca="1" si="152"/>
        <v>-500846949.97641385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-500846949.97641385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-2086862.291568391</v>
      </c>
      <c r="L2570" s="444">
        <f t="shared" ca="1" si="152"/>
        <v>-502933812.26798224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-502933812.26798224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-2095557.5511165929</v>
      </c>
      <c r="L2571" s="444">
        <f t="shared" ca="1" si="152"/>
        <v>-505029369.81909883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-505029369.81909883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-2104289.0409129113</v>
      </c>
      <c r="L2572" s="444">
        <f t="shared" ca="1" si="152"/>
        <v>-507133658.86001176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-507133658.86001176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-2113056.9119167156</v>
      </c>
      <c r="L2573" s="444">
        <f t="shared" ca="1" si="152"/>
        <v>-509246715.77192849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-509246715.77192849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-2121861.3157163686</v>
      </c>
      <c r="L2574" s="444">
        <f t="shared" ca="1" si="152"/>
        <v>-511368577.08764488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-511368577.08764488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-2130702.4045318537</v>
      </c>
      <c r="L2575" s="444">
        <f t="shared" ca="1" si="152"/>
        <v>-513499279.49217671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-513499279.49217671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-2139580.3312174031</v>
      </c>
      <c r="L2576" s="444">
        <f t="shared" ca="1" si="152"/>
        <v>-515638859.82339412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-515638859.82339412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-2148495.249264142</v>
      </c>
      <c r="L2577" s="444">
        <f t="shared" ca="1" si="152"/>
        <v>-517787355.07265824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-517787355.07265824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-2157447.3128027427</v>
      </c>
      <c r="L2578" s="444">
        <f t="shared" ca="1" si="152"/>
        <v>-519944802.38546097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-519944802.38546097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-2166436.6766060875</v>
      </c>
      <c r="L2579" s="444">
        <f t="shared" ca="1" si="152"/>
        <v>-522111239.06206703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-522111239.06206703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-2175463.496091946</v>
      </c>
      <c r="L2580" s="444">
        <f t="shared" ca="1" si="152"/>
        <v>-524286702.55815899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-524286702.55815899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-2184527.9273256627</v>
      </c>
      <c r="L2581" s="444">
        <f t="shared" ca="1" si="152"/>
        <v>-526471230.48548466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-526471230.48548466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-2193630.1270228527</v>
      </c>
      <c r="L2582" s="444">
        <f t="shared" ca="1" si="152"/>
        <v>-528664860.61250752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-528664860.61250752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-2202770.2525521144</v>
      </c>
      <c r="L2583" s="444">
        <f t="shared" ca="1" si="152"/>
        <v>-530867630.86505961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-530867630.86505961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-2211948.4619377488</v>
      </c>
      <c r="L2584" s="444">
        <f t="shared" ca="1" si="152"/>
        <v>-533079579.32699734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-533079579.32699734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-2221164.9138624887</v>
      </c>
      <c r="L2585" s="444">
        <f t="shared" ca="1" si="152"/>
        <v>-535300744.24085981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-535300744.24085981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-2230419.7676702491</v>
      </c>
      <c r="L2586" s="444">
        <f t="shared" ca="1" si="152"/>
        <v>-537531164.00853002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-537531164.00853002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-2239713.1833688752</v>
      </c>
      <c r="L2587" s="444">
        <f t="shared" ca="1" si="152"/>
        <v>-539770877.19189894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-539770877.19189894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-2249045.3216329124</v>
      </c>
      <c r="L2588" s="444">
        <f t="shared" ca="1" si="152"/>
        <v>-542019922.5135318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-542019922.5135318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-2258416.3438063823</v>
      </c>
      <c r="L2589" s="444">
        <f t="shared" ca="1" si="152"/>
        <v>-544278338.85733819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-544278338.85733819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-2267826.4119055755</v>
      </c>
      <c r="L2590" s="444">
        <f t="shared" ca="1" si="152"/>
        <v>-546546165.26924372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-546546165.26924372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-2277275.6886218488</v>
      </c>
      <c r="L2591" s="444">
        <f t="shared" ca="1" si="152"/>
        <v>-548823440.9578656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-548823440.9578656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-2286764.33732444</v>
      </c>
      <c r="L2592" s="444">
        <f t="shared" ca="1" si="152"/>
        <v>-551110205.29518998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-551110205.29518998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-2296292.5220632916</v>
      </c>
      <c r="L2593" s="444">
        <f t="shared" ca="1" si="152"/>
        <v>-553406497.81725323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-553406497.81725323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-2305860.4075718885</v>
      </c>
      <c r="L2594" s="444">
        <f t="shared" ca="1" si="152"/>
        <v>-555712358.22482514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-555712358.22482514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-2315468.159270105</v>
      </c>
      <c r="L2595" s="444">
        <f t="shared" ca="1" si="152"/>
        <v>-558027826.38409519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-558027826.38409519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-2325115.9432670632</v>
      </c>
      <c r="L2596" s="444">
        <f t="shared" ca="1" si="152"/>
        <v>-560352942.3273623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-560352942.3273623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-2334803.9263640097</v>
      </c>
      <c r="L2597" s="444">
        <f t="shared" ca="1" si="152"/>
        <v>-562687746.25372636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-562687746.25372636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-2344532.2760571931</v>
      </c>
      <c r="L2598" s="444">
        <f t="shared" ca="1" si="152"/>
        <v>-565032278.52978361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-565032278.52978361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-2354301.1605407652</v>
      </c>
      <c r="L2599" s="444">
        <f t="shared" ca="1" si="152"/>
        <v>-567386579.69032443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-567386579.69032443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-2364110.7487096852</v>
      </c>
      <c r="L2600" s="444">
        <f t="shared" ca="1" si="152"/>
        <v>-569750690.4390341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-569750690.4390341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-2373961.2101626419</v>
      </c>
      <c r="L2601" s="444">
        <f t="shared" ca="1" si="152"/>
        <v>-572124651.64919674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-572124651.64919674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-2383852.7152049863</v>
      </c>
      <c r="L2602" s="444">
        <f t="shared" ca="1" si="152"/>
        <v>-574508504.3644017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-574508504.3644017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-2393785.4348516739</v>
      </c>
      <c r="L2603" s="444">
        <f t="shared" ca="1" si="152"/>
        <v>-576902289.79925334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-576902289.79925334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-2403759.5408302224</v>
      </c>
      <c r="L2604" s="444">
        <f t="shared" ca="1" si="152"/>
        <v>-579306049.3400836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-579306049.3400836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-2413775.2055836818</v>
      </c>
      <c r="L2605" s="444">
        <f t="shared" ca="1" si="152"/>
        <v>-581719824.54566729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-581719824.54566729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-2423832.6022736137</v>
      </c>
      <c r="L2606" s="444">
        <f t="shared" ca="1" si="152"/>
        <v>-584143657.14794087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-584143657.14794087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-2433931.9047830869</v>
      </c>
      <c r="L2607" s="444">
        <f t="shared" ca="1" si="152"/>
        <v>-586577589.052724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-586577589.052724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-2444073.2877196833</v>
      </c>
      <c r="L2608" s="444">
        <f t="shared" ca="1" si="152"/>
        <v>-589021662.34044373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-589021662.34044373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-2454256.9264185154</v>
      </c>
      <c r="L2609" s="444">
        <f t="shared" ca="1" si="152"/>
        <v>-591475919.26686227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-591475919.26686227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-2464482.9969452596</v>
      </c>
      <c r="L2610" s="444">
        <f t="shared" ca="1" si="152"/>
        <v>-593940402.26380754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-593940402.26380754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-2474751.6760991979</v>
      </c>
      <c r="L2611" s="444">
        <f t="shared" ca="1" si="152"/>
        <v>-596415153.93990672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-596415153.93990672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-2485063.1414162777</v>
      </c>
      <c r="L2612" s="444">
        <f t="shared" ca="1" si="152"/>
        <v>-598900217.08132303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-598900217.08132303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-2495417.5711721792</v>
      </c>
      <c r="L2613" s="444">
        <f t="shared" ca="1" si="152"/>
        <v>-601395634.65249527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-601395634.65249527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-2505815.144385397</v>
      </c>
      <c r="L2614" s="444">
        <f t="shared" ca="1" si="152"/>
        <v>-603901449.7968806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-603901449.7968806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-2516256.040820336</v>
      </c>
      <c r="L2615" s="444">
        <f t="shared" ca="1" si="152"/>
        <v>-606417705.83770096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-606417705.83770096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-2526740.4409904205</v>
      </c>
      <c r="L2616" s="444">
        <f t="shared" ca="1" si="152"/>
        <v>-608944446.27869141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-608944446.27869141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-2537268.5261612143</v>
      </c>
      <c r="L2617" s="444">
        <f t="shared" ca="1" si="152"/>
        <v>-611481714.8048526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-611481714.8048526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-2547840.4783535525</v>
      </c>
      <c r="L2618" s="444">
        <f t="shared" ca="1" si="152"/>
        <v>-614029555.28320611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-614029555.28320611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-2558456.4803466923</v>
      </c>
      <c r="L2619" s="444">
        <f t="shared" ca="1" si="152"/>
        <v>-616588011.76355278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-616588011.76355278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-2569116.71568147</v>
      </c>
      <c r="L2620" s="444">
        <f t="shared" ca="1" si="152"/>
        <v>-619157128.47923422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-619157128.47923422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-2579821.3686634758</v>
      </c>
      <c r="L2621" s="444">
        <f t="shared" ca="1" si="152"/>
        <v>-621736949.84789765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-621736949.84789765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-2590570.6243662401</v>
      </c>
      <c r="L2622" s="444">
        <f t="shared" ca="1" si="152"/>
        <v>-624327520.47226393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-624327520.47226393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-2601364.6686344328</v>
      </c>
      <c r="L2623" s="444">
        <f t="shared" ca="1" si="152"/>
        <v>-626928885.14089835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-626928885.14089835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-2612203.6880870764</v>
      </c>
      <c r="L2624" s="444">
        <f t="shared" ca="1" si="152"/>
        <v>-629541088.82898545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-629541088.82898545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-2623087.8701207726</v>
      </c>
      <c r="L2625" s="444">
        <f t="shared" ca="1" si="152"/>
        <v>-632164176.69910622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-632164176.69910622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-2634017.4029129427</v>
      </c>
      <c r="L2626" s="444">
        <f t="shared" ca="1" si="152"/>
        <v>-634798194.10201919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-634798194.10201919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-2644992.4754250799</v>
      </c>
      <c r="L2627" s="444">
        <f t="shared" ca="1" si="152"/>
        <v>-637443186.57744431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-637443186.57744431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-2656013.2774060178</v>
      </c>
      <c r="L2628" s="444">
        <f t="shared" ca="1" si="152"/>
        <v>-640099199.85485029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-640099199.85485029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-2667079.9993952094</v>
      </c>
      <c r="L2629" s="444">
        <f t="shared" ca="1" si="152"/>
        <v>-642766279.85424554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-642766279.85424554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-2678192.8327260232</v>
      </c>
      <c r="L2630" s="444">
        <f t="shared" ca="1" si="152"/>
        <v>-645444472.68697155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-645444472.68697155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-2689351.9695290481</v>
      </c>
      <c r="L2631" s="444">
        <f t="shared" ca="1" si="152"/>
        <v>-648133824.65650058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-648133824.65650058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-2700557.6027354188</v>
      </c>
      <c r="L2632" s="444">
        <f t="shared" ca="1" si="152"/>
        <v>-650834382.25923598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-650834382.25923598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-2711809.9260801501</v>
      </c>
      <c r="L2633" s="444">
        <f t="shared" ca="1" si="152"/>
        <v>-653546192.18531609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-653546192.18531609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-2723109.1341054835</v>
      </c>
      <c r="L2634" s="444">
        <f t="shared" ca="1" si="152"/>
        <v>-656269301.31942153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-656269301.31942153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-2734455.4221642562</v>
      </c>
      <c r="L2635" s="444">
        <f t="shared" ca="1" si="152"/>
        <v>-659003756.74158573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-659003756.74158573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-2745848.986423274</v>
      </c>
      <c r="L2636" s="444">
        <f t="shared" ca="1" si="152"/>
        <v>-661749605.72800899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-661749605.72800899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-2757290.0238667042</v>
      </c>
      <c r="L2637" s="444">
        <f t="shared" ca="1" si="152"/>
        <v>-664506895.75187564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-664506895.75187564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-2768778.732299482</v>
      </c>
      <c r="L2638" s="444">
        <f t="shared" ca="1" si="152"/>
        <v>-667275674.48417509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-667275674.48417509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-2780315.3103507296</v>
      </c>
      <c r="L2639" s="444">
        <f t="shared" ca="1" si="152"/>
        <v>-670055989.79452586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-670055989.79452586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-2791899.957477191</v>
      </c>
      <c r="L2640" s="444">
        <f t="shared" ca="1" si="152"/>
        <v>-672847889.75200307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-672847889.75200307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-2803532.8739666794</v>
      </c>
      <c r="L2641" s="444">
        <f t="shared" ca="1" si="152"/>
        <v>-675651422.62596977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-675651422.62596977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-2815214.2609415408</v>
      </c>
      <c r="L2642" s="444">
        <f t="shared" ca="1" si="152"/>
        <v>-678466636.88691127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-678466636.88691127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-2826944.3203621302</v>
      </c>
      <c r="L2643" s="444">
        <f t="shared" ca="1" si="152"/>
        <v>-681293581.20727336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-681293581.20727336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-2838723.2550303056</v>
      </c>
      <c r="L2644" s="444">
        <f t="shared" ca="1" si="152"/>
        <v>-684132304.46230364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-684132304.46230364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-2850551.2685929318</v>
      </c>
      <c r="L2645" s="444">
        <f t="shared" ca="1" si="152"/>
        <v>-686982855.73089659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-686982855.73089659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-2862428.5655454025</v>
      </c>
      <c r="L2646" s="444">
        <f t="shared" ca="1" si="152"/>
        <v>-689845284.29644203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-689845284.29644203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-2874355.351235175</v>
      </c>
      <c r="L2647" s="444">
        <f t="shared" ca="1" si="152"/>
        <v>-692719639.64767718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-692719639.64767718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-2886331.8318653214</v>
      </c>
      <c r="L2648" s="444">
        <f t="shared" ca="1" si="152"/>
        <v>-695605971.47954249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-695605971.47954249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-2898358.2144980938</v>
      </c>
      <c r="L2649" s="444">
        <f t="shared" ca="1" si="152"/>
        <v>-698504329.69404054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-698504329.69404054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-2910434.7070585024</v>
      </c>
      <c r="L2650" s="444">
        <f t="shared" ca="1" si="152"/>
        <v>-701414764.40109909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-701414764.40109909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-2922561.5183379129</v>
      </c>
      <c r="L2651" s="444">
        <f t="shared" ca="1" si="152"/>
        <v>-704337325.91943705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-704337325.91943705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-2934738.8579976545</v>
      </c>
      <c r="L2652" s="444">
        <f t="shared" ca="1" si="152"/>
        <v>-707272064.77743471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-707272064.77743471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-2946966.9365726444</v>
      </c>
      <c r="L2653" s="444">
        <f t="shared" ca="1" si="152"/>
        <v>-710219031.71400738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-710219031.71400738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-2959245.9654750307</v>
      </c>
      <c r="L2654" s="444">
        <f t="shared" ca="1" si="152"/>
        <v>-713178277.67948246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-713178277.67948246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-2971576.1569978436</v>
      </c>
      <c r="L2655" s="444">
        <f t="shared" ca="1" si="152"/>
        <v>-716149853.83648026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-716149853.83648026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-2983957.7243186678</v>
      </c>
      <c r="L2656" s="444">
        <f t="shared" ca="1" si="152"/>
        <v>-719133811.56079888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-719133811.56079888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-2996390.8815033287</v>
      </c>
      <c r="L2657" s="444">
        <f t="shared" ca="1" si="152"/>
        <v>-722130202.44230223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-722130202.44230223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-3008875.8435095926</v>
      </c>
      <c r="L2658" s="444">
        <f t="shared" ca="1" si="152"/>
        <v>-725139078.28581178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-725139078.28581178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-3021412.8261908824</v>
      </c>
      <c r="L2659" s="444">
        <f t="shared" ca="1" si="152"/>
        <v>-728160491.11200261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-728160491.11200261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-3034002.0463000108</v>
      </c>
      <c r="L2660" s="444">
        <f t="shared" ca="1" si="152"/>
        <v>-731194493.15830266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-731194493.15830266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-3046643.7214929275</v>
      </c>
      <c r="L2661" s="444">
        <f t="shared" ca="1" si="152"/>
        <v>-734241136.87979555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-734241136.87979555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-3059338.0703324815</v>
      </c>
      <c r="L2662" s="444">
        <f t="shared" ca="1" si="152"/>
        <v>-737300474.95012808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-737300474.95012808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-3072085.3122922005</v>
      </c>
      <c r="L2663" s="444">
        <f t="shared" ca="1" si="152"/>
        <v>-740372560.2624203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-740372560.2624203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-3084885.6677600844</v>
      </c>
      <c r="L2664" s="444">
        <f t="shared" ca="1" si="152"/>
        <v>-743457445.93018043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-743457445.93018043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-3097739.3580424185</v>
      </c>
      <c r="L2665" s="444">
        <f t="shared" ca="1" si="152"/>
        <v>-746555185.28822279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-746555185.28822279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-3110646.6053675949</v>
      </c>
      <c r="L2666" s="444">
        <f t="shared" ca="1" si="152"/>
        <v>-749665831.89359033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-749665831.89359033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-3123607.6328899595</v>
      </c>
      <c r="L2667" s="444">
        <f t="shared" ca="1" si="152"/>
        <v>-752789439.52648032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-752789439.52648032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-3136622.664693668</v>
      </c>
      <c r="L2668" s="444">
        <f t="shared" ca="1" si="152"/>
        <v>-755926062.19117403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-755926062.19117403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-3149691.9257965586</v>
      </c>
      <c r="L2669" s="444">
        <f t="shared" ca="1" si="152"/>
        <v>-759075754.11697054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-759075754.11697054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-3162815.642154044</v>
      </c>
      <c r="L2670" s="444">
        <f t="shared" ca="1" si="152"/>
        <v>-762238569.75912464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-762238569.75912464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-3175994.0406630193</v>
      </c>
      <c r="L2671" s="444">
        <f t="shared" ca="1" si="152"/>
        <v>-765414563.79978764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-765414563.79978764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-3189227.3491657819</v>
      </c>
      <c r="L2672" s="444">
        <f t="shared" ca="1" si="152"/>
        <v>-768603791.14895344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-768603791.14895344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-3202515.7964539728</v>
      </c>
      <c r="L2673" s="444">
        <f t="shared" ca="1" si="152"/>
        <v>-771806306.94540739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-771806306.94540739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-3215859.6122725308</v>
      </c>
      <c r="L2674" s="444">
        <f t="shared" ca="1" si="152"/>
        <v>-775022166.55767989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-775022166.55767989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-3229259.027323666</v>
      </c>
      <c r="L2675" s="444">
        <f t="shared" ca="1" si="152"/>
        <v>-778251425.58500361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-778251425.58500361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-3242714.2732708482</v>
      </c>
      <c r="L2676" s="444">
        <f t="shared" ca="1" si="152"/>
        <v>-781494139.85827446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-781494139.85827446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-3256225.5827428102</v>
      </c>
      <c r="L2677" s="444">
        <f t="shared" ca="1" si="152"/>
        <v>-784750365.44101727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-784750365.44101727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-3269793.1893375721</v>
      </c>
      <c r="L2678" s="444">
        <f t="shared" ca="1" si="152"/>
        <v>-788020158.63035488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-788020158.63035488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-3283417.3276264789</v>
      </c>
      <c r="L2679" s="444">
        <f t="shared" ca="1" si="152"/>
        <v>-791303575.95798135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-791303575.95798135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-3297098.2331582555</v>
      </c>
      <c r="L2680" s="444">
        <f t="shared" ca="1" si="152"/>
        <v>-794600674.19113958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-794600674.19113958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-3310836.1424630815</v>
      </c>
      <c r="L2681" s="444">
        <f t="shared" ca="1" si="152"/>
        <v>-797911510.33360267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-797911510.33360267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-3324631.2930566776</v>
      </c>
      <c r="L2682" s="444">
        <f t="shared" ca="1" si="152"/>
        <v>-801236141.62665939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-801236141.62665939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-3338483.923444414</v>
      </c>
      <c r="L2683" s="444">
        <f t="shared" ca="1" si="152"/>
        <v>-804574625.55010378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-804574625.55010378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-3352394.2731254324</v>
      </c>
      <c r="L2684" s="444">
        <f t="shared" ca="1" si="152"/>
        <v>-807927019.82322919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-807927019.82322919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-3366362.5825967882</v>
      </c>
      <c r="L2685" s="444">
        <f t="shared" ca="1" si="152"/>
        <v>-811293382.40582597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-811293382.40582597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-3380389.0933576082</v>
      </c>
      <c r="L2686" s="444">
        <f t="shared" ca="1" si="152"/>
        <v>-814673771.49918354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-814673771.49918354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-3394474.0479132645</v>
      </c>
      <c r="L2687" s="444">
        <f t="shared" ca="1" si="152"/>
        <v>-818068245.54709685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-818068245.54709685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-3408617.6897795703</v>
      </c>
      <c r="L2688" s="444">
        <f t="shared" ca="1" si="152"/>
        <v>-821476863.23687637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-821476863.23687637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-3422820.2634869847</v>
      </c>
      <c r="L2689" s="444">
        <f t="shared" ca="1" si="152"/>
        <v>-824899683.50036335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-824899683.50036335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-3437082.0145848473</v>
      </c>
      <c r="L2690" s="444">
        <f t="shared" ca="1" si="152"/>
        <v>-828336765.51494825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-828336765.51494825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-3451403.1896456177</v>
      </c>
      <c r="L2691" s="444">
        <f t="shared" ca="1" si="152"/>
        <v>-831788168.7045939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-831788168.7045939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-3465784.0362691414</v>
      </c>
      <c r="L2692" s="444">
        <f t="shared" ca="1" si="152"/>
        <v>-835253952.74086308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-835253952.74086308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-3480224.8030869295</v>
      </c>
      <c r="L2693" s="444">
        <f t="shared" ca="1" si="152"/>
        <v>-838734177.54394996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-838734177.54394996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-3494725.739766458</v>
      </c>
      <c r="L2694" s="444">
        <f t="shared" ca="1" si="152"/>
        <v>-842228903.28371644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-842228903.28371644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-3509287.0970154852</v>
      </c>
      <c r="L2695" s="444">
        <f t="shared" ca="1" si="152"/>
        <v>-845738190.38073194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-845738190.38073194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-3523909.1265863832</v>
      </c>
      <c r="L2696" s="444">
        <f t="shared" ca="1" si="152"/>
        <v>-849262099.50731838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-849262099.50731838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-3538592.0812804932</v>
      </c>
      <c r="L2697" s="444">
        <f t="shared" ca="1" si="152"/>
        <v>-852800691.58859885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-852800691.58859885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-3553336.2149524949</v>
      </c>
      <c r="L2698" s="444">
        <f t="shared" ca="1" si="152"/>
        <v>-856354027.80355132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-856354027.80355132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-3568141.7825147971</v>
      </c>
      <c r="L2699" s="444">
        <f t="shared" ca="1" si="152"/>
        <v>-859922169.58606613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-859922169.58606613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-3583009.0399419423</v>
      </c>
      <c r="L2700" s="444">
        <f t="shared" ca="1" si="152"/>
        <v>-863505178.62600803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-863505178.62600803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-3597938.2442750339</v>
      </c>
      <c r="L2701" s="444">
        <f t="shared" ca="1" si="152"/>
        <v>-867103116.87028313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-867103116.87028313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-3612929.6536261798</v>
      </c>
      <c r="L2702" s="444">
        <f t="shared" ca="1" si="152"/>
        <v>-870716046.52390933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-870716046.52390933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-3627983.5271829548</v>
      </c>
      <c r="L2703" s="444">
        <f t="shared" ca="1" si="152"/>
        <v>-874344030.05109227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-874344030.05109227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-3643100.1252128845</v>
      </c>
      <c r="L2704" s="444">
        <f t="shared" ca="1" si="152"/>
        <v>-877987130.17630517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-877987130.17630517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-3658279.7090679384</v>
      </c>
      <c r="L2705" s="444">
        <f t="shared" ca="1" si="152"/>
        <v>-881645409.88537312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-881645409.88537312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-3673522.5411890545</v>
      </c>
      <c r="L2706" s="444">
        <f t="shared" ca="1" si="152"/>
        <v>-885318932.42656219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-885318932.42656219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-3688828.8851106758</v>
      </c>
      <c r="L2707" s="444">
        <f t="shared" ca="1" si="152"/>
        <v>-889007761.31167281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-889007761.31167281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-3704199.005465304</v>
      </c>
      <c r="L2708" s="444">
        <f t="shared" ca="1" si="152"/>
        <v>-892711960.31713808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-892711960.31713808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-3719633.1679880754</v>
      </c>
      <c r="L2709" s="444">
        <f t="shared" ca="1" si="152"/>
        <v>-896431593.48512614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-896431593.48512614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-3735131.6395213595</v>
      </c>
      <c r="L2710" s="444">
        <f t="shared" ca="1" si="152"/>
        <v>-900166725.1246475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-900166725.1246475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-3750694.6880193641</v>
      </c>
      <c r="L2711" s="444">
        <f t="shared" ca="1" si="152"/>
        <v>-903917419.81266689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-903917419.81266689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-3766322.5825527785</v>
      </c>
      <c r="L2712" s="444">
        <f t="shared" ca="1" si="152"/>
        <v>-907683742.39521968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-907683742.39521968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-3782015.5933134146</v>
      </c>
      <c r="L2713" s="444">
        <f t="shared" ca="1" si="152"/>
        <v>-911465757.98853314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-911465757.98853314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-3797773.991618888</v>
      </c>
      <c r="L2714" s="444">
        <f t="shared" ca="1" si="152"/>
        <v>-915263531.98015201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-915263531.98015201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-3813598.0499172993</v>
      </c>
      <c r="L2715" s="444">
        <f t="shared" ca="1" si="152"/>
        <v>-919077130.03006935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-919077130.03006935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-3829488.0417919555</v>
      </c>
      <c r="L2716" s="444">
        <f t="shared" ca="1" si="152"/>
        <v>-922906618.07186127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-922906618.07186127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-3845444.2419660888</v>
      </c>
      <c r="L2717" s="444">
        <f t="shared" ca="1" si="152"/>
        <v>-926752062.3138274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-926752062.3138274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-3861466.926307614</v>
      </c>
      <c r="L2718" s="444">
        <f t="shared" ca="1" si="152"/>
        <v>-930613529.24013495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-930613529.24013495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-3877556.3718338958</v>
      </c>
      <c r="L2719" s="444">
        <f t="shared" ca="1" si="152"/>
        <v>-934491085.61196887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-934491085.61196887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-3893712.8567165369</v>
      </c>
      <c r="L2720" s="444">
        <f t="shared" ca="1" si="152"/>
        <v>-938384798.46868539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-938384798.46868539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-3909936.6602861891</v>
      </c>
      <c r="L2721" s="444">
        <f t="shared" ca="1" si="152"/>
        <v>-942294735.12897158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-942294735.12897158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-3926228.0630373815</v>
      </c>
      <c r="L2722" s="444">
        <f t="shared" ca="1" si="152"/>
        <v>-946220963.19200897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-946220963.19200897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-3942587.3466333705</v>
      </c>
      <c r="L2723" s="444">
        <f t="shared" ca="1" si="152"/>
        <v>-950163550.53864229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-950163550.53864229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-3959014.7939110096</v>
      </c>
      <c r="L2724" s="444">
        <f t="shared" ca="1" si="152"/>
        <v>-954122565.33255327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-954122565.33255327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-3975510.6888856385</v>
      </c>
      <c r="L2725" s="444">
        <f t="shared" ca="1" si="152"/>
        <v>-958098076.02143896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-958098076.02143896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-3992075.3167559956</v>
      </c>
      <c r="L2726" s="444">
        <f t="shared" ca="1" si="152"/>
        <v>-962090151.33819497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-962090151.33819497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-4008708.9639091454</v>
      </c>
      <c r="L2727" s="444">
        <f t="shared" ca="1" si="152"/>
        <v>-966098860.30210412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-966098860.30210412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-4025411.9179254342</v>
      </c>
      <c r="L2728" s="444">
        <f t="shared" ca="1" si="152"/>
        <v>-970124272.22002959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-970124272.22002959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-4042184.4675834561</v>
      </c>
      <c r="L2729" s="444">
        <f t="shared" ca="1" si="152"/>
        <v>-974166456.68761301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-974166456.68761301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-4059026.9028650546</v>
      </c>
      <c r="L2730" s="444">
        <f t="shared" ca="1" si="152"/>
        <v>-978225483.59047806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-978225483.59047806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-4075939.5149603253</v>
      </c>
      <c r="L2731" s="444">
        <f t="shared" ca="1" si="152"/>
        <v>-982301423.10543835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-982301423.10543835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-4092922.5962726604</v>
      </c>
      <c r="L2732" s="444">
        <f t="shared" ca="1" si="152"/>
        <v>-986394345.70171106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-986394345.70171106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-4109976.4404237955</v>
      </c>
      <c r="L2733" s="444">
        <f t="shared" ca="1" si="152"/>
        <v>-990504322.1421349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-990504322.1421349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-4127101.3422588953</v>
      </c>
      <c r="L2734" s="444">
        <f t="shared" ca="1" si="152"/>
        <v>-994631423.48439384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-994631423.48439384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-4144297.597851641</v>
      </c>
      <c r="L2735" s="444">
        <f t="shared" ca="1" si="152"/>
        <v>-998775721.08224547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-998775721.08224547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-4161565.5045093559</v>
      </c>
      <c r="L2736" s="444">
        <f t="shared" ca="1" si="152"/>
        <v>-1002937286.5867548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-1002937286.5867548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-4178905.360778145</v>
      </c>
      <c r="L2737" s="444">
        <f t="shared" ca="1" si="152"/>
        <v>-1007116191.9475329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-1007116191.9475329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-4196317.4664480537</v>
      </c>
      <c r="L2738" s="444">
        <f t="shared" ca="1" si="152"/>
        <v>-1011312509.413981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-1011312509.413981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-4213802.1225582538</v>
      </c>
      <c r="L2739" s="444">
        <f t="shared" ca="1" si="152"/>
        <v>-1015526311.5365392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-1015526311.5365392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-4231359.6314022467</v>
      </c>
      <c r="L2740" s="444">
        <f t="shared" ca="1" si="152"/>
        <v>-1019757671.1679415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-1019757671.1679415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-4248990.2965330891</v>
      </c>
      <c r="L2741" s="444">
        <f t="shared" ca="1" si="152"/>
        <v>-1024006661.4644746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-1024006661.4644746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-4266694.4227686441</v>
      </c>
      <c r="L2742" s="444">
        <f t="shared" ca="1" si="152"/>
        <v>-1028273355.8872432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-1028273355.8872432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-4284472.3161968468</v>
      </c>
      <c r="L2743" s="444">
        <f t="shared" ca="1" si="152"/>
        <v>-1032557828.20344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-1032557828.20344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-4302324.2841809997</v>
      </c>
      <c r="L2744" s="444">
        <f t="shared" ca="1" si="152"/>
        <v>-1036860152.4876209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-1036860152.4876209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-4320250.6353650875</v>
      </c>
      <c r="L2745" s="444">
        <f t="shared" ca="1" si="152"/>
        <v>-1041180403.1229861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-1041180403.1229861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-4338251.6796791088</v>
      </c>
      <c r="L2746" s="444">
        <f t="shared" ca="1" si="152"/>
        <v>-1045518654.8026652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-1045518654.8026652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-4356327.7283444386</v>
      </c>
      <c r="L2747" s="444">
        <f t="shared" ca="1" si="152"/>
        <v>-1049874982.5310097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-1049874982.5310097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-4374479.0938792061</v>
      </c>
      <c r="L2748" s="444">
        <f t="shared" ca="1" si="152"/>
        <v>-1054249461.6248889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-1054249461.6248889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-4392706.0901037036</v>
      </c>
      <c r="L2749" s="444">
        <f t="shared" ca="1" si="152"/>
        <v>-1058642167.7149926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-1058642167.7149926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-4411009.0321458029</v>
      </c>
      <c r="L2750" s="444">
        <f t="shared" ca="1" si="152"/>
        <v>-1063053176.7471385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-1063053176.7471385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-4429388.2364464095</v>
      </c>
      <c r="L2751" s="444">
        <f t="shared" ca="1" si="152"/>
        <v>-1067482564.9835849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-1067482564.9835849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-4447844.0207649376</v>
      </c>
      <c r="L2752" s="444">
        <f t="shared" ca="1" si="152"/>
        <v>-1071930409.0043498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-1071930409.0043498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-4466376.7041847911</v>
      </c>
      <c r="L2753" s="444">
        <f t="shared" ca="1" si="152"/>
        <v>-1076396785.7085347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-1076396785.7085347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-4484986.6071188943</v>
      </c>
      <c r="L2754" s="444">
        <f t="shared" ca="1" si="152"/>
        <v>-1080881772.3156536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-1080881772.3156536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-4503674.0513152229</v>
      </c>
      <c r="L2755" s="444">
        <f t="shared" ca="1" si="152"/>
        <v>-1085385446.3669689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-1085385446.3669689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-4522439.3598623704</v>
      </c>
      <c r="L2756" s="444">
        <f t="shared" ca="1" si="152"/>
        <v>-1089907885.7268312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-1089907885.7268312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-4541282.8571951296</v>
      </c>
      <c r="L2757" s="444">
        <f t="shared" ca="1" si="152"/>
        <v>-1094449168.5840263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-1094449168.5840263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-4560204.8691001097</v>
      </c>
      <c r="L2758" s="444">
        <f t="shared" ca="1" si="152"/>
        <v>-1099009373.4531264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-1099009373.4531264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-4579205.7227213597</v>
      </c>
      <c r="L2759" s="444">
        <f t="shared" ca="1" si="152"/>
        <v>-1103588579.1758478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-1103588579.1758478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-4598285.7465660321</v>
      </c>
      <c r="L2760" s="444">
        <f t="shared" ca="1" si="152"/>
        <v>-1108186864.9224138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-1108186864.9224138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-4617445.2705100579</v>
      </c>
      <c r="L2761" s="444">
        <f t="shared" ca="1" si="152"/>
        <v>-1112804310.1929238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-1112804310.1929238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-4636684.6258038487</v>
      </c>
      <c r="L2762" s="444">
        <f t="shared" ca="1" si="152"/>
        <v>-1117440994.8187277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-1117440994.8187277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-4656004.1450780323</v>
      </c>
      <c r="L2763" s="444">
        <f t="shared" ca="1" si="152"/>
        <v>-1122096998.9638057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-1122096998.9638057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-4675404.1623491906</v>
      </c>
      <c r="L2764" s="444">
        <f t="shared" ca="1" si="152"/>
        <v>-1126772403.1261549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-1126772403.1261549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-4694885.0130256452</v>
      </c>
      <c r="L2765" s="444">
        <f t="shared" ca="1" si="152"/>
        <v>-1131467288.1391807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-1131467288.1391807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-4714447.0339132529</v>
      </c>
      <c r="L2766" s="444">
        <f t="shared" ca="1" si="152"/>
        <v>-1136181735.1730938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-1136181735.1730938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-4734090.5632212237</v>
      </c>
      <c r="L2767" s="444">
        <f t="shared" ca="1" si="152"/>
        <v>-1140915825.736315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-1140915825.736315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-4753815.9405679796</v>
      </c>
      <c r="L2768" s="444">
        <f t="shared" ca="1" si="152"/>
        <v>-1145669641.676883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-1145669641.676883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-4773623.506987012</v>
      </c>
      <c r="L2769" s="444">
        <f t="shared" ca="1" si="152"/>
        <v>-1150443265.1838701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-1150443265.1838701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-4793513.6049327916</v>
      </c>
      <c r="L2770" s="444">
        <f t="shared" ca="1" si="152"/>
        <v>-1155236778.7888029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-1155236778.7888029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-4813486.5782866785</v>
      </c>
      <c r="L2771" s="444">
        <f t="shared" ca="1" si="152"/>
        <v>-1160050265.3670895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-1160050265.3670895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-4833542.772362873</v>
      </c>
      <c r="L2772" s="444">
        <f t="shared" ca="1" si="152"/>
        <v>-1164883808.1394525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-1164883808.1394525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-4853682.5339143854</v>
      </c>
      <c r="L2773" s="444">
        <f t="shared" ca="1" si="152"/>
        <v>-1169737490.6733668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-1169737490.6733668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-4873906.211139028</v>
      </c>
      <c r="L2774" s="444">
        <f t="shared" ca="1" si="152"/>
        <v>-1174611396.8845057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-1174611396.8845057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-4894214.1536854403</v>
      </c>
      <c r="L2775" s="444">
        <f t="shared" ca="1" si="152"/>
        <v>-1179505611.0381911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-1179505611.0381911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-4914606.7126591299</v>
      </c>
      <c r="L2776" s="444">
        <f t="shared" ca="1" si="152"/>
        <v>-1184420217.7508502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-1184420217.7508502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-4935084.2406285424</v>
      </c>
      <c r="L2777" s="444">
        <f t="shared" ca="1" si="152"/>
        <v>-1189355301.9914787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-1189355301.9914787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-4955647.091631161</v>
      </c>
      <c r="L2778" s="444">
        <f t="shared" ca="1" si="152"/>
        <v>-1194310949.0831099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-1194310949.0831099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-4976295.6211796245</v>
      </c>
      <c r="L2779" s="444">
        <f t="shared" ca="1" si="152"/>
        <v>-1199287244.7042894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-1199287244.7042894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-4997030.1862678723</v>
      </c>
      <c r="L2780" s="444">
        <f t="shared" ca="1" si="152"/>
        <v>-1204284274.8905573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-1204284274.8905573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-5017851.1453773221</v>
      </c>
      <c r="L2781" s="444">
        <f t="shared" ca="1" si="152"/>
        <v>-1209302126.0359347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-1209302126.0359347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-5038758.8584830612</v>
      </c>
      <c r="L2782" s="444">
        <f t="shared" ca="1" si="152"/>
        <v>-1214340884.8944178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-1214340884.8944178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-5059753.6870600739</v>
      </c>
      <c r="L2783" s="444">
        <f t="shared" ca="1" si="152"/>
        <v>-1219400638.5814779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-1219400638.5814779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-5080835.9940894907</v>
      </c>
      <c r="L2784" s="444">
        <f t="shared" ca="1" si="152"/>
        <v>-1224481474.5755675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-1224481474.5755675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-5102006.1440648641</v>
      </c>
      <c r="L2785" s="444">
        <f t="shared" ca="1" si="152"/>
        <v>-1229583480.7196324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-1229583480.7196324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-5123264.5029984685</v>
      </c>
      <c r="L2786" s="444">
        <f t="shared" ca="1" si="152"/>
        <v>-1234706745.2226307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-1234706745.2226307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-5144611.438427628</v>
      </c>
      <c r="L2787" s="444">
        <f t="shared" ca="1" si="152"/>
        <v>-1239851356.6610584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-1239851356.6610584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-5166047.3194210771</v>
      </c>
      <c r="L2788" s="444">
        <f t="shared" ca="1" si="152"/>
        <v>-1245017403.9804795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-1245017403.9804795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-5187572.5165853314</v>
      </c>
      <c r="L2789" s="444">
        <f t="shared" ca="1" si="152"/>
        <v>-1250204976.4970648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-1250204976.4970648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-5209187.4020711035</v>
      </c>
      <c r="L2790" s="444">
        <f t="shared" ca="1" si="152"/>
        <v>-1255414163.8991358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-1255414163.8991358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-5230892.3495797329</v>
      </c>
      <c r="L2791" s="444">
        <f t="shared" ca="1" si="152"/>
        <v>-1260645056.2487156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-1260645056.2487156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-5252687.7343696486</v>
      </c>
      <c r="L2792" s="444">
        <f t="shared" ca="1" si="152"/>
        <v>-1265897743.9830854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-1265897743.9830854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-5274573.9332628557</v>
      </c>
      <c r="L2793" s="444">
        <f t="shared" ca="1" si="152"/>
        <v>-1271172317.9163482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-1271172317.9163482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-5296551.3246514509</v>
      </c>
      <c r="L2794" s="444">
        <f t="shared" ca="1" si="152"/>
        <v>-1276468869.2409997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-1276468869.2409997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-5318620.2885041656</v>
      </c>
      <c r="L2795" s="444">
        <f t="shared" ca="1" si="152"/>
        <v>-1281787489.5295038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-1281787489.5295038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-5340781.2063729325</v>
      </c>
      <c r="L2796" s="444">
        <f t="shared" ca="1" si="152"/>
        <v>-1287128270.7358768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-1287128270.7358768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-5363034.4613994863</v>
      </c>
      <c r="L2797" s="444">
        <f t="shared" ca="1" si="152"/>
        <v>-1292491305.1972764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-1292491305.1972764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-5385380.4383219844</v>
      </c>
      <c r="L2798" s="444">
        <f t="shared" ca="1" si="152"/>
        <v>-1297876685.6355984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-1297876685.6355984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-5407819.5234816596</v>
      </c>
      <c r="L2799" s="444">
        <f t="shared" ca="1" si="152"/>
        <v>-1303284505.15908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-1303284505.15908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-5430352.1048295004</v>
      </c>
      <c r="L2800" s="444">
        <f t="shared" ca="1" si="152"/>
        <v>-1308714857.2639096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-1308714857.2639096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-5452978.5719329566</v>
      </c>
      <c r="L2801" s="444">
        <f t="shared" ca="1" si="152"/>
        <v>-1314167835.8358426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-1314167835.8358426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-5475699.315982677</v>
      </c>
      <c r="L2802" s="444">
        <f t="shared" ca="1" si="152"/>
        <v>-1319643535.1518252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-1319643535.1518252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-5498514.7297992716</v>
      </c>
      <c r="L2803" s="444">
        <f t="shared" ca="1" si="152"/>
        <v>-1325142049.8816245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-1325142049.8816245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-5521425.2078401018</v>
      </c>
      <c r="L2804" s="444">
        <f t="shared" ca="1" si="152"/>
        <v>-1330663475.0894647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-1330663475.0894647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-5544431.1462061023</v>
      </c>
      <c r="L2805" s="444">
        <f t="shared" ca="1" si="152"/>
        <v>-1336207906.2356708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-1336207906.2356708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-5567532.9426486287</v>
      </c>
      <c r="L2806" s="444">
        <f t="shared" ca="1" si="152"/>
        <v>-1341775439.1783195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-1341775439.1783195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-5590730.9965763306</v>
      </c>
      <c r="L2807" s="444">
        <f t="shared" ca="1" si="152"/>
        <v>-1347366170.1748958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-1347366170.1748958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-5614025.7090620659</v>
      </c>
      <c r="L2808" s="444">
        <f t="shared" ca="1" si="152"/>
        <v>-1352980195.8839579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-1352980195.8839579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-5637417.4828498242</v>
      </c>
      <c r="L2809" s="444">
        <f t="shared" ca="1" si="152"/>
        <v>-1358617613.3668077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-1358617613.3668077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-5660906.7223616987</v>
      </c>
      <c r="L2810" s="444">
        <f t="shared" ca="1" si="152"/>
        <v>-1364278520.0891695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-1364278520.0891695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-5684493.833704873</v>
      </c>
      <c r="L2811" s="444">
        <f t="shared" ca="1" si="152"/>
        <v>-1369963013.9228745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-1369963013.9228745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-5708179.224678643</v>
      </c>
      <c r="L2812" s="444">
        <f t="shared" ca="1" si="152"/>
        <v>-1375671193.1475532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-1375671193.1475532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-5731963.3047814714</v>
      </c>
      <c r="L2813" s="444">
        <f t="shared" ref="L2813:L3067" ca="1" si="157">I2813-J2813+K2813</f>
        <v>-1381403156.4523346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-1381403156.4523346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-5755846.4852180611</v>
      </c>
      <c r="L2814" s="444">
        <f t="shared" ca="1" si="157"/>
        <v>-1387159002.9375527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-1387159002.9375527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-5779829.1789064696</v>
      </c>
      <c r="L2815" s="444">
        <f t="shared" ca="1" si="157"/>
        <v>-1392938832.1164591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-1392938832.1164591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-5803911.8004852459</v>
      </c>
      <c r="L2816" s="444">
        <f t="shared" ca="1" si="157"/>
        <v>-1398742743.9169443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-1398742743.9169443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-5828094.7663206011</v>
      </c>
      <c r="L2817" s="444">
        <f t="shared" ca="1" si="157"/>
        <v>-1404570838.683265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-1404570838.683265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-5852378.4945136039</v>
      </c>
      <c r="L2818" s="444">
        <f t="shared" ca="1" si="157"/>
        <v>-1410423217.1777785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-1410423217.1777785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-5876763.40490741</v>
      </c>
      <c r="L2819" s="444">
        <f t="shared" ca="1" si="157"/>
        <v>-1416299980.5826859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-1416299980.5826859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-5901249.9190945243</v>
      </c>
      <c r="L2820" s="444">
        <f t="shared" ca="1" si="157"/>
        <v>-1422201230.5017805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-1422201230.5017805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-5925838.4604240851</v>
      </c>
      <c r="L2821" s="444">
        <f t="shared" ca="1" si="157"/>
        <v>-1428127068.9622047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-1428127068.9622047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-5950529.4540091865</v>
      </c>
      <c r="L2822" s="444">
        <f t="shared" ca="1" si="157"/>
        <v>-1434077598.416214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-1434077598.416214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-5975323.3267342253</v>
      </c>
      <c r="L2823" s="444">
        <f t="shared" ca="1" si="157"/>
        <v>-1440052921.7429483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-1440052921.7429483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-6000220.5072622849</v>
      </c>
      <c r="L2824" s="444">
        <f t="shared" ca="1" si="157"/>
        <v>-1446053142.2502105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-1446053142.2502105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-6025221.4260425437</v>
      </c>
      <c r="L2825" s="444">
        <f t="shared" ca="1" si="157"/>
        <v>-1452078363.6762531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-1452078363.6762531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-6050326.5153177213</v>
      </c>
      <c r="L2826" s="444">
        <f t="shared" ca="1" si="157"/>
        <v>-1458128690.1915708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-1458128690.1915708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-6075536.2091315445</v>
      </c>
      <c r="L2827" s="444">
        <f t="shared" ca="1" si="157"/>
        <v>-1464204226.4007022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-1464204226.4007022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-6100850.9433362596</v>
      </c>
      <c r="L2828" s="444">
        <f t="shared" ca="1" si="157"/>
        <v>-1470305077.3440385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-1470305077.3440385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-6126271.1556001604</v>
      </c>
      <c r="L2829" s="444">
        <f t="shared" ca="1" si="157"/>
        <v>-1476431348.4996386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-1476431348.4996386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-6151797.2854151605</v>
      </c>
      <c r="L2830" s="444">
        <f t="shared" ca="1" si="157"/>
        <v>-1482583145.7850537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-1482583145.7850537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-6177429.7741043903</v>
      </c>
      <c r="L2831" s="444">
        <f t="shared" ca="1" si="157"/>
        <v>-1488760575.5591581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-1488760575.5591581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-6203169.0648298254</v>
      </c>
      <c r="L2832" s="444">
        <f t="shared" ca="1" si="157"/>
        <v>-1494963744.6239879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-1494963744.6239879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-6229015.6025999496</v>
      </c>
      <c r="L2833" s="444">
        <f t="shared" ca="1" si="157"/>
        <v>-1501192760.2265878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-1501192760.2265878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-6254969.8342774492</v>
      </c>
      <c r="L2834" s="444">
        <f t="shared" ca="1" si="157"/>
        <v>-1507447730.0608652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-1507447730.0608652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-6281032.2085869377</v>
      </c>
      <c r="L2835" s="444">
        <f t="shared" ca="1" si="157"/>
        <v>-1513728762.2694521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-1513728762.2694521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-6307203.1761227166</v>
      </c>
      <c r="L2836" s="444">
        <f t="shared" ca="1" si="157"/>
        <v>-1520035965.4455748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-1520035965.4455748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-6333483.1893565618</v>
      </c>
      <c r="L2837" s="444">
        <f t="shared" ca="1" si="157"/>
        <v>-1526369448.6349313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-1526369448.6349313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-6359872.7026455468</v>
      </c>
      <c r="L2838" s="444">
        <f t="shared" ca="1" si="157"/>
        <v>-1532729321.3375769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-1532729321.3375769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-6386372.1722399034</v>
      </c>
      <c r="L2839" s="444">
        <f t="shared" ca="1" si="157"/>
        <v>-1539115693.5098169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-1539115693.5098169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-6412982.0562909041</v>
      </c>
      <c r="L2840" s="444">
        <f t="shared" ca="1" si="157"/>
        <v>-1545528675.5661077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-1545528675.5661077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-6439702.8148587821</v>
      </c>
      <c r="L2841" s="444">
        <f t="shared" ca="1" si="157"/>
        <v>-1551968378.3809664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-1551968378.3809664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-6466534.9099206934</v>
      </c>
      <c r="L2842" s="444">
        <f t="shared" ca="1" si="157"/>
        <v>-1558434913.2908871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-1558434913.2908871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-6493478.8053786959</v>
      </c>
      <c r="L2843" s="444">
        <f t="shared" ca="1" si="157"/>
        <v>-1564928392.0962658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-1564928392.0962658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-6520534.9670677744</v>
      </c>
      <c r="L2844" s="444">
        <f t="shared" ca="1" si="157"/>
        <v>-1571448927.0633335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-1571448927.0633335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-6547703.8627638891</v>
      </c>
      <c r="L2845" s="444">
        <f t="shared" ca="1" si="157"/>
        <v>-1577996630.9260974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-1577996630.9260974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-6574985.9621920725</v>
      </c>
      <c r="L2846" s="444">
        <f t="shared" ca="1" si="157"/>
        <v>-1584571616.8882895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-1584571616.8882895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-6602381.7370345397</v>
      </c>
      <c r="L2847" s="444">
        <f t="shared" ca="1" si="157"/>
        <v>-1591173998.625324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-1591173998.625324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-6629891.6609388497</v>
      </c>
      <c r="L2848" s="444">
        <f t="shared" ca="1" si="157"/>
        <v>-1597803890.2862628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-1597803890.2862628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-6657516.2095260946</v>
      </c>
      <c r="L2849" s="444">
        <f t="shared" ca="1" si="157"/>
        <v>-1604461406.4957888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-1604461406.4957888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-6685255.8603991196</v>
      </c>
      <c r="L2850" s="444">
        <f t="shared" ca="1" si="157"/>
        <v>-1611146662.3561878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-1611146662.3561878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-6713111.0931507824</v>
      </c>
      <c r="L2851" s="444">
        <f t="shared" ca="1" si="157"/>
        <v>-1617859773.4493387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-1617859773.4493387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-6741082.3893722445</v>
      </c>
      <c r="L2852" s="444">
        <f t="shared" ca="1" si="157"/>
        <v>-1624600855.838711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-1624600855.838711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-6769170.2326612957</v>
      </c>
      <c r="L2853" s="444">
        <f t="shared" ca="1" si="157"/>
        <v>-1631370026.0713723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-1631370026.0713723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-6797375.1086307177</v>
      </c>
      <c r="L2854" s="444">
        <f t="shared" ca="1" si="157"/>
        <v>-1638167401.1800029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-1638167401.1800029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-6825697.5049166791</v>
      </c>
      <c r="L2855" s="444">
        <f t="shared" ca="1" si="157"/>
        <v>-1644993098.6849196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-1644993098.6849196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-6854137.9111871645</v>
      </c>
      <c r="L2856" s="444">
        <f t="shared" ca="1" si="157"/>
        <v>-1651847236.5961068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-1651847236.5961068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-6882696.8191504451</v>
      </c>
      <c r="L2857" s="444">
        <f t="shared" ca="1" si="157"/>
        <v>-1658729933.4152572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-1658729933.4152572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-6911374.7225635713</v>
      </c>
      <c r="L2858" s="444">
        <f t="shared" ca="1" si="157"/>
        <v>-1665641308.1378207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-1665641308.1378207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-6940172.1172409197</v>
      </c>
      <c r="L2859" s="444">
        <f t="shared" ca="1" si="157"/>
        <v>-1672581480.2550616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-1672581480.2550616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-6969089.5010627564</v>
      </c>
      <c r="L2860" s="444">
        <f t="shared" ca="1" si="157"/>
        <v>-1679550569.7561245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-1679550569.7561245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-6998127.3739838516</v>
      </c>
      <c r="L2861" s="444">
        <f t="shared" ca="1" si="157"/>
        <v>-1686548697.1301084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-1686548697.1301084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-7027286.238042119</v>
      </c>
      <c r="L2862" s="444">
        <f t="shared" ca="1" si="157"/>
        <v>-1693575983.3681505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-1693575983.3681505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-7056566.5973672932</v>
      </c>
      <c r="L2863" s="444">
        <f t="shared" ca="1" si="157"/>
        <v>-1700632549.9655178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-1700632549.9655178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-7085968.9581896579</v>
      </c>
      <c r="L2864" s="444">
        <f t="shared" ca="1" si="157"/>
        <v>-1707718518.9237075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-1707718518.9237075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-7115493.828848782</v>
      </c>
      <c r="L2865" s="444">
        <f t="shared" ca="1" si="157"/>
        <v>-1714834012.7525563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-1714834012.7525563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-7145141.7198023172</v>
      </c>
      <c r="L2866" s="444">
        <f t="shared" ca="1" si="157"/>
        <v>-1721979154.4723587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-1721979154.4723587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-7174913.1436348269</v>
      </c>
      <c r="L2867" s="444">
        <f t="shared" ca="1" si="157"/>
        <v>-1729154067.6159935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-1729154067.6159935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-7204808.6150666391</v>
      </c>
      <c r="L2868" s="444">
        <f t="shared" ca="1" si="157"/>
        <v>-1736358876.23106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-1736358876.23106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-7234828.6509627504</v>
      </c>
      <c r="L2869" s="444">
        <f t="shared" ca="1" si="157"/>
        <v>-1743593704.8820229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-1743593704.8820229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-7264973.7703417623</v>
      </c>
      <c r="L2870" s="444">
        <f t="shared" ca="1" si="157"/>
        <v>-1750858678.6523647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-1750858678.6523647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-7295244.4943848532</v>
      </c>
      <c r="L2871" s="444">
        <f t="shared" ca="1" si="157"/>
        <v>-1758153923.1467495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-1758153923.1467495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-7325641.3464447893</v>
      </c>
      <c r="L2872" s="444">
        <f t="shared" ca="1" si="157"/>
        <v>-1765479564.4931943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-1765479564.4931943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-7356164.852054975</v>
      </c>
      <c r="L2873" s="444">
        <f t="shared" ca="1" si="157"/>
        <v>-1772835729.3452494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-1772835729.3452494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-7386815.5389385391</v>
      </c>
      <c r="L2874" s="444">
        <f t="shared" ca="1" si="157"/>
        <v>-1780222544.8841879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-1780222544.8841879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-7417593.9370174492</v>
      </c>
      <c r="L2875" s="444">
        <f t="shared" ca="1" si="157"/>
        <v>-1787640138.8212054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-1787640138.8212054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-7448500.5784216886</v>
      </c>
      <c r="L2876" s="444">
        <f t="shared" ca="1" si="157"/>
        <v>-1795088639.399627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-1795088639.399627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-7479535.9974984452</v>
      </c>
      <c r="L2877" s="444">
        <f t="shared" ca="1" si="157"/>
        <v>-1802568175.3971255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-1802568175.3971255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-7510700.7308213562</v>
      </c>
      <c r="L2878" s="444">
        <f t="shared" ca="1" si="157"/>
        <v>-1810078876.1279469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-1810078876.1279469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-7541995.3171997787</v>
      </c>
      <c r="L2879" s="444">
        <f t="shared" ca="1" si="157"/>
        <v>-1817620871.4451466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-1817620871.4451466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-7573420.2976881117</v>
      </c>
      <c r="L2880" s="444">
        <f t="shared" ca="1" si="157"/>
        <v>-1825194291.7428346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-1825194291.7428346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-7604976.2155951438</v>
      </c>
      <c r="L2881" s="444">
        <f t="shared" ca="1" si="157"/>
        <v>-1832799267.9584298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-1832799267.9584298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-7636663.616493457</v>
      </c>
      <c r="L2882" s="444">
        <f t="shared" ca="1" si="157"/>
        <v>-1840435931.5749233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-1840435931.5749233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-7668483.0482288469</v>
      </c>
      <c r="L2883" s="444">
        <f t="shared" ca="1" si="157"/>
        <v>-1848104414.623152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-1848104414.623152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-7700435.0609298004</v>
      </c>
      <c r="L2884" s="444">
        <f t="shared" ca="1" si="157"/>
        <v>-1855804849.6840818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-1855804849.6840818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-7732520.2070170073</v>
      </c>
      <c r="L2885" s="444">
        <f t="shared" ca="1" si="157"/>
        <v>-1863537369.8910987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-1863537369.8910987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-7764739.0412129117</v>
      </c>
      <c r="L2886" s="444">
        <f t="shared" ca="1" si="157"/>
        <v>-1871302108.9323115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-1871302108.9323115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-7797092.1205512984</v>
      </c>
      <c r="L2887" s="444">
        <f t="shared" ca="1" si="157"/>
        <v>-1879099201.0528629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-1879099201.0528629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-7829580.0043869289</v>
      </c>
      <c r="L2888" s="444">
        <f t="shared" ca="1" si="157"/>
        <v>-1886928781.0572498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-1886928781.0572498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-7862203.254405207</v>
      </c>
      <c r="L2889" s="444">
        <f t="shared" ca="1" si="157"/>
        <v>-1894790984.311655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-1894790984.311655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-7894962.4346318953</v>
      </c>
      <c r="L2890" s="444">
        <f t="shared" ca="1" si="157"/>
        <v>-1902685946.7462869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-1902685946.7462869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-7927858.1114428621</v>
      </c>
      <c r="L2891" s="444">
        <f t="shared" ca="1" si="157"/>
        <v>-1910613804.8577297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-1910613804.8577297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-7960890.8535738736</v>
      </c>
      <c r="L2892" s="444">
        <f t="shared" ca="1" si="157"/>
        <v>-1918574695.7113035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-1918574695.7113035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-7994061.2321304306</v>
      </c>
      <c r="L2893" s="444">
        <f t="shared" ca="1" si="157"/>
        <v>-1926568756.943434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-1926568756.943434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-8027369.8205976412</v>
      </c>
      <c r="L2894" s="444">
        <f t="shared" ca="1" si="157"/>
        <v>-1934596126.7640316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-1934596126.7640316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-8060817.1948501309</v>
      </c>
      <c r="L2895" s="444">
        <f t="shared" ca="1" si="157"/>
        <v>-1942656943.9588819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-1942656943.9588819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-8094403.9331620075</v>
      </c>
      <c r="L2896" s="444">
        <f t="shared" ca="1" si="157"/>
        <v>-1950751347.8920438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-1950751347.8920438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-8128130.6162168505</v>
      </c>
      <c r="L2897" s="444">
        <f t="shared" ca="1" si="157"/>
        <v>-1958879478.5082607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-1958879478.5082607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-8161997.8271177532</v>
      </c>
      <c r="L2898" s="444">
        <f t="shared" ca="1" si="157"/>
        <v>-1967041476.3353784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-1967041476.3353784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-8196006.1513974098</v>
      </c>
      <c r="L2899" s="444">
        <f t="shared" ca="1" si="157"/>
        <v>-1975237482.4867759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-1975237482.4867759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-8230156.1770282323</v>
      </c>
      <c r="L2900" s="444">
        <f t="shared" ca="1" si="157"/>
        <v>-1983467638.6638041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-1983467638.6638041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-8264448.4944325164</v>
      </c>
      <c r="L2901" s="444">
        <f t="shared" ca="1" si="157"/>
        <v>-1991732087.1582365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-1991732087.1582365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-8298883.6964926505</v>
      </c>
      <c r="L2902" s="444">
        <f t="shared" ca="1" si="157"/>
        <v>-2000030970.8547292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-2000030970.8547292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-8333462.378561371</v>
      </c>
      <c r="L2903" s="444">
        <f t="shared" ca="1" si="157"/>
        <v>-2008364433.2332904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-2008364433.2332904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-8368185.138472043</v>
      </c>
      <c r="L2904" s="444">
        <f t="shared" ca="1" si="157"/>
        <v>-2016732618.3717625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-2016732618.3717625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-8403052.5765490104</v>
      </c>
      <c r="L2905" s="444">
        <f t="shared" ca="1" si="157"/>
        <v>-2025135670.9483116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-2025135670.9483116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-8438065.2956179641</v>
      </c>
      <c r="L2906" s="444">
        <f t="shared" ca="1" si="157"/>
        <v>-2033573736.2439296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-2033573736.2439296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-8473223.9010163732</v>
      </c>
      <c r="L2907" s="444">
        <f t="shared" ca="1" si="157"/>
        <v>-2042046960.1449461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-2042046960.1449461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-8508529.0006039422</v>
      </c>
      <c r="L2908" s="444">
        <f t="shared" ca="1" si="157"/>
        <v>-2050555489.14555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-2050555489.14555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-8543981.2047731243</v>
      </c>
      <c r="L2909" s="444">
        <f t="shared" ca="1" si="157"/>
        <v>-2059099470.3503232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-2059099470.3503232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-8579581.1264596805</v>
      </c>
      <c r="L2910" s="444">
        <f t="shared" ca="1" si="157"/>
        <v>-2067679051.4767828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-2067679051.4767828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-8615329.3811532613</v>
      </c>
      <c r="L2911" s="444">
        <f t="shared" ca="1" si="157"/>
        <v>-2076294380.8579361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-2076294380.8579361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-8651226.5869080666</v>
      </c>
      <c r="L2912" s="444">
        <f t="shared" ca="1" si="157"/>
        <v>-2084945607.4448442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-2084945607.4448442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-8687273.3643535171</v>
      </c>
      <c r="L2913" s="444">
        <f t="shared" ca="1" si="157"/>
        <v>-2093632880.8091977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-2093632880.8091977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-8723470.3367049899</v>
      </c>
      <c r="L2914" s="444">
        <f t="shared" ca="1" si="157"/>
        <v>-2102356351.1459026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-2102356351.1459026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-8759818.1297745928</v>
      </c>
      <c r="L2915" s="444">
        <f t="shared" ca="1" si="157"/>
        <v>-2111116169.2756772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-2111116169.2756772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-8796317.3719819877</v>
      </c>
      <c r="L2916" s="444">
        <f t="shared" ca="1" si="157"/>
        <v>-2119912486.6476593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-2119912486.6476593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-8832968.6943652481</v>
      </c>
      <c r="L2917" s="444">
        <f t="shared" ca="1" si="157"/>
        <v>-2128745455.3420246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-2128745455.3420246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-8869772.7305917703</v>
      </c>
      <c r="L2918" s="444">
        <f t="shared" ca="1" si="157"/>
        <v>-2137615228.0726163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-2137615228.0726163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-8906730.1169692334</v>
      </c>
      <c r="L2919" s="444">
        <f t="shared" ca="1" si="157"/>
        <v>-2146521958.1895857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-2146521958.1895857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-8943841.4924566075</v>
      </c>
      <c r="L2920" s="444">
        <f t="shared" ca="1" si="157"/>
        <v>-2155465799.6820421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-2155465799.6820421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-8981107.498675175</v>
      </c>
      <c r="L2921" s="444">
        <f t="shared" ca="1" si="157"/>
        <v>-2164446907.1807175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-2164446907.1807175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-9018528.779919656</v>
      </c>
      <c r="L2922" s="444">
        <f t="shared" ca="1" si="157"/>
        <v>-2173465435.9606371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-2173465435.9606371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-9056105.983169321</v>
      </c>
      <c r="L2923" s="444">
        <f t="shared" ca="1" si="157"/>
        <v>-2182521541.9438066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-2182521541.9438066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-9093839.7580991946</v>
      </c>
      <c r="L2924" s="444">
        <f t="shared" ca="1" si="157"/>
        <v>-2191615381.7019057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-2191615381.7019057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-9131730.7570912745</v>
      </c>
      <c r="L2925" s="444">
        <f t="shared" ca="1" si="157"/>
        <v>-2200747112.4589968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-2200747112.4589968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-9169779.6352458205</v>
      </c>
      <c r="L2926" s="444">
        <f t="shared" ca="1" si="157"/>
        <v>-2209916892.0942426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-2209916892.0942426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-9207987.050392678</v>
      </c>
      <c r="L2927" s="444">
        <f t="shared" ca="1" si="157"/>
        <v>-2219124879.1446352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-2219124879.1446352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-9246353.6631026473</v>
      </c>
      <c r="L2928" s="444">
        <f t="shared" ca="1" si="157"/>
        <v>-2228371232.8077378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-2228371232.8077378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-9284880.1366989072</v>
      </c>
      <c r="L2929" s="444">
        <f t="shared" ca="1" si="157"/>
        <v>-2237656112.9444366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-2237656112.9444366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-9323567.1372684855</v>
      </c>
      <c r="L2930" s="444">
        <f t="shared" ca="1" si="157"/>
        <v>-2246979680.0817051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-2246979680.0817051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-9362415.3336737715</v>
      </c>
      <c r="L2931" s="444">
        <f t="shared" ca="1" si="157"/>
        <v>-2256342095.415379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-2256342095.415379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-9401425.3975640796</v>
      </c>
      <c r="L2932" s="444">
        <f t="shared" ca="1" si="157"/>
        <v>-2265743520.812943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-2265743520.812943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-9440598.003387263</v>
      </c>
      <c r="L2933" s="444">
        <f t="shared" ca="1" si="157"/>
        <v>-2275184118.8163304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-2275184118.8163304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-9479933.8284013774</v>
      </c>
      <c r="L2934" s="444">
        <f t="shared" ca="1" si="157"/>
        <v>-2284664052.644732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-2284664052.644732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-9519433.5526863839</v>
      </c>
      <c r="L2935" s="444">
        <f t="shared" ca="1" si="157"/>
        <v>-2294183486.1974182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-2294183486.1974182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-9559097.8591559082</v>
      </c>
      <c r="L2936" s="444">
        <f t="shared" ca="1" si="157"/>
        <v>-2303742584.0565743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-2303742584.0565743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-9598927.4335690588</v>
      </c>
      <c r="L2937" s="444">
        <f t="shared" ca="1" si="157"/>
        <v>-2313341511.4901433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-2313341511.4901433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-9638922.9645422641</v>
      </c>
      <c r="L2938" s="444">
        <f t="shared" ca="1" si="157"/>
        <v>-2322980434.4546857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-2322980434.4546857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-9679085.14356119</v>
      </c>
      <c r="L2939" s="444">
        <f t="shared" ca="1" si="157"/>
        <v>-2332659519.5982471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-2332659519.5982471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-9719414.6649926957</v>
      </c>
      <c r="L2940" s="444">
        <f t="shared" ca="1" si="157"/>
        <v>-2342378934.2632399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-2342378934.2632399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-9759912.2260968331</v>
      </c>
      <c r="L2941" s="444">
        <f t="shared" ca="1" si="157"/>
        <v>-2352138846.4893365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-2352138846.4893365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-9800578.527038902</v>
      </c>
      <c r="L2942" s="444">
        <f t="shared" ca="1" si="157"/>
        <v>-2361939425.0163755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-2361939425.0163755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-9841414.2709015645</v>
      </c>
      <c r="L2943" s="444">
        <f t="shared" ca="1" si="157"/>
        <v>-2371780839.2872772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-2371780839.2872772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-9882420.1636969876</v>
      </c>
      <c r="L2944" s="444">
        <f t="shared" ca="1" si="157"/>
        <v>-2381663259.450974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-2381663259.450974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-9923596.9143790584</v>
      </c>
      <c r="L2945" s="444">
        <f t="shared" ca="1" si="157"/>
        <v>-2391586856.3653531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-2391586856.3653531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-9964945.234855637</v>
      </c>
      <c r="L2946" s="444">
        <f t="shared" ca="1" si="157"/>
        <v>-2401551801.6002088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-2401551801.6002088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-10006465.84000087</v>
      </c>
      <c r="L2947" s="444">
        <f t="shared" ca="1" si="157"/>
        <v>-2411558267.4402099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-2411558267.4402099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-10048159.447667541</v>
      </c>
      <c r="L2948" s="444">
        <f t="shared" ca="1" si="157"/>
        <v>-2421606426.8878775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-2421606426.8878775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-10090026.778699489</v>
      </c>
      <c r="L2949" s="444">
        <f t="shared" ca="1" si="157"/>
        <v>-2431696453.6665769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-2431696453.6665769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-10132068.55694407</v>
      </c>
      <c r="L2950" s="444">
        <f t="shared" ca="1" si="157"/>
        <v>-2441828522.2235208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-2441828522.2235208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-10174285.50926467</v>
      </c>
      <c r="L2951" s="444">
        <f t="shared" ca="1" si="157"/>
        <v>-2452002807.7327852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-2452002807.7327852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-10216678.365553271</v>
      </c>
      <c r="L2952" s="444">
        <f t="shared" ca="1" si="157"/>
        <v>-2462219486.0983386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-2462219486.0983386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-10259247.858743077</v>
      </c>
      <c r="L2953" s="444">
        <f t="shared" ca="1" si="157"/>
        <v>-2472478733.9570818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-2472478733.9570818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-10301994.724821175</v>
      </c>
      <c r="L2954" s="444">
        <f t="shared" ca="1" si="157"/>
        <v>-2482780728.6819029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-2482780728.6819029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-10344919.702841261</v>
      </c>
      <c r="L2955" s="444">
        <f t="shared" ca="1" si="157"/>
        <v>-2493125648.3847442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-2493125648.3847442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-10388023.534936434</v>
      </c>
      <c r="L2956" s="444">
        <f t="shared" ca="1" si="157"/>
        <v>-2503513671.9196806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-2503513671.9196806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-10431306.966332002</v>
      </c>
      <c r="L2957" s="444">
        <f t="shared" ca="1" si="157"/>
        <v>-2513944978.8860126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-2513944978.8860126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-10474770.745358385</v>
      </c>
      <c r="L2958" s="444">
        <f t="shared" ca="1" si="157"/>
        <v>-2524419749.631371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-2524419749.631371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-10518415.623464046</v>
      </c>
      <c r="L2959" s="444">
        <f t="shared" ca="1" si="157"/>
        <v>-2534938165.2548351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-2534938165.2548351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-10562242.35522848</v>
      </c>
      <c r="L2960" s="444">
        <f t="shared" ca="1" si="157"/>
        <v>-2545500407.6100636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-2545500407.6100636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-10606251.698375264</v>
      </c>
      <c r="L2961" s="444">
        <f t="shared" ca="1" si="157"/>
        <v>-2556106659.3084388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-2556106659.3084388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-10650444.413785161</v>
      </c>
      <c r="L2962" s="444">
        <f t="shared" ca="1" si="157"/>
        <v>-2566757103.7222238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-2566757103.7222238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-10694821.265509266</v>
      </c>
      <c r="L2963" s="444">
        <f t="shared" ca="1" si="157"/>
        <v>-2577451924.9877329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-2577451924.9877329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-10739383.020782221</v>
      </c>
      <c r="L2964" s="444">
        <f t="shared" ca="1" si="157"/>
        <v>-2588191308.0085149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-2588191308.0085149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-10784130.450035479</v>
      </c>
      <c r="L2965" s="444">
        <f t="shared" ca="1" si="157"/>
        <v>-2598975438.4585505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-2598975438.4585505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-10829064.326910626</v>
      </c>
      <c r="L2966" s="444">
        <f t="shared" ca="1" si="157"/>
        <v>-2609804502.7854609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-2609804502.7854609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-10874185.428272754</v>
      </c>
      <c r="L2967" s="444">
        <f t="shared" ca="1" si="157"/>
        <v>-2620678688.2137337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-2620678688.2137337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-10919494.53422389</v>
      </c>
      <c r="L2968" s="444">
        <f t="shared" ca="1" si="157"/>
        <v>-2631598182.7479577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-2631598182.7479577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-10964992.428116491</v>
      </c>
      <c r="L2969" s="444">
        <f t="shared" ca="1" si="157"/>
        <v>-2642563175.176074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-2642563175.176074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-11010679.896566976</v>
      </c>
      <c r="L2970" s="444">
        <f t="shared" ca="1" si="157"/>
        <v>-2653573855.0726409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-2653573855.0726409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-11056557.729469337</v>
      </c>
      <c r="L2971" s="444">
        <f t="shared" ca="1" si="157"/>
        <v>-2664630412.8021102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-2664630412.8021102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-11102626.720008792</v>
      </c>
      <c r="L2972" s="444">
        <f t="shared" ca="1" si="157"/>
        <v>-2675733039.522119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-2675733039.522119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-11148887.664675497</v>
      </c>
      <c r="L2973" s="444">
        <f t="shared" ca="1" si="157"/>
        <v>-2686881927.1867948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-2686881927.1867948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-11195341.363278311</v>
      </c>
      <c r="L2974" s="444">
        <f t="shared" ca="1" si="157"/>
        <v>-2698077268.5500731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-2698077268.5500731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-11241988.618958637</v>
      </c>
      <c r="L2975" s="444">
        <f t="shared" ca="1" si="157"/>
        <v>-2709319257.1690316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-2709319257.1690316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-11288830.238204299</v>
      </c>
      <c r="L2976" s="444">
        <f t="shared" ca="1" si="157"/>
        <v>-2720608087.4072361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-2720608087.4072361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-11335867.030863484</v>
      </c>
      <c r="L2977" s="444">
        <f t="shared" ca="1" si="157"/>
        <v>-2731943954.4380994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-2731943954.4380994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-11383099.810158748</v>
      </c>
      <c r="L2978" s="444">
        <f t="shared" ca="1" si="157"/>
        <v>-2743327054.2482581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-2743327054.2482581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-11430529.392701074</v>
      </c>
      <c r="L2979" s="444">
        <f t="shared" ca="1" si="157"/>
        <v>-2754757583.6409593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-2754757583.6409593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-11478156.598503998</v>
      </c>
      <c r="L2980" s="444">
        <f t="shared" ca="1" si="157"/>
        <v>-2766235740.2394633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-2766235740.2394633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-11525982.250997763</v>
      </c>
      <c r="L2981" s="444">
        <f t="shared" ca="1" si="157"/>
        <v>-2777761722.4904609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-2777761722.4904609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-11574007.177043587</v>
      </c>
      <c r="L2982" s="444">
        <f t="shared" ca="1" si="157"/>
        <v>-2789335729.6675043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-2789335729.6675043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-11622232.206947934</v>
      </c>
      <c r="L2983" s="444">
        <f t="shared" ca="1" si="157"/>
        <v>-2800957961.8744521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-2800957961.8744521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-11670658.174476884</v>
      </c>
      <c r="L2984" s="444">
        <f t="shared" ca="1" si="157"/>
        <v>-2812628620.0489292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-2812628620.0489292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-11719285.916870538</v>
      </c>
      <c r="L2985" s="444">
        <f t="shared" ca="1" si="157"/>
        <v>-2824347905.9657998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-2824347905.9657998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-11768116.274857499</v>
      </c>
      <c r="L2986" s="444">
        <f t="shared" ca="1" si="157"/>
        <v>-2836116022.2406573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-2836116022.2406573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-11817150.092669405</v>
      </c>
      <c r="L2987" s="444">
        <f t="shared" ca="1" si="157"/>
        <v>-2847933172.3333268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-2847933172.3333268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-11866388.218055528</v>
      </c>
      <c r="L2988" s="444">
        <f t="shared" ca="1" si="157"/>
        <v>-2859799560.5513825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-2859799560.5513825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-11915831.502297428</v>
      </c>
      <c r="L2989" s="444">
        <f t="shared" ca="1" si="157"/>
        <v>-2871715392.0536799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-2871715392.0536799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-11965480.800223667</v>
      </c>
      <c r="L2990" s="444">
        <f t="shared" ca="1" si="157"/>
        <v>-2883680872.8539038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-2883680872.8539038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-12015336.970224598</v>
      </c>
      <c r="L2991" s="444">
        <f t="shared" ca="1" si="157"/>
        <v>-2895696209.8241282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-2895696209.8241282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-12065400.8742672</v>
      </c>
      <c r="L2992" s="444">
        <f t="shared" ca="1" si="157"/>
        <v>-2907761610.6983953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-2907761610.6983953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-12115673.377909981</v>
      </c>
      <c r="L2993" s="444">
        <f t="shared" ca="1" si="157"/>
        <v>-2919877284.0763054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-2919877284.0763054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-12166155.350317938</v>
      </c>
      <c r="L2994" s="444">
        <f t="shared" ca="1" si="157"/>
        <v>-2932043439.4266233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-2932043439.4266233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-12216847.664277596</v>
      </c>
      <c r="L2995" s="444">
        <f t="shared" ca="1" si="157"/>
        <v>-2944260287.0909009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-2944260287.0909009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-12267751.196212087</v>
      </c>
      <c r="L2996" s="444">
        <f t="shared" ca="1" si="157"/>
        <v>-2956528038.2871132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-2956528038.2871132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-12318866.826196305</v>
      </c>
      <c r="L2997" s="444">
        <f t="shared" ca="1" si="157"/>
        <v>-2968846905.1133094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-2968846905.1133094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-12370195.437972123</v>
      </c>
      <c r="L2998" s="444">
        <f t="shared" ca="1" si="157"/>
        <v>-2981217100.5512815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-2981217100.5512815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-12421737.918963673</v>
      </c>
      <c r="L2999" s="444">
        <f t="shared" ca="1" si="157"/>
        <v>-2993638838.4702454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-2993638838.4702454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-12473495.160292689</v>
      </c>
      <c r="L3000" s="444">
        <f t="shared" ca="1" si="157"/>
        <v>-3006112333.630538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-3006112333.630538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-12525468.056793908</v>
      </c>
      <c r="L3001" s="444">
        <f t="shared" ca="1" si="157"/>
        <v>-3018637801.6873317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-3018637801.6873317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-12577657.507030549</v>
      </c>
      <c r="L3002" s="444">
        <f t="shared" ca="1" si="157"/>
        <v>-3031215459.1943622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-3031215459.1943622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-12630064.413309842</v>
      </c>
      <c r="L3003" s="444">
        <f t="shared" ca="1" si="157"/>
        <v>-3043845523.6076722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-3043845523.6076722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-12682689.681698633</v>
      </c>
      <c r="L3004" s="444">
        <f t="shared" ca="1" si="157"/>
        <v>-3056528213.289371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-3056528213.289371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-12735534.222039046</v>
      </c>
      <c r="L3005" s="444">
        <f t="shared" ca="1" si="157"/>
        <v>-3069263747.5114102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-3069263747.5114102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-12788598.94796421</v>
      </c>
      <c r="L3006" s="444">
        <f t="shared" ca="1" si="157"/>
        <v>-3082052346.4593744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-3082052346.4593744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-12841884.77691406</v>
      </c>
      <c r="L3007" s="444">
        <f t="shared" ca="1" si="157"/>
        <v>-3094894231.2362885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-3094894231.2362885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-12895392.630151203</v>
      </c>
      <c r="L3008" s="444">
        <f t="shared" ca="1" si="157"/>
        <v>-3107789623.8664398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-3107789623.8664398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-12949123.432776833</v>
      </c>
      <c r="L3009" s="444">
        <f t="shared" ca="1" si="157"/>
        <v>-3120738747.2992167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-3120738747.2992167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-13003078.113746736</v>
      </c>
      <c r="L3010" s="444">
        <f t="shared" ca="1" si="157"/>
        <v>-3133741825.4129634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-3133741825.4129634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-13057257.605887348</v>
      </c>
      <c r="L3011" s="444">
        <f t="shared" ca="1" si="157"/>
        <v>-3146799083.0188508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-3146799083.0188508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-13111662.845911879</v>
      </c>
      <c r="L3012" s="444">
        <f t="shared" ca="1" si="157"/>
        <v>-3159910745.8647628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-3159910745.8647628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-13166294.774436511</v>
      </c>
      <c r="L3013" s="444">
        <f t="shared" ca="1" si="157"/>
        <v>-3173077040.6391993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-3173077040.6391993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-13221154.335996663</v>
      </c>
      <c r="L3014" s="444">
        <f t="shared" ca="1" si="157"/>
        <v>-3186298194.9751959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-3186298194.9751959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-13276242.479063315</v>
      </c>
      <c r="L3015" s="444">
        <f t="shared" ca="1" si="157"/>
        <v>-3199574437.4542594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-3199574437.4542594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-13331560.156059414</v>
      </c>
      <c r="L3016" s="444">
        <f t="shared" ca="1" si="157"/>
        <v>-3212905997.6103187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-3212905997.6103187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-13387108.323376328</v>
      </c>
      <c r="L3017" s="444">
        <f t="shared" ca="1" si="157"/>
        <v>-3226293105.9336948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-3226293105.9336948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-13442887.941390395</v>
      </c>
      <c r="L3018" s="444">
        <f t="shared" ca="1" si="157"/>
        <v>-3239735993.8750854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-3239735993.8750854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-13498899.974479523</v>
      </c>
      <c r="L3019" s="444">
        <f t="shared" ca="1" si="157"/>
        <v>-3253234893.849565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-3253234893.849565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-13555145.391039854</v>
      </c>
      <c r="L3020" s="444">
        <f t="shared" ca="1" si="157"/>
        <v>-3266790039.2406049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-3266790039.2406049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-13611625.16350252</v>
      </c>
      <c r="L3021" s="444">
        <f t="shared" ca="1" si="157"/>
        <v>-3280401664.4041076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-3280401664.4041076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-13668340.268350448</v>
      </c>
      <c r="L3022" s="444">
        <f t="shared" ca="1" si="157"/>
        <v>-3294070004.6724582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-3294070004.6724582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-13725291.686135242</v>
      </c>
      <c r="L3023" s="444">
        <f t="shared" ca="1" si="157"/>
        <v>-3307795296.3585935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-3307795296.3585935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-13782480.40149414</v>
      </c>
      <c r="L3024" s="444">
        <f t="shared" ca="1" si="157"/>
        <v>-3321577776.7600875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-3321577776.7600875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-13839907.403167032</v>
      </c>
      <c r="L3025" s="444">
        <f t="shared" ca="1" si="157"/>
        <v>-3335417684.1632547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-3335417684.1632547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-13897573.68401356</v>
      </c>
      <c r="L3026" s="444">
        <f t="shared" ca="1" si="157"/>
        <v>-3349315257.8472681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-3349315257.8472681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-13955480.241030281</v>
      </c>
      <c r="L3027" s="444">
        <f t="shared" ca="1" si="157"/>
        <v>-3363270738.0882983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-3363270738.0882983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-14013628.075367909</v>
      </c>
      <c r="L3028" s="444">
        <f t="shared" ca="1" si="157"/>
        <v>-3377284366.1636662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-3377284366.1636662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-14072018.192348607</v>
      </c>
      <c r="L3029" s="444">
        <f t="shared" ca="1" si="157"/>
        <v>-3391356384.3560147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-3391356384.3560147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-14130651.601483395</v>
      </c>
      <c r="L3030" s="444">
        <f t="shared" ca="1" si="157"/>
        <v>-3405487035.9574981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-3405487035.9574981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-14189529.316489575</v>
      </c>
      <c r="L3031" s="444">
        <f t="shared" ca="1" si="157"/>
        <v>-3419676565.2739878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-3419676565.2739878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-14248652.355308281</v>
      </c>
      <c r="L3032" s="444">
        <f t="shared" ca="1" si="157"/>
        <v>-3433925217.6292958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-3433925217.6292958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-14308021.740122063</v>
      </c>
      <c r="L3033" s="444">
        <f t="shared" ca="1" si="157"/>
        <v>-3448233239.3694177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-3448233239.3694177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-14367638.497372573</v>
      </c>
      <c r="L3034" s="444">
        <f t="shared" ca="1" si="157"/>
        <v>-3462600877.8667903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-3462600877.8667903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-14427503.657778295</v>
      </c>
      <c r="L3035" s="444">
        <f t="shared" ca="1" si="157"/>
        <v>-3477028381.5245686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-3477028381.5245686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-14487618.256352367</v>
      </c>
      <c r="L3036" s="444">
        <f t="shared" ca="1" si="157"/>
        <v>-3491515999.780921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-3491515999.780921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-14547983.332420502</v>
      </c>
      <c r="L3037" s="444">
        <f t="shared" ca="1" si="157"/>
        <v>-3506063983.1133413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-3506063983.1133413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-14608599.929638922</v>
      </c>
      <c r="L3038" s="444">
        <f t="shared" ca="1" si="157"/>
        <v>-3520672583.0429802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-3520672583.0429802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-14669469.096012417</v>
      </c>
      <c r="L3039" s="444">
        <f t="shared" ca="1" si="157"/>
        <v>-3535342052.1389928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-3535342052.1389928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-14730591.88391247</v>
      </c>
      <c r="L3040" s="444">
        <f t="shared" ca="1" si="157"/>
        <v>-3550072644.0229053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-3550072644.0229053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-14791969.350095438</v>
      </c>
      <c r="L3041" s="444">
        <f t="shared" ca="1" si="157"/>
        <v>-3564864613.3730006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-3564864613.3730006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-14853602.555720834</v>
      </c>
      <c r="L3042" s="444">
        <f t="shared" ca="1" si="157"/>
        <v>-3579718215.9287214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-3579718215.9287214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-14915492.566369673</v>
      </c>
      <c r="L3043" s="444">
        <f t="shared" ca="1" si="157"/>
        <v>-3594633708.495091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-3594633708.495091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-14977640.452062879</v>
      </c>
      <c r="L3044" s="444">
        <f t="shared" ca="1" si="157"/>
        <v>-3609611348.947154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-3609611348.947154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-15040047.287279809</v>
      </c>
      <c r="L3045" s="444">
        <f t="shared" ca="1" si="157"/>
        <v>-3624651396.2344337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-3624651396.2344337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-15102714.150976807</v>
      </c>
      <c r="L3046" s="444">
        <f t="shared" ca="1" si="157"/>
        <v>-3639754110.3854103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-3639754110.3854103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-15165642.126605876</v>
      </c>
      <c r="L3047" s="444">
        <f t="shared" ca="1" si="157"/>
        <v>-3654919752.5120163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-3654919752.5120163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-15228832.302133404</v>
      </c>
      <c r="L3048" s="444">
        <f t="shared" ca="1" si="157"/>
        <v>-3670148584.8141499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-3670148584.8141499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-15292285.770058958</v>
      </c>
      <c r="L3049" s="444">
        <f t="shared" ca="1" si="157"/>
        <v>-3685440870.584209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-3685440870.584209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-15356003.627434203</v>
      </c>
      <c r="L3050" s="444">
        <f t="shared" ca="1" si="157"/>
        <v>-3700796874.2116432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-3700796874.2116432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-15419986.975881847</v>
      </c>
      <c r="L3051" s="444">
        <f t="shared" ca="1" si="157"/>
        <v>-3716216861.1875253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-3716216861.1875253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-15484236.921614686</v>
      </c>
      <c r="L3052" s="444">
        <f t="shared" ca="1" si="157"/>
        <v>-3731701098.1091399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-3731701098.1091399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-15548754.575454749</v>
      </c>
      <c r="L3053" s="444">
        <f t="shared" ca="1" si="157"/>
        <v>-3747249852.6845946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-3747249852.6845946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-15613541.052852476</v>
      </c>
      <c r="L3054" s="444">
        <f t="shared" ca="1" si="157"/>
        <v>-3762863393.7374473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-3762863393.7374473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-15678597.473906031</v>
      </c>
      <c r="L3055" s="444">
        <f t="shared" ca="1" si="157"/>
        <v>-3778541991.2113533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-3778541991.2113533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-15743924.963380639</v>
      </c>
      <c r="L3056" s="444">
        <f t="shared" ca="1" si="157"/>
        <v>-3794285916.1747341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-3794285916.1747341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-15809524.650728058</v>
      </c>
      <c r="L3057" s="444">
        <f t="shared" ca="1" si="157"/>
        <v>-3810095440.8254623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-3810095440.8254623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-15875397.670106094</v>
      </c>
      <c r="L3058" s="444">
        <f t="shared" ca="1" si="157"/>
        <v>-3825970838.4955683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-3825970838.4955683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-15941545.1603982</v>
      </c>
      <c r="L3059" s="444">
        <f t="shared" ca="1" si="157"/>
        <v>-3841912383.6559663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-3841912383.6559663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-16007968.265233193</v>
      </c>
      <c r="L3060" s="444">
        <f t="shared" ca="1" si="157"/>
        <v>-3857920351.9211993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-3857920351.9211993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-16074668.133004999</v>
      </c>
      <c r="L3061" s="444">
        <f t="shared" ca="1" si="157"/>
        <v>-3873995020.0542045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-3873995020.0542045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-16141645.916892519</v>
      </c>
      <c r="L3062" s="444">
        <f t="shared" ca="1" si="157"/>
        <v>-3890136665.971097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-3890136665.971097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-16208902.774879571</v>
      </c>
      <c r="L3063" s="444">
        <f t="shared" ca="1" si="157"/>
        <v>-3906345568.7459764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-3906345568.7459764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-16276439.869774904</v>
      </c>
      <c r="L3064" s="444">
        <f t="shared" ca="1" si="157"/>
        <v>-3922622008.6157513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-3922622008.6157513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-16344258.369232299</v>
      </c>
      <c r="L3065" s="444">
        <f t="shared" ca="1" si="157"/>
        <v>-3938966266.9849834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-3938966266.9849834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-16412359.445770765</v>
      </c>
      <c r="L3066" s="444">
        <f t="shared" ca="1" si="157"/>
        <v>-3955378626.4307542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-3955378626.4307542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-16480744.276794808</v>
      </c>
      <c r="L3067" s="444">
        <f t="shared" ca="1" si="157"/>
        <v>-3971859370.7075491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-3971859370.7075491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-16549414.04461479</v>
      </c>
      <c r="L3068" s="444">
        <f t="shared" ref="L3068:L3322" ca="1" si="162">I3068-J3068+K3068</f>
        <v>-3988408784.7521639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-3988408784.7521639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-16618369.936467348</v>
      </c>
      <c r="L3069" s="444">
        <f t="shared" ca="1" si="162"/>
        <v>-4005027154.6886311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-4005027154.6886311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-16687613.144535964</v>
      </c>
      <c r="L3070" s="444">
        <f t="shared" ca="1" si="162"/>
        <v>-4021714767.8331671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-4021714767.8331671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-16757144.86597153</v>
      </c>
      <c r="L3071" s="444">
        <f t="shared" ca="1" si="162"/>
        <v>-4038471912.6991386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-4038471912.6991386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-16826966.302913077</v>
      </c>
      <c r="L3072" s="444">
        <f t="shared" ca="1" si="162"/>
        <v>-4055298879.0020518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-4055298879.0020518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-16897078.662508547</v>
      </c>
      <c r="L3073" s="444">
        <f t="shared" ca="1" si="162"/>
        <v>-4072195957.6645603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-4072195957.6645603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-16967483.156935669</v>
      </c>
      <c r="L3074" s="444">
        <f t="shared" ca="1" si="162"/>
        <v>-4089163440.821496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-4089163440.821496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-17038181.003422897</v>
      </c>
      <c r="L3075" s="444">
        <f t="shared" ca="1" si="162"/>
        <v>-4106201621.8249187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-4106201621.8249187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-17109173.424270496</v>
      </c>
      <c r="L3076" s="444">
        <f t="shared" ca="1" si="162"/>
        <v>-4123310795.2491894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-4123310795.2491894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-17180461.646871619</v>
      </c>
      <c r="L3077" s="444">
        <f t="shared" ca="1" si="162"/>
        <v>-4140491256.8960609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-4140491256.8960609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-17252046.903733585</v>
      </c>
      <c r="L3078" s="444">
        <f t="shared" ca="1" si="162"/>
        <v>-4157743303.7997947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-4157743303.7997947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-17323930.432499144</v>
      </c>
      <c r="L3079" s="444">
        <f t="shared" ca="1" si="162"/>
        <v>-4175067234.2322936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-4175067234.2322936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-17396113.475967892</v>
      </c>
      <c r="L3080" s="444">
        <f t="shared" ca="1" si="162"/>
        <v>-4192463347.7082615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-4192463347.7082615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-17468597.282117754</v>
      </c>
      <c r="L3081" s="444">
        <f t="shared" ca="1" si="162"/>
        <v>-4209931944.9903793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-4209931944.9903793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-17541383.10412658</v>
      </c>
      <c r="L3082" s="444">
        <f t="shared" ca="1" si="162"/>
        <v>-4227473328.0945058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-4227473328.0945058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-17614472.200393774</v>
      </c>
      <c r="L3083" s="444">
        <f t="shared" ca="1" si="162"/>
        <v>-4245087800.2948995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-4245087800.2948995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-17687865.834562082</v>
      </c>
      <c r="L3084" s="444">
        <f t="shared" ca="1" si="162"/>
        <v>-4262775666.1294618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-4262775666.1294618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-17761565.275539424</v>
      </c>
      <c r="L3085" s="444">
        <f t="shared" ca="1" si="162"/>
        <v>-4280537231.4050012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-4280537231.4050012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-17835571.797520835</v>
      </c>
      <c r="L3086" s="444">
        <f t="shared" ca="1" si="162"/>
        <v>-4298372803.2025223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-4298372803.2025223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-17909886.680010509</v>
      </c>
      <c r="L3087" s="444">
        <f t="shared" ca="1" si="162"/>
        <v>-4316282689.8825331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-4316282689.8825331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-17984511.207843889</v>
      </c>
      <c r="L3088" s="444">
        <f t="shared" ca="1" si="162"/>
        <v>-4334267201.0903769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-4334267201.0903769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-18059446.671209902</v>
      </c>
      <c r="L3089" s="444">
        <f t="shared" ca="1" si="162"/>
        <v>-4352326647.7615871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-4352326647.7615871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-18134694.365673281</v>
      </c>
      <c r="L3090" s="444">
        <f t="shared" ca="1" si="162"/>
        <v>-4370461342.1272602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-4370461342.1272602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-18210255.592196919</v>
      </c>
      <c r="L3091" s="444">
        <f t="shared" ca="1" si="162"/>
        <v>-4388671597.7194567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-4388671597.7194567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-18286131.657164402</v>
      </c>
      <c r="L3092" s="444">
        <f t="shared" ca="1" si="162"/>
        <v>-4406957729.3766212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-4406957729.3766212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-18362323.87240259</v>
      </c>
      <c r="L3093" s="444">
        <f t="shared" ca="1" si="162"/>
        <v>-4425320053.2490234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-4425320053.2490234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-18438833.555204265</v>
      </c>
      <c r="L3094" s="444">
        <f t="shared" ca="1" si="162"/>
        <v>-4443758886.8042278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-4443758886.8042278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-18515662.028350949</v>
      </c>
      <c r="L3095" s="444">
        <f t="shared" ca="1" si="162"/>
        <v>-4462274548.8325787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-4462274548.8325787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-18592810.620135743</v>
      </c>
      <c r="L3096" s="444">
        <f t="shared" ca="1" si="162"/>
        <v>-4480867359.452714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-4480867359.452714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-18670280.66438631</v>
      </c>
      <c r="L3097" s="444">
        <f t="shared" ca="1" si="162"/>
        <v>-4499537640.1171007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-4499537640.1171007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-18748073.50048792</v>
      </c>
      <c r="L3098" s="444">
        <f t="shared" ca="1" si="162"/>
        <v>-4518285713.617589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-4518285713.617589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-18826190.47340662</v>
      </c>
      <c r="L3099" s="444">
        <f t="shared" ca="1" si="162"/>
        <v>-4537111904.0909958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-4537111904.0909958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-18904632.933712482</v>
      </c>
      <c r="L3100" s="444">
        <f t="shared" ca="1" si="162"/>
        <v>-4556016537.0247078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-4556016537.0247078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-18983402.237602949</v>
      </c>
      <c r="L3101" s="444">
        <f t="shared" ca="1" si="162"/>
        <v>-4574999939.262311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-4574999939.262311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-19062499.746926297</v>
      </c>
      <c r="L3102" s="444">
        <f t="shared" ca="1" si="162"/>
        <v>-4594062439.0092373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-4594062439.0092373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-19141926.829205155</v>
      </c>
      <c r="L3103" s="444">
        <f t="shared" ca="1" si="162"/>
        <v>-4613204365.8384428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-4613204365.8384428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-19221684.857660178</v>
      </c>
      <c r="L3104" s="444">
        <f t="shared" ca="1" si="162"/>
        <v>-4632426050.6961031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-4632426050.6961031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-19301775.211233761</v>
      </c>
      <c r="L3105" s="444">
        <f t="shared" ca="1" si="162"/>
        <v>-4651727825.9073372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-4651727825.9073372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-19382199.274613906</v>
      </c>
      <c r="L3106" s="444">
        <f t="shared" ca="1" si="162"/>
        <v>-4671110025.1819515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-4671110025.1819515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-19462958.43825813</v>
      </c>
      <c r="L3107" s="444">
        <f t="shared" ca="1" si="162"/>
        <v>-4690572983.6202097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-4690572983.6202097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-19544054.098417539</v>
      </c>
      <c r="L3108" s="444">
        <f t="shared" ca="1" si="162"/>
        <v>-4710117037.718627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-4710117037.718627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-19625487.657160945</v>
      </c>
      <c r="L3109" s="444">
        <f t="shared" ca="1" si="162"/>
        <v>-4729742525.3757877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-4729742525.3757877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-19707260.522399116</v>
      </c>
      <c r="L3110" s="444">
        <f t="shared" ca="1" si="162"/>
        <v>-4749449785.8981867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-4749449785.8981867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-19789374.107909109</v>
      </c>
      <c r="L3111" s="444">
        <f t="shared" ca="1" si="162"/>
        <v>-4769239160.0060959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-4769239160.0060959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-19871829.833358731</v>
      </c>
      <c r="L3112" s="444">
        <f t="shared" ca="1" si="162"/>
        <v>-4789110989.8394547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-4789110989.8394547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-19954629.124331061</v>
      </c>
      <c r="L3113" s="444">
        <f t="shared" ca="1" si="162"/>
        <v>-4809065618.9637861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-4809065618.9637861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-20037773.412349109</v>
      </c>
      <c r="L3114" s="444">
        <f t="shared" ca="1" si="162"/>
        <v>-4829103392.3761349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-4829103392.3761349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-20121264.134900562</v>
      </c>
      <c r="L3115" s="444">
        <f t="shared" ca="1" si="162"/>
        <v>-4849224656.511035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-4849224656.511035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-20205102.735462647</v>
      </c>
      <c r="L3116" s="444">
        <f t="shared" ca="1" si="162"/>
        <v>-4869429759.2464972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-4869429759.2464972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-20289290.663527071</v>
      </c>
      <c r="L3117" s="444">
        <f t="shared" ca="1" si="162"/>
        <v>-4889719049.9100246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-4889719049.9100246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-20373829.374625102</v>
      </c>
      <c r="L3118" s="444">
        <f t="shared" ca="1" si="162"/>
        <v>-4910092879.2846498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-4910092879.2846498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-20458720.330352709</v>
      </c>
      <c r="L3119" s="444">
        <f t="shared" ca="1" si="162"/>
        <v>-4930551599.6150026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-4930551599.6150026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-20543964.998395845</v>
      </c>
      <c r="L3120" s="444">
        <f t="shared" ca="1" si="162"/>
        <v>-4951095564.6133986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-4951095564.6133986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-20629564.852555826</v>
      </c>
      <c r="L3121" s="444">
        <f t="shared" ca="1" si="162"/>
        <v>-4971725129.4659548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-4971725129.4659548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-20715521.37277481</v>
      </c>
      <c r="L3122" s="444">
        <f t="shared" ca="1" si="162"/>
        <v>-4992440650.8387299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-4992440650.8387299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-20801836.045161374</v>
      </c>
      <c r="L3123" s="444">
        <f t="shared" ca="1" si="162"/>
        <v>-5013242486.8838911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-5013242486.8838911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-20888510.362016212</v>
      </c>
      <c r="L3124" s="444">
        <f t="shared" ca="1" si="162"/>
        <v>-5034130997.2459078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-5034130997.2459078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-20975545.821857948</v>
      </c>
      <c r="L3125" s="444">
        <f t="shared" ca="1" si="162"/>
        <v>-5055106543.0677662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-5055106543.0677662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-21062943.929449026</v>
      </c>
      <c r="L3126" s="444">
        <f t="shared" ca="1" si="162"/>
        <v>-5076169486.9972153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-5076169486.9972153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-21150706.195821729</v>
      </c>
      <c r="L3127" s="444">
        <f t="shared" ca="1" si="162"/>
        <v>-5097320193.193037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-5097320193.193037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-21238834.138304319</v>
      </c>
      <c r="L3128" s="444">
        <f t="shared" ca="1" si="162"/>
        <v>-5118559027.3313417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-5118559027.3313417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-21327329.280547258</v>
      </c>
      <c r="L3129" s="444">
        <f t="shared" ca="1" si="162"/>
        <v>-5139886356.6118889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-5139886356.6118889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-21416193.152549535</v>
      </c>
      <c r="L3130" s="444">
        <f t="shared" ca="1" si="162"/>
        <v>-5161302549.7644386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-5161302549.7644386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-21505427.290685162</v>
      </c>
      <c r="L3131" s="444">
        <f t="shared" ca="1" si="162"/>
        <v>-5182807977.0551233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-5182807977.0551233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-21595033.23772968</v>
      </c>
      <c r="L3132" s="444">
        <f t="shared" ca="1" si="162"/>
        <v>-5204403010.2928534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-5204403010.2928534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-21685012.54288689</v>
      </c>
      <c r="L3133" s="444">
        <f t="shared" ca="1" si="162"/>
        <v>-5226088022.8357401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-5226088022.8357401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-21775366.761815585</v>
      </c>
      <c r="L3134" s="444">
        <f t="shared" ca="1" si="162"/>
        <v>-5247863389.5975561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-5247863389.5975561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-21866097.456656482</v>
      </c>
      <c r="L3135" s="444">
        <f t="shared" ca="1" si="162"/>
        <v>-5269729487.0542126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-5269729487.0542126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-21957206.19605922</v>
      </c>
      <c r="L3136" s="444">
        <f t="shared" ca="1" si="162"/>
        <v>-5291686693.2502718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-5291686693.2502718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-22048694.555209465</v>
      </c>
      <c r="L3137" s="444">
        <f t="shared" ca="1" si="162"/>
        <v>-5313735387.805481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-5313735387.805481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-22140564.115856171</v>
      </c>
      <c r="L3138" s="444">
        <f t="shared" ca="1" si="162"/>
        <v>-5335875951.9213371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-5335875951.9213371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-22232816.466338903</v>
      </c>
      <c r="L3139" s="444">
        <f t="shared" ca="1" si="162"/>
        <v>-5358108768.3876762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-5358108768.3876762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-22325453.201615319</v>
      </c>
      <c r="L3140" s="444">
        <f t="shared" ca="1" si="162"/>
        <v>-5380434221.5892916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-5380434221.5892916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-22418475.923288714</v>
      </c>
      <c r="L3141" s="444">
        <f t="shared" ca="1" si="162"/>
        <v>-5402852697.5125799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-5402852697.5125799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-22511886.239635751</v>
      </c>
      <c r="L3142" s="444">
        <f t="shared" ca="1" si="162"/>
        <v>-5425364583.7522154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-5425364583.7522154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-22605685.765634231</v>
      </c>
      <c r="L3143" s="444">
        <f t="shared" ca="1" si="162"/>
        <v>-5447970269.5178499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-5447970269.5178499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-22699876.12299104</v>
      </c>
      <c r="L3144" s="444">
        <f t="shared" ca="1" si="162"/>
        <v>-5470670145.6408405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-5470670145.6408405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-22794458.940170169</v>
      </c>
      <c r="L3145" s="444">
        <f t="shared" ca="1" si="162"/>
        <v>-5493464604.5810108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-5493464604.5810108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-22889435.852420878</v>
      </c>
      <c r="L3146" s="444">
        <f t="shared" ca="1" si="162"/>
        <v>-5516354040.4334316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-5516354040.4334316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-22984808.501805965</v>
      </c>
      <c r="L3147" s="444">
        <f t="shared" ca="1" si="162"/>
        <v>-5539338848.9352379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-5539338848.9352379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-23080578.537230156</v>
      </c>
      <c r="L3148" s="444">
        <f t="shared" ca="1" si="162"/>
        <v>-5562419427.4724684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-5562419427.4724684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-23176747.614468619</v>
      </c>
      <c r="L3149" s="444">
        <f t="shared" ca="1" si="162"/>
        <v>-5585596175.086937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-5585596175.086937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-23273317.396195572</v>
      </c>
      <c r="L3150" s="444">
        <f t="shared" ca="1" si="162"/>
        <v>-5608869492.4831324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-5608869492.4831324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-23370289.552013051</v>
      </c>
      <c r="L3151" s="444">
        <f t="shared" ca="1" si="162"/>
        <v>-5632239782.0351458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-5632239782.0351458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-23467665.758479774</v>
      </c>
      <c r="L3152" s="444">
        <f t="shared" ca="1" si="162"/>
        <v>-5655707447.7936258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-5655707447.7936258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-23565447.699140109</v>
      </c>
      <c r="L3153" s="444">
        <f t="shared" ca="1" si="162"/>
        <v>-5679272895.4927664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-5679272895.4927664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-23663637.064553194</v>
      </c>
      <c r="L3154" s="444">
        <f t="shared" ca="1" si="162"/>
        <v>-5702936532.5573196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-5702936532.5573196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-23762235.552322164</v>
      </c>
      <c r="L3155" s="444">
        <f t="shared" ca="1" si="162"/>
        <v>-5726698768.109642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-5726698768.109642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-23861244.867123507</v>
      </c>
      <c r="L3156" s="444">
        <f t="shared" ca="1" si="162"/>
        <v>-5750560012.9767656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-5750560012.9767656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-23960666.720736522</v>
      </c>
      <c r="L3157" s="444">
        <f t="shared" ca="1" si="162"/>
        <v>-5774520679.6975021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-5774520679.6975021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-24060502.832072925</v>
      </c>
      <c r="L3158" s="444">
        <f t="shared" ca="1" si="162"/>
        <v>-5798581182.5295753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-5798581182.5295753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-24160754.927206565</v>
      </c>
      <c r="L3159" s="444">
        <f t="shared" ca="1" si="162"/>
        <v>-5822741937.4567823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-5822741937.4567823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-24261424.739403259</v>
      </c>
      <c r="L3160" s="444">
        <f t="shared" ca="1" si="162"/>
        <v>-5847003362.1961861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-5847003362.1961861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-24362514.009150773</v>
      </c>
      <c r="L3161" s="444">
        <f t="shared" ca="1" si="162"/>
        <v>-5871365876.2053366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-5871365876.2053366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-24464024.484188903</v>
      </c>
      <c r="L3162" s="444">
        <f t="shared" ca="1" si="162"/>
        <v>-5895829900.6895256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-5895829900.6895256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-24565957.91953969</v>
      </c>
      <c r="L3163" s="444">
        <f t="shared" ca="1" si="162"/>
        <v>-5920395858.6090651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-5920395858.6090651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-24668316.077537771</v>
      </c>
      <c r="L3164" s="444">
        <f t="shared" ca="1" si="162"/>
        <v>-5945064174.6866026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-5945064174.6866026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-24771100.727860846</v>
      </c>
      <c r="L3165" s="444">
        <f t="shared" ca="1" si="162"/>
        <v>-5969835275.414463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-5969835275.414463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-24874313.647560261</v>
      </c>
      <c r="L3166" s="444">
        <f t="shared" ca="1" si="162"/>
        <v>-5994709589.0620232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-5994709589.0620232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-24977956.621091764</v>
      </c>
      <c r="L3167" s="444">
        <f t="shared" ca="1" si="162"/>
        <v>-6019687545.683115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-6019687545.683115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-25082031.440346312</v>
      </c>
      <c r="L3168" s="444">
        <f t="shared" ca="1" si="162"/>
        <v>-6044769577.1234617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-6044769577.1234617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-25186539.90468109</v>
      </c>
      <c r="L3169" s="444">
        <f t="shared" ca="1" si="162"/>
        <v>-6069956117.0281429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-6069956117.0281429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-25291483.820950594</v>
      </c>
      <c r="L3170" s="444">
        <f t="shared" ca="1" si="162"/>
        <v>-6095247600.8490934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-6095247600.8490934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-25396865.00353789</v>
      </c>
      <c r="L3171" s="444">
        <f t="shared" ca="1" si="162"/>
        <v>-6120644465.8526316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-6120644465.8526316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-25502685.274385966</v>
      </c>
      <c r="L3172" s="444">
        <f t="shared" ca="1" si="162"/>
        <v>-6146147151.127018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-6146147151.127018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-25608946.463029243</v>
      </c>
      <c r="L3173" s="444">
        <f t="shared" ca="1" si="162"/>
        <v>-6171756097.5900469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-6171756097.5900469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-25715650.406625196</v>
      </c>
      <c r="L3174" s="444">
        <f t="shared" ca="1" si="162"/>
        <v>-6197471747.9966717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-6197471747.9966717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-25822798.94998613</v>
      </c>
      <c r="L3175" s="444">
        <f t="shared" ca="1" si="162"/>
        <v>-6223294546.9466581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-6223294546.9466581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-25930393.945611075</v>
      </c>
      <c r="L3176" s="444">
        <f t="shared" ca="1" si="162"/>
        <v>-6249224940.8922691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-6249224940.8922691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-26038437.253717788</v>
      </c>
      <c r="L3177" s="444">
        <f t="shared" ca="1" si="162"/>
        <v>-6275263378.1459866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-6275263378.1459866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-26146930.742274944</v>
      </c>
      <c r="L3178" s="444">
        <f t="shared" ca="1" si="162"/>
        <v>-6301410308.8882618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-6301410308.8882618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-26255876.287034422</v>
      </c>
      <c r="L3179" s="444">
        <f t="shared" ca="1" si="162"/>
        <v>-6327666185.1752958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-6327666185.1752958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-26365275.771563731</v>
      </c>
      <c r="L3180" s="444">
        <f t="shared" ca="1" si="162"/>
        <v>-6354031460.9468594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-6354031460.9468594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-26475131.087278582</v>
      </c>
      <c r="L3181" s="444">
        <f t="shared" ca="1" si="162"/>
        <v>-6380506592.0341377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-6380506592.0341377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-26585444.133475572</v>
      </c>
      <c r="L3182" s="444">
        <f t="shared" ca="1" si="162"/>
        <v>-6407092036.167613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-6407092036.167613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-26696216.817365054</v>
      </c>
      <c r="L3183" s="444">
        <f t="shared" ca="1" si="162"/>
        <v>-6433788252.9849777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-6433788252.9849777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-26807451.054104075</v>
      </c>
      <c r="L3184" s="444">
        <f t="shared" ca="1" si="162"/>
        <v>-6460595704.0390816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-6460595704.0390816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-26919148.766829506</v>
      </c>
      <c r="L3185" s="444">
        <f t="shared" ca="1" si="162"/>
        <v>-6487514852.8059111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-6487514852.8059111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-27031311.886691295</v>
      </c>
      <c r="L3186" s="444">
        <f t="shared" ca="1" si="162"/>
        <v>-6514546164.6926022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-6514546164.6926022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-27143942.352885842</v>
      </c>
      <c r="L3187" s="444">
        <f t="shared" ca="1" si="162"/>
        <v>-6541690107.0454884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-6541690107.0454884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-27257042.112689536</v>
      </c>
      <c r="L3188" s="444">
        <f t="shared" ca="1" si="162"/>
        <v>-6568947149.1581783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-6568947149.1581783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-27370613.121492408</v>
      </c>
      <c r="L3189" s="444">
        <f t="shared" ca="1" si="162"/>
        <v>-6596317762.2796707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-6596317762.2796707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-27484657.342831962</v>
      </c>
      <c r="L3190" s="444">
        <f t="shared" ca="1" si="162"/>
        <v>-6623802419.6225023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-6623802419.6225023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-27599176.748427093</v>
      </c>
      <c r="L3191" s="444">
        <f t="shared" ca="1" si="162"/>
        <v>-6651401596.3709297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-6651401596.3709297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-27714173.318212207</v>
      </c>
      <c r="L3192" s="444">
        <f t="shared" ca="1" si="162"/>
        <v>-6679115769.6891422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-6679115769.6891422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-27829649.040371425</v>
      </c>
      <c r="L3193" s="444">
        <f t="shared" ca="1" si="162"/>
        <v>-6706945418.7295141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-6706945418.7295141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-27945605.911372978</v>
      </c>
      <c r="L3194" s="444">
        <f t="shared" ca="1" si="162"/>
        <v>-6734891024.6408873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-6734891024.6408873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-28062045.9360037</v>
      </c>
      <c r="L3195" s="444">
        <f t="shared" ca="1" si="162"/>
        <v>-6762953070.5768909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-6762953070.5768909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-28178971.127403717</v>
      </c>
      <c r="L3196" s="444">
        <f t="shared" ca="1" si="162"/>
        <v>-6791132041.7042942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-6791132041.7042942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-28296383.507101227</v>
      </c>
      <c r="L3197" s="444">
        <f t="shared" ca="1" si="162"/>
        <v>-6819428425.2113953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-6819428425.2113953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-28414285.105047476</v>
      </c>
      <c r="L3198" s="444">
        <f t="shared" ca="1" si="162"/>
        <v>-6847842710.3164425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-6847842710.3164425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-28532677.959651843</v>
      </c>
      <c r="L3199" s="444">
        <f t="shared" ca="1" si="162"/>
        <v>-6876375388.2760944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-6876375388.2760944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-28651564.117817063</v>
      </c>
      <c r="L3200" s="444">
        <f t="shared" ca="1" si="162"/>
        <v>-6905026952.3939114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-6905026952.3939114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-28770945.634974632</v>
      </c>
      <c r="L3201" s="444">
        <f t="shared" ca="1" si="162"/>
        <v>-6933797898.0288858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-6933797898.0288858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-28890824.575120356</v>
      </c>
      <c r="L3202" s="444">
        <f t="shared" ca="1" si="162"/>
        <v>-6962688722.6040058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-6962688722.6040058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-29011203.010850023</v>
      </c>
      <c r="L3203" s="444">
        <f t="shared" ca="1" si="162"/>
        <v>-6991699925.6148558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-6991699925.6148558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-29132083.023395233</v>
      </c>
      <c r="L3204" s="444">
        <f t="shared" ca="1" si="162"/>
        <v>-7020832008.6382513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-7020832008.6382513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-29253466.70265938</v>
      </c>
      <c r="L3205" s="444">
        <f t="shared" ca="1" si="162"/>
        <v>-7050085475.3409109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-7050085475.3409109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-29375356.147253796</v>
      </c>
      <c r="L3206" s="444">
        <f t="shared" ca="1" si="162"/>
        <v>-7079460831.4881649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-7079460831.4881649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-29497753.464534014</v>
      </c>
      <c r="L3207" s="444">
        <f t="shared" ca="1" si="162"/>
        <v>-7108958584.9526987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-7108958584.9526987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-29620660.770636246</v>
      </c>
      <c r="L3208" s="444">
        <f t="shared" ca="1" si="162"/>
        <v>-7138579245.7233353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-7138579245.7233353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-29744080.190513898</v>
      </c>
      <c r="L3209" s="444">
        <f t="shared" ca="1" si="162"/>
        <v>-7168323325.9138489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-7168323325.9138489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-29868013.857974369</v>
      </c>
      <c r="L3210" s="444">
        <f t="shared" ca="1" si="162"/>
        <v>-7198191339.7718229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-7198191339.7718229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-29992463.915715933</v>
      </c>
      <c r="L3211" s="444">
        <f t="shared" ca="1" si="162"/>
        <v>-7228183803.6875391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-7228183803.6875391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-30117432.515364747</v>
      </c>
      <c r="L3212" s="444">
        <f t="shared" ca="1" si="162"/>
        <v>-7258301236.2029037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-7258301236.2029037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-30242921.817512099</v>
      </c>
      <c r="L3213" s="444">
        <f t="shared" ca="1" si="162"/>
        <v>-7288544158.0204163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-7288544158.0204163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-30368933.991751734</v>
      </c>
      <c r="L3214" s="444">
        <f t="shared" ca="1" si="162"/>
        <v>-7318913092.0121679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-7318913092.0121679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-30495471.216717362</v>
      </c>
      <c r="L3215" s="444">
        <f t="shared" ca="1" si="162"/>
        <v>-7349408563.2288857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-7349408563.2288857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-30622535.68012036</v>
      </c>
      <c r="L3216" s="444">
        <f t="shared" ca="1" si="162"/>
        <v>-7380031098.9090061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-7380031098.9090061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-30750129.578787524</v>
      </c>
      <c r="L3217" s="444">
        <f t="shared" ca="1" si="162"/>
        <v>-7410781228.4877939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-7410781228.4877939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-30878255.118699141</v>
      </c>
      <c r="L3218" s="444">
        <f t="shared" ca="1" si="162"/>
        <v>-7441659483.606493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-7441659483.606493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-31006914.51502705</v>
      </c>
      <c r="L3219" s="444">
        <f t="shared" ca="1" si="162"/>
        <v>-7472666398.12152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-7472666398.12152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-31136109.992173005</v>
      </c>
      <c r="L3220" s="444">
        <f t="shared" ca="1" si="162"/>
        <v>-7503802508.1136932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-7503802508.1136932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-31265843.783807054</v>
      </c>
      <c r="L3221" s="444">
        <f t="shared" ca="1" si="162"/>
        <v>-7535068351.8975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-7535068351.8975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-31396118.132906251</v>
      </c>
      <c r="L3222" s="444">
        <f t="shared" ca="1" si="162"/>
        <v>-7566464470.030406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-7566464470.030406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-31526935.291793361</v>
      </c>
      <c r="L3223" s="444">
        <f t="shared" ca="1" si="162"/>
        <v>-7597991405.3221998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-7597991405.3221998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-31658297.52217583</v>
      </c>
      <c r="L3224" s="444">
        <f t="shared" ca="1" si="162"/>
        <v>-7629649702.8443756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-7629649702.8443756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-31790207.095184892</v>
      </c>
      <c r="L3225" s="444">
        <f t="shared" ca="1" si="162"/>
        <v>-7661439909.9395609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-7661439909.9395609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-31922666.291414838</v>
      </c>
      <c r="L3226" s="444">
        <f t="shared" ca="1" si="162"/>
        <v>-7693362576.2309761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-7693362576.2309761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-32055677.400962401</v>
      </c>
      <c r="L3227" s="444">
        <f t="shared" ca="1" si="162"/>
        <v>-7725418253.6319389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-7725418253.6319389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-32189242.723466411</v>
      </c>
      <c r="L3228" s="444">
        <f t="shared" ca="1" si="162"/>
        <v>-7757607496.3554058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-7757607496.3554058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-32323364.568147521</v>
      </c>
      <c r="L3229" s="444">
        <f t="shared" ca="1" si="162"/>
        <v>-7789930860.9235535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-7789930860.9235535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-32458045.253848139</v>
      </c>
      <c r="L3230" s="444">
        <f t="shared" ca="1" si="162"/>
        <v>-7822388906.1774015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-7822388906.1774015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-32593287.109072506</v>
      </c>
      <c r="L3231" s="444">
        <f t="shared" ca="1" si="162"/>
        <v>-7854982193.2864742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-7854982193.2864742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-32729092.472026974</v>
      </c>
      <c r="L3232" s="444">
        <f t="shared" ca="1" si="162"/>
        <v>-7887711285.7585011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-7887711285.7585011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-32865463.690660425</v>
      </c>
      <c r="L3233" s="444">
        <f t="shared" ca="1" si="162"/>
        <v>-7920576749.4491615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-7920576749.4491615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-33002403.122704845</v>
      </c>
      <c r="L3234" s="444">
        <f t="shared" ca="1" si="162"/>
        <v>-7953579152.571866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-7953579152.571866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-33139913.135716107</v>
      </c>
      <c r="L3235" s="444">
        <f t="shared" ca="1" si="162"/>
        <v>-7986719065.7075825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-7986719065.7075825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-33277996.10711493</v>
      </c>
      <c r="L3236" s="444">
        <f t="shared" ca="1" si="162"/>
        <v>-8019997061.8146973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-8019997061.8146973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-33416654.424227908</v>
      </c>
      <c r="L3237" s="444">
        <f t="shared" ca="1" si="162"/>
        <v>-8053413716.238925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-8053413716.238925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-33555890.484328851</v>
      </c>
      <c r="L3238" s="444">
        <f t="shared" ca="1" si="162"/>
        <v>-8086969606.7232542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-8086969606.7232542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-33695706.694680221</v>
      </c>
      <c r="L3239" s="444">
        <f t="shared" ca="1" si="162"/>
        <v>-8120665313.4179344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-8120665313.4179344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-33836105.472574726</v>
      </c>
      <c r="L3240" s="444">
        <f t="shared" ca="1" si="162"/>
        <v>-8154501418.8905096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-8154501418.8905096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-33977089.245377123</v>
      </c>
      <c r="L3241" s="444">
        <f t="shared" ca="1" si="162"/>
        <v>-8188478508.1358871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-8188478508.1358871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-34118660.450566195</v>
      </c>
      <c r="L3242" s="444">
        <f t="shared" ca="1" si="162"/>
        <v>-8222597168.5864534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-8222597168.5864534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-34260821.535776883</v>
      </c>
      <c r="L3243" s="444">
        <f t="shared" ca="1" si="162"/>
        <v>-8256857990.1222305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-8256857990.1222305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-34403574.958842628</v>
      </c>
      <c r="L3244" s="444">
        <f t="shared" ca="1" si="162"/>
        <v>-8291261565.0810728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-8291261565.0810728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-34546923.187837802</v>
      </c>
      <c r="L3245" s="444">
        <f t="shared" ca="1" si="162"/>
        <v>-8325808488.2689104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-8325808488.2689104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-34690868.701120459</v>
      </c>
      <c r="L3246" s="444">
        <f t="shared" ca="1" si="162"/>
        <v>-8360499356.9700308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-8360499356.9700308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-34835413.987375125</v>
      </c>
      <c r="L3247" s="444">
        <f t="shared" ca="1" si="162"/>
        <v>-8395334770.957406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-8395334770.957406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-34980561.545655854</v>
      </c>
      <c r="L3248" s="444">
        <f t="shared" ca="1" si="162"/>
        <v>-8430315332.5030622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-8430315332.5030622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-35126313.885429427</v>
      </c>
      <c r="L3249" s="444">
        <f t="shared" ca="1" si="162"/>
        <v>-8465441646.3884916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-8465441646.3884916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-35272673.526618712</v>
      </c>
      <c r="L3250" s="444">
        <f t="shared" ca="1" si="162"/>
        <v>-8500714319.9151106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-8500714319.9151106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-35419642.999646299</v>
      </c>
      <c r="L3251" s="444">
        <f t="shared" ca="1" si="162"/>
        <v>-8536133962.9147568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-8536133962.9147568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-35567224.845478155</v>
      </c>
      <c r="L3252" s="444">
        <f t="shared" ca="1" si="162"/>
        <v>-8571701187.7602348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-8571701187.7602348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-35715421.615667641</v>
      </c>
      <c r="L3253" s="444">
        <f t="shared" ca="1" si="162"/>
        <v>-8607416609.3759022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-8607416609.3759022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-35864235.872399591</v>
      </c>
      <c r="L3254" s="444">
        <f t="shared" ca="1" si="162"/>
        <v>-8643280845.2483025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-8643280845.2483025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-36013670.188534595</v>
      </c>
      <c r="L3255" s="444">
        <f t="shared" ca="1" si="162"/>
        <v>-8679294515.4368362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-8679294515.4368362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-36163727.147653483</v>
      </c>
      <c r="L3256" s="444">
        <f t="shared" ca="1" si="162"/>
        <v>-8715458242.5844898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-8715458242.5844898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-36314409.34410204</v>
      </c>
      <c r="L3257" s="444">
        <f t="shared" ca="1" si="162"/>
        <v>-8751772651.9285927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-8751772651.9285927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-36465719.383035801</v>
      </c>
      <c r="L3258" s="444">
        <f t="shared" ca="1" si="162"/>
        <v>-8788238371.3116283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-8788238371.3116283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-36617659.88046512</v>
      </c>
      <c r="L3259" s="444">
        <f t="shared" ca="1" si="162"/>
        <v>-8824856031.1920929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-8824856031.1920929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-36770233.463300385</v>
      </c>
      <c r="L3260" s="444">
        <f t="shared" ca="1" si="162"/>
        <v>-8861626264.6553936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-8861626264.6553936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-36923442.769397475</v>
      </c>
      <c r="L3261" s="444">
        <f t="shared" ca="1" si="162"/>
        <v>-8898549707.4247913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-8898549707.4247913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-37077290.4476033</v>
      </c>
      <c r="L3262" s="444">
        <f t="shared" ca="1" si="162"/>
        <v>-8935626997.8723946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-8935626997.8723946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-37231779.157801643</v>
      </c>
      <c r="L3263" s="444">
        <f t="shared" ca="1" si="162"/>
        <v>-8972858777.0301971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-8972858777.0301971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-37386911.570959151</v>
      </c>
      <c r="L3264" s="444">
        <f t="shared" ca="1" si="162"/>
        <v>-9010245688.6011562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-9010245688.6011562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-37542690.369171485</v>
      </c>
      <c r="L3265" s="444">
        <f t="shared" ca="1" si="162"/>
        <v>-9047788378.9703274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-9047788378.9703274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-37699118.245709695</v>
      </c>
      <c r="L3266" s="444">
        <f t="shared" ca="1" si="162"/>
        <v>-9085487497.2160378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-9085487497.2160378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-37856197.905066825</v>
      </c>
      <c r="L3267" s="444">
        <f t="shared" ca="1" si="162"/>
        <v>-9123343695.1211052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-9123343695.1211052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-38013932.063004605</v>
      </c>
      <c r="L3268" s="444">
        <f t="shared" ca="1" si="162"/>
        <v>-9161357627.1841106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-9161357627.1841106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-38172323.44660046</v>
      </c>
      <c r="L3269" s="444">
        <f t="shared" ca="1" si="162"/>
        <v>-9199529950.6307106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-9199529950.6307106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-38331374.794294626</v>
      </c>
      <c r="L3270" s="444">
        <f t="shared" ca="1" si="162"/>
        <v>-9237861325.425005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-9237861325.425005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-38491088.855937518</v>
      </c>
      <c r="L3271" s="444">
        <f t="shared" ca="1" si="162"/>
        <v>-9276352414.2809429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-9276352414.2809429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-38651468.392837264</v>
      </c>
      <c r="L3272" s="444">
        <f t="shared" ca="1" si="162"/>
        <v>-9315003882.6737804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-9315003882.6737804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-38812516.17780742</v>
      </c>
      <c r="L3273" s="444">
        <f t="shared" ca="1" si="162"/>
        <v>-9353816398.8515873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-9353816398.8515873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-38974234.995214947</v>
      </c>
      <c r="L3274" s="444">
        <f t="shared" ca="1" si="162"/>
        <v>-9392790633.8468018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-9392790633.8468018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-39136627.641028337</v>
      </c>
      <c r="L3275" s="444">
        <f t="shared" ca="1" si="162"/>
        <v>-9431927261.4878292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-9431927261.4878292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-39299696.922865957</v>
      </c>
      <c r="L3276" s="444">
        <f t="shared" ca="1" si="162"/>
        <v>-9471226958.410696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-9471226958.410696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-39463445.660044566</v>
      </c>
      <c r="L3277" s="444">
        <f t="shared" ca="1" si="162"/>
        <v>-9510690404.0707397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-9510690404.0707397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-39627876.683628082</v>
      </c>
      <c r="L3278" s="444">
        <f t="shared" ca="1" si="162"/>
        <v>-9550318280.7543678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-9550318280.7543678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-39792992.836476535</v>
      </c>
      <c r="L3279" s="444">
        <f t="shared" ca="1" si="162"/>
        <v>-9590111273.5908451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-9590111273.5908451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-39958796.973295189</v>
      </c>
      <c r="L3280" s="444">
        <f t="shared" ca="1" si="162"/>
        <v>-9630070070.5641403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-9630070070.5641403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-40125291.960683919</v>
      </c>
      <c r="L3281" s="444">
        <f t="shared" ca="1" si="162"/>
        <v>-9670195362.5248241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-9670195362.5248241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-40292480.677186765</v>
      </c>
      <c r="L3282" s="444">
        <f t="shared" ca="1" si="162"/>
        <v>-9710487843.2020111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-9710487843.2020111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-40460366.01334171</v>
      </c>
      <c r="L3283" s="444">
        <f t="shared" ca="1" si="162"/>
        <v>-9750948209.215353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-9750948209.215353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-40628950.871730641</v>
      </c>
      <c r="L3284" s="444">
        <f t="shared" ca="1" si="162"/>
        <v>-9791577160.0870838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-9791577160.0870838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-40798238.167029515</v>
      </c>
      <c r="L3285" s="444">
        <f t="shared" ca="1" si="162"/>
        <v>-9832375398.2541142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-9832375398.2541142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-40968230.826058805</v>
      </c>
      <c r="L3286" s="444">
        <f t="shared" ca="1" si="162"/>
        <v>-9873343629.0801735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-9873343629.0801735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-41138931.787834056</v>
      </c>
      <c r="L3287" s="444">
        <f t="shared" ca="1" si="162"/>
        <v>-9914482560.8680077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-9914482560.8680077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-41310344.003616698</v>
      </c>
      <c r="L3288" s="444">
        <f t="shared" ca="1" si="162"/>
        <v>-9955792904.871624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-9955792904.871624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-41482470.4369651</v>
      </c>
      <c r="L3289" s="444">
        <f t="shared" ca="1" si="162"/>
        <v>-9997275375.3085899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-9997275375.3085899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-41655314.063785791</v>
      </c>
      <c r="L3290" s="444">
        <f t="shared" ca="1" si="162"/>
        <v>-10038930689.372375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-10038930689.372375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-41828877.872384898</v>
      </c>
      <c r="L3291" s="444">
        <f t="shared" ca="1" si="162"/>
        <v>-10080759567.244761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-10080759567.244761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-42003164.863519832</v>
      </c>
      <c r="L3292" s="444">
        <f t="shared" ca="1" si="162"/>
        <v>-10122762732.10828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-10122762732.10828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-42178178.050451167</v>
      </c>
      <c r="L3293" s="444">
        <f t="shared" ca="1" si="162"/>
        <v>-10164940910.158731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-10164940910.158731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-42353920.458994716</v>
      </c>
      <c r="L3294" s="444">
        <f t="shared" ca="1" si="162"/>
        <v>-10207294830.617725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-10207294830.617725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-42530395.127573855</v>
      </c>
      <c r="L3295" s="444">
        <f t="shared" ca="1" si="162"/>
        <v>-10249825225.745298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-10249825225.745298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-42707605.107272074</v>
      </c>
      <c r="L3296" s="444">
        <f t="shared" ca="1" si="162"/>
        <v>-10292532830.85257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-10292532830.85257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-42885553.461885706</v>
      </c>
      <c r="L3297" s="444">
        <f t="shared" ca="1" si="162"/>
        <v>-10335418384.314455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-10335418384.314455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-43064243.267976895</v>
      </c>
      <c r="L3298" s="444">
        <f t="shared" ca="1" si="162"/>
        <v>-10378482627.582432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-10378482627.582432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-43243677.6149268</v>
      </c>
      <c r="L3299" s="444">
        <f t="shared" ca="1" si="162"/>
        <v>-10421726305.197359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-10421726305.197359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-43423859.604988992</v>
      </c>
      <c r="L3300" s="444">
        <f t="shared" ca="1" si="162"/>
        <v>-10465150164.802347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-10465150164.802347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-43604792.353343114</v>
      </c>
      <c r="L3301" s="444">
        <f t="shared" ca="1" si="162"/>
        <v>-10508754957.155691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-10508754957.155691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-43786478.988148712</v>
      </c>
      <c r="L3302" s="444">
        <f t="shared" ca="1" si="162"/>
        <v>-10552541436.143841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-10552541436.143841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-43968922.650599338</v>
      </c>
      <c r="L3303" s="444">
        <f t="shared" ca="1" si="162"/>
        <v>-10596510358.794439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-10596510358.794439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-44152126.494976833</v>
      </c>
      <c r="L3304" s="444">
        <f t="shared" ca="1" si="162"/>
        <v>-10640662485.289415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-10640662485.289415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-44336093.688705899</v>
      </c>
      <c r="L3305" s="444">
        <f t="shared" ca="1" si="162"/>
        <v>-10684998578.978121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-10684998578.978121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-44520827.412408836</v>
      </c>
      <c r="L3306" s="444">
        <f t="shared" ca="1" si="162"/>
        <v>-10729519406.39053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-10729519406.39053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-44706330.859960541</v>
      </c>
      <c r="L3307" s="444">
        <f t="shared" ca="1" si="162"/>
        <v>-10774225737.25049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-10774225737.25049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-44892607.238543712</v>
      </c>
      <c r="L3308" s="444">
        <f t="shared" ca="1" si="162"/>
        <v>-10819118344.489035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-10819118344.489035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-45079659.76870431</v>
      </c>
      <c r="L3309" s="444">
        <f t="shared" ca="1" si="162"/>
        <v>-10864198004.257738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-10864198004.257738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-45267491.684407242</v>
      </c>
      <c r="L3310" s="444">
        <f t="shared" ca="1" si="162"/>
        <v>-10909465495.942146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-10909465495.942146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-45456106.233092278</v>
      </c>
      <c r="L3311" s="444">
        <f t="shared" ca="1" si="162"/>
        <v>-10954921602.175238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-10954921602.175238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-45645506.675730154</v>
      </c>
      <c r="L3312" s="444">
        <f t="shared" ca="1" si="162"/>
        <v>-11000567108.850967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-11000567108.850967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-45835696.286879033</v>
      </c>
      <c r="L3313" s="444">
        <f t="shared" ca="1" si="162"/>
        <v>-11046402805.137846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-11046402805.137846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-46026678.354741022</v>
      </c>
      <c r="L3314" s="444">
        <f t="shared" ca="1" si="162"/>
        <v>-11092429483.492586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-11092429483.492586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-46218456.181219108</v>
      </c>
      <c r="L3315" s="444">
        <f t="shared" ca="1" si="162"/>
        <v>-11138647939.673805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-11138647939.673805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-46411033.081974186</v>
      </c>
      <c r="L3316" s="444">
        <f t="shared" ca="1" si="162"/>
        <v>-11185058972.755779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-11185058972.755779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-46604412.38648241</v>
      </c>
      <c r="L3317" s="444">
        <f t="shared" ca="1" si="162"/>
        <v>-11231663385.142262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-11231663385.142262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-46798597.438092753</v>
      </c>
      <c r="L3318" s="444">
        <f t="shared" ca="1" si="162"/>
        <v>-11278461982.580355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-11278461982.580355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-46993591.594084814</v>
      </c>
      <c r="L3319" s="444">
        <f t="shared" ca="1" si="162"/>
        <v>-11325455574.17444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-11325455574.17444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-47189398.225726835</v>
      </c>
      <c r="L3320" s="444">
        <f t="shared" ca="1" si="162"/>
        <v>-11372644972.400167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-11372644972.400167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-47386020.718334034</v>
      </c>
      <c r="L3321" s="444">
        <f t="shared" ca="1" si="162"/>
        <v>-11420030993.118502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-11420030993.118502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-47583462.471327089</v>
      </c>
      <c r="L3322" s="444">
        <f t="shared" ca="1" si="162"/>
        <v>-11467614455.589828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-11467614455.589828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-47781726.898290955</v>
      </c>
      <c r="L3323" s="444">
        <f t="shared" ref="L3323:L3577" ca="1" si="167">I3323-J3323+K3323</f>
        <v>-11515396182.488119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-11515396182.488119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-47980817.427033827</v>
      </c>
      <c r="L3324" s="444">
        <f t="shared" ca="1" si="167"/>
        <v>-11563376999.915154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-11563376999.915154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-48180737.49964647</v>
      </c>
      <c r="L3325" s="444">
        <f t="shared" ca="1" si="167"/>
        <v>-11611557737.414801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-11611557737.414801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-48381490.572561666</v>
      </c>
      <c r="L3326" s="444">
        <f t="shared" ca="1" si="167"/>
        <v>-11659939227.987362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-11659939227.987362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-48583080.116614006</v>
      </c>
      <c r="L3327" s="444">
        <f t="shared" ca="1" si="167"/>
        <v>-11708522308.103975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-11708522308.103975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-48785509.617099896</v>
      </c>
      <c r="L3328" s="444">
        <f t="shared" ca="1" si="167"/>
        <v>-11757307817.721075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-11757307817.721075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-48988782.573837809</v>
      </c>
      <c r="L3329" s="444">
        <f t="shared" ca="1" si="167"/>
        <v>-11806296600.294912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-11806296600.294912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-49192902.501228802</v>
      </c>
      <c r="L3330" s="444">
        <f t="shared" ca="1" si="167"/>
        <v>-11855489502.796141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-11855489502.796141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-49397872.928317249</v>
      </c>
      <c r="L3331" s="444">
        <f t="shared" ca="1" si="167"/>
        <v>-11904887375.724459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-11904887375.724459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-49603697.398851909</v>
      </c>
      <c r="L3332" s="444">
        <f t="shared" ca="1" si="167"/>
        <v>-11954491073.12331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-11954491073.12331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-49810379.471347123</v>
      </c>
      <c r="L3333" s="444">
        <f t="shared" ca="1" si="167"/>
        <v>-12004301452.594658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-12004301452.594658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-50017922.719144404</v>
      </c>
      <c r="L3334" s="444">
        <f t="shared" ca="1" si="167"/>
        <v>-12054319375.313803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-12054319375.313803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-50226330.730474174</v>
      </c>
      <c r="L3335" s="444">
        <f t="shared" ca="1" si="167"/>
        <v>-12104545706.044277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-12104545706.044277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-50435607.108517818</v>
      </c>
      <c r="L3336" s="444">
        <f t="shared" ca="1" si="167"/>
        <v>-12154981313.152796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-12154981313.152796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-50645755.471469983</v>
      </c>
      <c r="L3337" s="444">
        <f t="shared" ca="1" si="167"/>
        <v>-12205627068.624266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-12205627068.624266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-50856779.452601105</v>
      </c>
      <c r="L3338" s="444">
        <f t="shared" ca="1" si="167"/>
        <v>-12256483848.076866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-12256483848.076866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-51068682.700320274</v>
      </c>
      <c r="L3339" s="444">
        <f t="shared" ca="1" si="167"/>
        <v>-12307552530.777187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-12307552530.777187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-51281468.878238283</v>
      </c>
      <c r="L3340" s="444">
        <f t="shared" ca="1" si="167"/>
        <v>-12358833999.655426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-12358833999.655426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-51495141.665230945</v>
      </c>
      <c r="L3341" s="444">
        <f t="shared" ca="1" si="167"/>
        <v>-12410329141.320658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-12410329141.320658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-51709704.755502738</v>
      </c>
      <c r="L3342" s="444">
        <f t="shared" ca="1" si="167"/>
        <v>-12462038846.07616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-12462038846.07616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-51925161.858650669</v>
      </c>
      <c r="L3343" s="444">
        <f t="shared" ca="1" si="167"/>
        <v>-12513964007.934811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-12513964007.934811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-52141516.699728377</v>
      </c>
      <c r="L3344" s="444">
        <f t="shared" ca="1" si="167"/>
        <v>-12566105524.634539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-12566105524.634539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-52358773.019310579</v>
      </c>
      <c r="L3345" s="444">
        <f t="shared" ca="1" si="167"/>
        <v>-12618464297.653849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-12618464297.653849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-52576934.573557705</v>
      </c>
      <c r="L3346" s="444">
        <f t="shared" ca="1" si="167"/>
        <v>-12671041232.227406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-12671041232.227406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-52796005.134280853</v>
      </c>
      <c r="L3347" s="444">
        <f t="shared" ca="1" si="167"/>
        <v>-12723837237.361687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-12723837237.361687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-53015988.489007026</v>
      </c>
      <c r="L3348" s="444">
        <f t="shared" ca="1" si="167"/>
        <v>-12776853225.850695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-12776853225.850695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-53236888.441044562</v>
      </c>
      <c r="L3349" s="444">
        <f t="shared" ca="1" si="167"/>
        <v>-12830090114.291739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-12830090114.291739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-53458708.809548907</v>
      </c>
      <c r="L3350" s="444">
        <f t="shared" ca="1" si="167"/>
        <v>-12883548823.101288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-12883548823.101288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-53681453.429588698</v>
      </c>
      <c r="L3351" s="444">
        <f t="shared" ca="1" si="167"/>
        <v>-12937230276.530876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-12937230276.530876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-53905126.152211986</v>
      </c>
      <c r="L3352" s="444">
        <f t="shared" ca="1" si="167"/>
        <v>-12991135402.683088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-12991135402.683088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-54129730.844512865</v>
      </c>
      <c r="L3353" s="444">
        <f t="shared" ca="1" si="167"/>
        <v>-13045265133.527601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-13045265133.527601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-54355271.389698334</v>
      </c>
      <c r="L3354" s="444">
        <f t="shared" ca="1" si="167"/>
        <v>-13099620404.917299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-13099620404.917299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-54581751.687155411</v>
      </c>
      <c r="L3355" s="444">
        <f t="shared" ca="1" si="167"/>
        <v>-13154202156.604454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-13154202156.604454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-54809175.652518556</v>
      </c>
      <c r="L3356" s="444">
        <f t="shared" ca="1" si="167"/>
        <v>-13209011332.256973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-13209011332.256973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-55037547.217737384</v>
      </c>
      <c r="L3357" s="444">
        <f t="shared" ca="1" si="167"/>
        <v>-13264048879.47471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-13264048879.47471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-55266870.331144623</v>
      </c>
      <c r="L3358" s="444">
        <f t="shared" ca="1" si="167"/>
        <v>-13319315749.805855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-13319315749.805855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-55497148.957524396</v>
      </c>
      <c r="L3359" s="444">
        <f t="shared" ca="1" si="167"/>
        <v>-13374812898.76338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-13374812898.76338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-55728387.078180753</v>
      </c>
      <c r="L3360" s="444">
        <f t="shared" ca="1" si="167"/>
        <v>-13430541285.84156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-13430541285.84156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-55960588.691006504</v>
      </c>
      <c r="L3361" s="444">
        <f t="shared" ca="1" si="167"/>
        <v>-13486501874.532566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-13486501874.532566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-56193757.810552359</v>
      </c>
      <c r="L3362" s="444">
        <f t="shared" ca="1" si="167"/>
        <v>-13542695632.343119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-13542695632.343119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-56427898.468096323</v>
      </c>
      <c r="L3363" s="444">
        <f t="shared" ca="1" si="167"/>
        <v>-13599123530.811214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-13599123530.811214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-56663014.711713381</v>
      </c>
      <c r="L3364" s="444">
        <f t="shared" ca="1" si="167"/>
        <v>-13655786545.522928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-13655786545.522928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-56899110.606345534</v>
      </c>
      <c r="L3365" s="444">
        <f t="shared" ca="1" si="167"/>
        <v>-13712685656.129274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-13712685656.129274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-57136190.233871967</v>
      </c>
      <c r="L3366" s="444">
        <f t="shared" ca="1" si="167"/>
        <v>-13769821846.363146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-13769821846.363146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-57374257.693179771</v>
      </c>
      <c r="L3367" s="444">
        <f t="shared" ca="1" si="167"/>
        <v>-13827196104.056326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-13827196104.056326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-57613317.100234687</v>
      </c>
      <c r="L3368" s="444">
        <f t="shared" ca="1" si="167"/>
        <v>-13884809421.156561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-13884809421.156561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-57853372.588152334</v>
      </c>
      <c r="L3369" s="444">
        <f t="shared" ca="1" si="167"/>
        <v>-13942662793.744713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-13942662793.744713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-58094428.307269625</v>
      </c>
      <c r="L3370" s="444">
        <f t="shared" ca="1" si="167"/>
        <v>-14000757222.051983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-14000757222.051983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-58336488.425216585</v>
      </c>
      <c r="L3371" s="444">
        <f t="shared" ca="1" si="167"/>
        <v>-14059093710.4772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-14059093710.4772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-58579557.126988336</v>
      </c>
      <c r="L3372" s="444">
        <f t="shared" ca="1" si="167"/>
        <v>-14117673267.604187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-14117673267.604187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-58823638.615017444</v>
      </c>
      <c r="L3373" s="444">
        <f t="shared" ca="1" si="167"/>
        <v>-14176496906.219204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-14176496906.219204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-59068737.109246694</v>
      </c>
      <c r="L3374" s="444">
        <f t="shared" ca="1" si="167"/>
        <v>-14235565643.328451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-14235565643.328451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-59314856.847201876</v>
      </c>
      <c r="L3375" s="444">
        <f t="shared" ca="1" si="167"/>
        <v>-14294880500.175653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-14294880500.175653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-59562002.084065229</v>
      </c>
      <c r="L3376" s="444">
        <f t="shared" ca="1" si="167"/>
        <v>-14354442502.259718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-14354442502.259718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-59810177.092748813</v>
      </c>
      <c r="L3377" s="444">
        <f t="shared" ca="1" si="167"/>
        <v>-14414252679.352467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-14414252679.352467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-60059386.163968608</v>
      </c>
      <c r="L3378" s="444">
        <f t="shared" ca="1" si="167"/>
        <v>-14474312065.516436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-14474312065.516436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-60309633.606318474</v>
      </c>
      <c r="L3379" s="444">
        <f t="shared" ca="1" si="167"/>
        <v>-14534621699.122753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-14534621699.122753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-60560923.746344805</v>
      </c>
      <c r="L3380" s="444">
        <f t="shared" ca="1" si="167"/>
        <v>-14595182622.869099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-14595182622.869099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-60813260.92862124</v>
      </c>
      <c r="L3381" s="444">
        <f t="shared" ca="1" si="167"/>
        <v>-14655995883.79772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-14655995883.79772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-61066649.515823834</v>
      </c>
      <c r="L3382" s="444">
        <f t="shared" ca="1" si="167"/>
        <v>-14717062533.313543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-14717062533.313543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-61321093.888806432</v>
      </c>
      <c r="L3383" s="444">
        <f t="shared" ca="1" si="167"/>
        <v>-14778383627.202351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-14778383627.202351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-61576598.446676463</v>
      </c>
      <c r="L3384" s="444">
        <f t="shared" ca="1" si="167"/>
        <v>-14839960225.649027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-14839960225.649027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-61833167.606870942</v>
      </c>
      <c r="L3385" s="444">
        <f t="shared" ca="1" si="167"/>
        <v>-14901793393.255898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-14901793393.255898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-62090805.805232905</v>
      </c>
      <c r="L3386" s="444">
        <f t="shared" ca="1" si="167"/>
        <v>-14963884199.061131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-14963884199.061131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-62349517.496088043</v>
      </c>
      <c r="L3387" s="444">
        <f t="shared" ca="1" si="167"/>
        <v>-15026233716.557219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-15026233716.557219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-62609307.152321741</v>
      </c>
      <c r="L3388" s="444">
        <f t="shared" ca="1" si="167"/>
        <v>-15088843023.709539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-15088843023.709539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-62870179.265456416</v>
      </c>
      <c r="L3389" s="444">
        <f t="shared" ca="1" si="167"/>
        <v>-15151713202.974997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-15151713202.974997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-63132138.345729142</v>
      </c>
      <c r="L3390" s="444">
        <f t="shared" ca="1" si="167"/>
        <v>-15214845341.320726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-15214845341.320726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-63395188.922169685</v>
      </c>
      <c r="L3391" s="444">
        <f t="shared" ca="1" si="167"/>
        <v>-15278240530.242897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-15278240530.242897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-63659335.542678736</v>
      </c>
      <c r="L3392" s="444">
        <f t="shared" ca="1" si="167"/>
        <v>-15341899865.785576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-15341899865.785576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-63924582.774106555</v>
      </c>
      <c r="L3393" s="444">
        <f t="shared" ca="1" si="167"/>
        <v>-15405824448.559683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-15405824448.559683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-64190935.20233202</v>
      </c>
      <c r="L3394" s="444">
        <f t="shared" ca="1" si="167"/>
        <v>-15470015383.762014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-15470015383.762014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-64458397.432341732</v>
      </c>
      <c r="L3395" s="444">
        <f t="shared" ca="1" si="167"/>
        <v>-15534473781.194357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-15534473781.194357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-64726974.088309817</v>
      </c>
      <c r="L3396" s="444">
        <f t="shared" ca="1" si="167"/>
        <v>-15599200755.282667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-15599200755.282667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-64996669.81367778</v>
      </c>
      <c r="L3397" s="444">
        <f t="shared" ca="1" si="167"/>
        <v>-15664197425.096344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-15664197425.096344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-65267489.271234758</v>
      </c>
      <c r="L3398" s="444">
        <f t="shared" ca="1" si="167"/>
        <v>-15729464914.367579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-15729464914.367579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-65539437.143198244</v>
      </c>
      <c r="L3399" s="444">
        <f t="shared" ca="1" si="167"/>
        <v>-15795004351.510777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-15795004351.510777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-65812518.131294899</v>
      </c>
      <c r="L3400" s="444">
        <f t="shared" ca="1" si="167"/>
        <v>-15860816869.642071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-15860816869.642071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-66086736.956841968</v>
      </c>
      <c r="L3401" s="444">
        <f t="shared" ca="1" si="167"/>
        <v>-15926903606.598913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-15926903606.598913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-66362098.360828795</v>
      </c>
      <c r="L3402" s="444">
        <f t="shared" ca="1" si="167"/>
        <v>-15993265704.959742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-15993265704.959742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-66638607.103998922</v>
      </c>
      <c r="L3403" s="444">
        <f t="shared" ca="1" si="167"/>
        <v>-16059904312.06374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-16059904312.06374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-66916267.966932245</v>
      </c>
      <c r="L3404" s="444">
        <f t="shared" ca="1" si="167"/>
        <v>-16126820580.030672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-16126820580.030672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-67195085.750127792</v>
      </c>
      <c r="L3405" s="444">
        <f t="shared" ca="1" si="167"/>
        <v>-16194015665.7808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-16194015665.7808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-67475065.274086669</v>
      </c>
      <c r="L3406" s="444">
        <f t="shared" ca="1" si="167"/>
        <v>-16261490731.054886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-16261490731.054886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-67756211.379395351</v>
      </c>
      <c r="L3407" s="444">
        <f t="shared" ca="1" si="167"/>
        <v>-16329246942.43428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-16329246942.43428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-68038528.926809505</v>
      </c>
      <c r="L3408" s="444">
        <f t="shared" ca="1" si="167"/>
        <v>-16397285471.36109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-16397285471.36109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-68322022.797337875</v>
      </c>
      <c r="L3409" s="444">
        <f t="shared" ca="1" si="167"/>
        <v>-16465607494.158428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-16465607494.158428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-68606697.892326787</v>
      </c>
      <c r="L3410" s="444">
        <f t="shared" ca="1" si="167"/>
        <v>-16534214192.050755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-16534214192.050755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-68892559.133544803</v>
      </c>
      <c r="L3411" s="444">
        <f t="shared" ca="1" si="167"/>
        <v>-16603106751.184299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-16603106751.184299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-69179611.463267922</v>
      </c>
      <c r="L3412" s="444">
        <f t="shared" ca="1" si="167"/>
        <v>-16672286362.647568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-16672286362.647568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-69467859.844364867</v>
      </c>
      <c r="L3413" s="444">
        <f t="shared" ca="1" si="167"/>
        <v>-16741754222.491932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-16741754222.491932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-69757309.26038304</v>
      </c>
      <c r="L3414" s="444">
        <f t="shared" ca="1" si="167"/>
        <v>-16811511531.752316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-16811511531.752316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-70047964.715634644</v>
      </c>
      <c r="L3415" s="444">
        <f t="shared" ca="1" si="167"/>
        <v>-16881559496.467951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-16881559496.467951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-70339831.235283121</v>
      </c>
      <c r="L3416" s="444">
        <f t="shared" ca="1" si="167"/>
        <v>-16951899327.703234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-16951899327.703234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-70632913.865430146</v>
      </c>
      <c r="L3417" s="444">
        <f t="shared" ca="1" si="167"/>
        <v>-17022532241.568665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-17022532241.568665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-70927217.673202783</v>
      </c>
      <c r="L3418" s="444">
        <f t="shared" ca="1" si="167"/>
        <v>-17093459459.241867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-17093459459.241867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-71222747.746841118</v>
      </c>
      <c r="L3419" s="444">
        <f t="shared" ca="1" si="167"/>
        <v>-17164682206.988708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-17164682206.988708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-71519509.195786282</v>
      </c>
      <c r="L3420" s="444">
        <f t="shared" ca="1" si="167"/>
        <v>-17236201716.184494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-17236201716.184494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-71817507.150768727</v>
      </c>
      <c r="L3421" s="444">
        <f t="shared" ca="1" si="167"/>
        <v>-17308019223.335262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-17308019223.335262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-72116746.763896927</v>
      </c>
      <c r="L3422" s="444">
        <f t="shared" ca="1" si="167"/>
        <v>-17380135970.099159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-17380135970.099159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-72417233.208746493</v>
      </c>
      <c r="L3423" s="444">
        <f t="shared" ca="1" si="167"/>
        <v>-17452553203.307907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-17452553203.307907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-72718971.680449605</v>
      </c>
      <c r="L3424" s="444">
        <f t="shared" ca="1" si="167"/>
        <v>-17525272174.988358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-17525272174.988358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-73021967.395784825</v>
      </c>
      <c r="L3425" s="444">
        <f t="shared" ca="1" si="167"/>
        <v>-17598294142.384144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-17598294142.384144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-73326225.593267262</v>
      </c>
      <c r="L3426" s="444">
        <f t="shared" ca="1" si="167"/>
        <v>-17671620367.977409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-17671620367.977409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-73631751.533239201</v>
      </c>
      <c r="L3427" s="444">
        <f t="shared" ca="1" si="167"/>
        <v>-17745252119.510647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-17745252119.510647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-73938550.497961029</v>
      </c>
      <c r="L3428" s="444">
        <f t="shared" ca="1" si="167"/>
        <v>-17819190670.008606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-17819190670.008606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-74246627.791702524</v>
      </c>
      <c r="L3429" s="444">
        <f t="shared" ca="1" si="167"/>
        <v>-17893437297.800308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-17893437297.800308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-74555988.740834624</v>
      </c>
      <c r="L3430" s="444">
        <f t="shared" ca="1" si="167"/>
        <v>-17967993286.541142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-17967993286.541142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-74866638.693921417</v>
      </c>
      <c r="L3431" s="444">
        <f t="shared" ca="1" si="167"/>
        <v>-18042859925.235062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-18042859925.235062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-75178583.021812752</v>
      </c>
      <c r="L3432" s="444">
        <f t="shared" ca="1" si="167"/>
        <v>-18118038508.256874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-18118038508.256874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-75491827.11773698</v>
      </c>
      <c r="L3433" s="444">
        <f t="shared" ca="1" si="167"/>
        <v>-18193530335.374611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-18193530335.374611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-75806376.39739421</v>
      </c>
      <c r="L3434" s="444">
        <f t="shared" ca="1" si="167"/>
        <v>-18269336711.772007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-18269336711.772007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-76122236.299050033</v>
      </c>
      <c r="L3435" s="444">
        <f t="shared" ca="1" si="167"/>
        <v>-18345458948.071056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-18345458948.071056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-76439412.283629403</v>
      </c>
      <c r="L3436" s="444">
        <f t="shared" ca="1" si="167"/>
        <v>-18421898360.354687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-18421898360.354687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-76757909.834811196</v>
      </c>
      <c r="L3437" s="444">
        <f t="shared" ca="1" si="167"/>
        <v>-18498656270.189499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-18498656270.189499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-77077734.459122911</v>
      </c>
      <c r="L3438" s="444">
        <f t="shared" ca="1" si="167"/>
        <v>-18575734004.648621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-18575734004.648621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-77398891.686035916</v>
      </c>
      <c r="L3439" s="444">
        <f t="shared" ca="1" si="167"/>
        <v>-18653132896.334656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-18653132896.334656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-77721387.068061069</v>
      </c>
      <c r="L3440" s="444">
        <f t="shared" ca="1" si="167"/>
        <v>-18730854283.402718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-18730854283.402718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-78045226.18084465</v>
      </c>
      <c r="L3441" s="444">
        <f t="shared" ca="1" si="167"/>
        <v>-18808899509.583561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-18808899509.583561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-78370414.623264834</v>
      </c>
      <c r="L3442" s="444">
        <f t="shared" ca="1" si="167"/>
        <v>-18887269924.206825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-18887269924.206825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-78696958.017528445</v>
      </c>
      <c r="L3443" s="444">
        <f t="shared" ca="1" si="167"/>
        <v>-18965966882.224354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-18965966882.224354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-79024862.009268135</v>
      </c>
      <c r="L3444" s="444">
        <f t="shared" ca="1" si="167"/>
        <v>-19044991744.233624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-19044991744.233624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-79354132.267640099</v>
      </c>
      <c r="L3445" s="444">
        <f t="shared" ca="1" si="167"/>
        <v>-19124345876.501263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-19124345876.501263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-79684774.485421926</v>
      </c>
      <c r="L3446" s="444">
        <f t="shared" ca="1" si="167"/>
        <v>-19204030650.986683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-19204030650.986683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-80016794.379111171</v>
      </c>
      <c r="L3447" s="444">
        <f t="shared" ca="1" si="167"/>
        <v>-19284047445.365795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-19284047445.365795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-80350197.68902415</v>
      </c>
      <c r="L3448" s="444">
        <f t="shared" ca="1" si="167"/>
        <v>-19364397643.054821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-19364397643.054821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-80684990.17939508</v>
      </c>
      <c r="L3449" s="444">
        <f t="shared" ca="1" si="167"/>
        <v>-19445082633.234215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-19445082633.234215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-81021177.638475895</v>
      </c>
      <c r="L3450" s="444">
        <f t="shared" ca="1" si="167"/>
        <v>-19526103810.872692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-19526103810.872692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-81358765.878636211</v>
      </c>
      <c r="L3451" s="444">
        <f t="shared" ca="1" si="167"/>
        <v>-19607462576.751328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-19607462576.751328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-81697760.73646386</v>
      </c>
      <c r="L3452" s="444">
        <f t="shared" ca="1" si="167"/>
        <v>-19689160337.487793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-19689160337.487793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-82038168.072865799</v>
      </c>
      <c r="L3453" s="444">
        <f t="shared" ca="1" si="167"/>
        <v>-19771198505.560658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-19771198505.560658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-82379993.773169398</v>
      </c>
      <c r="L3454" s="444">
        <f t="shared" ca="1" si="167"/>
        <v>-19853578499.333828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-19853578499.333828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-82723243.747224286</v>
      </c>
      <c r="L3455" s="444">
        <f t="shared" ca="1" si="167"/>
        <v>-19936301743.081051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-19936301743.081051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-83067923.92950438</v>
      </c>
      <c r="L3456" s="444">
        <f t="shared" ca="1" si="167"/>
        <v>-20019369667.010555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-20019369667.010555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-83414040.279210642</v>
      </c>
      <c r="L3457" s="444">
        <f t="shared" ca="1" si="167"/>
        <v>-20102783707.289764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-20102783707.289764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-83761598.78037402</v>
      </c>
      <c r="L3458" s="444">
        <f t="shared" ca="1" si="167"/>
        <v>-20186545306.070137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-20186545306.070137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-84110605.441958904</v>
      </c>
      <c r="L3459" s="444">
        <f t="shared" ca="1" si="167"/>
        <v>-20270655911.512096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-20270655911.512096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-84461066.297967061</v>
      </c>
      <c r="L3460" s="444">
        <f t="shared" ca="1" si="167"/>
        <v>-20355116977.810062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-20355116977.810062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-84812987.407541931</v>
      </c>
      <c r="L3461" s="444">
        <f t="shared" ca="1" si="167"/>
        <v>-20439929965.217606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-20439929965.217606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-85166374.855073363</v>
      </c>
      <c r="L3462" s="444">
        <f t="shared" ca="1" si="167"/>
        <v>-20525096340.072678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-20525096340.072678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-85521234.750302821</v>
      </c>
      <c r="L3463" s="444">
        <f t="shared" ca="1" si="167"/>
        <v>-20610617574.822979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-20610617574.822979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-85877573.228429079</v>
      </c>
      <c r="L3464" s="444">
        <f t="shared" ca="1" si="167"/>
        <v>-20696495148.051407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-20696495148.051407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-86235396.450214192</v>
      </c>
      <c r="L3465" s="444">
        <f t="shared" ca="1" si="167"/>
        <v>-20782730544.501621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-20782730544.501621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-86594710.602090091</v>
      </c>
      <c r="L3466" s="444">
        <f t="shared" ca="1" si="167"/>
        <v>-20869325255.10371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-20869325255.10371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-86955521.896265462</v>
      </c>
      <c r="L3467" s="444">
        <f t="shared" ca="1" si="167"/>
        <v>-20956280776.999977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-20956280776.999977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-87317836.570833236</v>
      </c>
      <c r="L3468" s="444">
        <f t="shared" ca="1" si="167"/>
        <v>-21043598613.570812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-21043598613.570812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-87681660.889878377</v>
      </c>
      <c r="L3469" s="444">
        <f t="shared" ca="1" si="167"/>
        <v>-21131280274.46069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-21131280274.46069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-88047001.143586203</v>
      </c>
      <c r="L3470" s="444">
        <f t="shared" ca="1" si="167"/>
        <v>-21219327275.604275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-21219327275.604275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-88413863.648351148</v>
      </c>
      <c r="L3471" s="444">
        <f t="shared" ca="1" si="167"/>
        <v>-21307741139.252625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-21307741139.252625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-88782254.74688594</v>
      </c>
      <c r="L3472" s="444">
        <f t="shared" ca="1" si="167"/>
        <v>-21396523393.999512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-21396523393.999512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-89152180.808331296</v>
      </c>
      <c r="L3473" s="444">
        <f t="shared" ca="1" si="167"/>
        <v>-21485675574.807842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-21485675574.807842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-89523648.228366002</v>
      </c>
      <c r="L3474" s="444">
        <f t="shared" ca="1" si="167"/>
        <v>-21575199223.036209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-21575199223.036209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-89896663.429317534</v>
      </c>
      <c r="L3475" s="444">
        <f t="shared" ca="1" si="167"/>
        <v>-21665095886.465527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-21665095886.465527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-90271232.860273033</v>
      </c>
      <c r="L3476" s="444">
        <f t="shared" ca="1" si="167"/>
        <v>-21755367119.325798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-21755367119.325798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-90647362.997190818</v>
      </c>
      <c r="L3477" s="444">
        <f t="shared" ca="1" si="167"/>
        <v>-21846014482.32299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-21846014482.32299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-91025060.343012452</v>
      </c>
      <c r="L3478" s="444">
        <f t="shared" ca="1" si="167"/>
        <v>-21937039542.666004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-21937039542.666004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-91404331.42777501</v>
      </c>
      <c r="L3479" s="444">
        <f t="shared" ca="1" si="167"/>
        <v>-22028443874.093781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-22028443874.093781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-91785182.80872409</v>
      </c>
      <c r="L3480" s="444">
        <f t="shared" ca="1" si="167"/>
        <v>-22120229056.902504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-22120229056.902504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-92167621.070427105</v>
      </c>
      <c r="L3481" s="444">
        <f t="shared" ca="1" si="167"/>
        <v>-22212396677.972931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-22212396677.972931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-92551652.824887216</v>
      </c>
      <c r="L3482" s="444">
        <f t="shared" ca="1" si="167"/>
        <v>-22304948330.797817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-22304948330.797817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-92937284.711657569</v>
      </c>
      <c r="L3483" s="444">
        <f t="shared" ca="1" si="167"/>
        <v>-22397885615.509476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-22397885615.509476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-93324523.397956148</v>
      </c>
      <c r="L3484" s="444">
        <f t="shared" ca="1" si="167"/>
        <v>-22491210138.907433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-22491210138.907433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-93713375.578780964</v>
      </c>
      <c r="L3485" s="444">
        <f t="shared" ca="1" si="167"/>
        <v>-22584923514.486214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-22584923514.486214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-94103847.977025896</v>
      </c>
      <c r="L3486" s="444">
        <f t="shared" ca="1" si="167"/>
        <v>-22679027362.463238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-22679027362.463238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-94495947.343596816</v>
      </c>
      <c r="L3487" s="444">
        <f t="shared" ca="1" si="167"/>
        <v>-22773523309.806835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-22773523309.806835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-94889680.457528472</v>
      </c>
      <c r="L3488" s="444">
        <f t="shared" ca="1" si="167"/>
        <v>-22868412990.264362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-22868412990.264362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-95285054.126101509</v>
      </c>
      <c r="L3489" s="444">
        <f t="shared" ca="1" si="167"/>
        <v>-22963698044.390465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-22963698044.390465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-95682075.184960276</v>
      </c>
      <c r="L3490" s="444">
        <f t="shared" ca="1" si="167"/>
        <v>-23059380119.575424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-23059380119.575424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-96080750.498230934</v>
      </c>
      <c r="L3491" s="444">
        <f t="shared" ca="1" si="167"/>
        <v>-23155460870.073654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-23155460870.073654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-96481086.958640218</v>
      </c>
      <c r="L3492" s="444">
        <f t="shared" ca="1" si="167"/>
        <v>-23251941957.032295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-23251941957.032295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-96883091.487634569</v>
      </c>
      <c r="L3493" s="444">
        <f t="shared" ca="1" si="167"/>
        <v>-23348825048.519928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-23348825048.519928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-97286771.035499692</v>
      </c>
      <c r="L3494" s="444">
        <f t="shared" ca="1" si="167"/>
        <v>-23446111819.555428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-23446111819.555428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-97692132.58148095</v>
      </c>
      <c r="L3495" s="444">
        <f t="shared" ca="1" si="167"/>
        <v>-23543803952.136909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-23543803952.136909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-98099183.133903787</v>
      </c>
      <c r="L3496" s="444">
        <f t="shared" ca="1" si="167"/>
        <v>-23641903135.270813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-23641903135.270813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-98507929.730295047</v>
      </c>
      <c r="L3497" s="444">
        <f t="shared" ca="1" si="167"/>
        <v>-23740411065.001106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-23740411065.001106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-98918379.437504604</v>
      </c>
      <c r="L3498" s="444">
        <f t="shared" ca="1" si="167"/>
        <v>-23839329444.43861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-23839329444.43861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-99330539.351827547</v>
      </c>
      <c r="L3499" s="444">
        <f t="shared" ca="1" si="167"/>
        <v>-23938659983.790436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-23938659983.790436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-99744416.599126816</v>
      </c>
      <c r="L3500" s="444">
        <f t="shared" ca="1" si="167"/>
        <v>-24038404400.389565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-24038404400.389565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-100160018.33495651</v>
      </c>
      <c r="L3501" s="444">
        <f t="shared" ca="1" si="167"/>
        <v>-24138564418.724522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-24138564418.724522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-100577351.7446855</v>
      </c>
      <c r="L3502" s="444">
        <f t="shared" ca="1" si="167"/>
        <v>-24239141770.469208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-24239141770.469208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-100996424.0436217</v>
      </c>
      <c r="L3503" s="444">
        <f t="shared" ca="1" si="167"/>
        <v>-24340138194.512829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-24340138194.512829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-101417242.47713679</v>
      </c>
      <c r="L3504" s="444">
        <f t="shared" ca="1" si="167"/>
        <v>-24441555436.989967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-24441555436.989967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-101839814.32079153</v>
      </c>
      <c r="L3505" s="444">
        <f t="shared" ca="1" si="167"/>
        <v>-24543395251.31076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-24543395251.31076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-102264146.8804615</v>
      </c>
      <c r="L3506" s="444">
        <f t="shared" ca="1" si="167"/>
        <v>-24645659398.191223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-24645659398.191223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-102690247.49246342</v>
      </c>
      <c r="L3507" s="444">
        <f t="shared" ca="1" si="167"/>
        <v>-24748349645.683685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-24748349645.683685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-103118123.52368203</v>
      </c>
      <c r="L3508" s="444">
        <f t="shared" ca="1" si="167"/>
        <v>-24851467769.207367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-24851467769.207367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-103547782.37169737</v>
      </c>
      <c r="L3509" s="444">
        <f t="shared" ca="1" si="167"/>
        <v>-24955015551.579063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-24955015551.579063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-103979231.46491276</v>
      </c>
      <c r="L3510" s="444">
        <f t="shared" ca="1" si="167"/>
        <v>-25058994783.043976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-25058994783.043976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-104412478.26268323</v>
      </c>
      <c r="L3511" s="444">
        <f t="shared" ca="1" si="167"/>
        <v>-25163407261.30666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-25163407261.30666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-104847530.25544441</v>
      </c>
      <c r="L3512" s="444">
        <f t="shared" ca="1" si="167"/>
        <v>-25268254791.562103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-25268254791.562103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-105284394.9648421</v>
      </c>
      <c r="L3513" s="444">
        <f t="shared" ca="1" si="167"/>
        <v>-25373539186.526947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-25373539186.526947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-105723079.94386227</v>
      </c>
      <c r="L3514" s="444">
        <f t="shared" ca="1" si="167"/>
        <v>-25479262266.47081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-25479262266.47081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-106163592.77696171</v>
      </c>
      <c r="L3515" s="444">
        <f t="shared" ca="1" si="167"/>
        <v>-25585425859.247772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-25585425859.247772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-106605941.08019905</v>
      </c>
      <c r="L3516" s="444">
        <f t="shared" ca="1" si="167"/>
        <v>-25692031800.327972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-25692031800.327972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-107050132.50136656</v>
      </c>
      <c r="L3517" s="444">
        <f t="shared" ca="1" si="167"/>
        <v>-25799081932.829338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-25799081932.829338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-107496174.72012225</v>
      </c>
      <c r="L3518" s="444">
        <f t="shared" ca="1" si="167"/>
        <v>-25906578107.549461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-25906578107.549461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-107944075.44812275</v>
      </c>
      <c r="L3519" s="444">
        <f t="shared" ca="1" si="167"/>
        <v>-26014522182.997585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-26014522182.997585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-108393842.4291566</v>
      </c>
      <c r="L3520" s="444">
        <f t="shared" ca="1" si="167"/>
        <v>-26122916025.426743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-26122916025.426743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-108845483.4392781</v>
      </c>
      <c r="L3521" s="444">
        <f t="shared" ca="1" si="167"/>
        <v>-26231761508.86602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-26231761508.86602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-109299006.28694175</v>
      </c>
      <c r="L3522" s="444">
        <f t="shared" ca="1" si="167"/>
        <v>-26341060515.152962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-26341060515.152962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-109754418.81313734</v>
      </c>
      <c r="L3523" s="444">
        <f t="shared" ca="1" si="167"/>
        <v>-26450814933.966099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-26450814933.966099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-110211728.8915254</v>
      </c>
      <c r="L3524" s="444">
        <f t="shared" ca="1" si="167"/>
        <v>-26561026662.857624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-26561026662.857624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-110670944.42857343</v>
      </c>
      <c r="L3525" s="444">
        <f t="shared" ca="1" si="167"/>
        <v>-26671697607.286198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-26671697607.286198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-111132073.36369249</v>
      </c>
      <c r="L3526" s="444">
        <f t="shared" ca="1" si="167"/>
        <v>-26782829680.649891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-26782829680.649891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-111595123.66937454</v>
      </c>
      <c r="L3527" s="444">
        <f t="shared" ca="1" si="167"/>
        <v>-26894424804.319267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-26894424804.319267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-112060103.35133027</v>
      </c>
      <c r="L3528" s="444">
        <f t="shared" ca="1" si="167"/>
        <v>-27006484907.670597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-27006484907.670597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-112527020.44862749</v>
      </c>
      <c r="L3529" s="444">
        <f t="shared" ca="1" si="167"/>
        <v>-27119011928.119225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-27119011928.119225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-112995883.03383011</v>
      </c>
      <c r="L3530" s="444">
        <f t="shared" ca="1" si="167"/>
        <v>-27232007811.153053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-27232007811.153053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-113466699.21313773</v>
      </c>
      <c r="L3531" s="444">
        <f t="shared" ca="1" si="167"/>
        <v>-27345474510.366192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-27345474510.366192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-113939477.12652582</v>
      </c>
      <c r="L3532" s="444">
        <f t="shared" ca="1" si="167"/>
        <v>-27459413987.492718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-27459413987.492718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-114414224.9478863</v>
      </c>
      <c r="L3533" s="444">
        <f t="shared" ca="1" si="167"/>
        <v>-27573828212.440605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-27573828212.440605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-114890950.88516919</v>
      </c>
      <c r="L3534" s="444">
        <f t="shared" ca="1" si="167"/>
        <v>-27688719163.325775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-27688719163.325775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-115369663.18052408</v>
      </c>
      <c r="L3535" s="444">
        <f t="shared" ca="1" si="167"/>
        <v>-27804088826.506298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-27804088826.506298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-115850370.11044289</v>
      </c>
      <c r="L3536" s="444">
        <f t="shared" ca="1" si="167"/>
        <v>-27919939196.616741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-27919939196.616741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-116333079.98590308</v>
      </c>
      <c r="L3537" s="444">
        <f t="shared" ca="1" si="167"/>
        <v>-28036272276.602646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-28036272276.602646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-116817801.15251105</v>
      </c>
      <c r="L3538" s="444">
        <f t="shared" ca="1" si="167"/>
        <v>-28153090077.755157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-28153090077.755157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-117304541.99064648</v>
      </c>
      <c r="L3539" s="444">
        <f t="shared" ca="1" si="167"/>
        <v>-28270394619.745804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-28270394619.745804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-117793310.9156075</v>
      </c>
      <c r="L3540" s="444">
        <f t="shared" ca="1" si="167"/>
        <v>-28388187930.661411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-28388187930.661411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-118284116.37775588</v>
      </c>
      <c r="L3541" s="444">
        <f t="shared" ca="1" si="167"/>
        <v>-28506472047.039165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-28506472047.039165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-118776966.86266319</v>
      </c>
      <c r="L3542" s="444">
        <f t="shared" ca="1" si="167"/>
        <v>-28625249013.901829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-28625249013.901829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-119271870.89125761</v>
      </c>
      <c r="L3543" s="444">
        <f t="shared" ca="1" si="167"/>
        <v>-28744520884.793087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-28744520884.793087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-119768837.01997119</v>
      </c>
      <c r="L3544" s="444">
        <f t="shared" ca="1" si="167"/>
        <v>-28864289721.813057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-28864289721.813057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-120267873.84088774</v>
      </c>
      <c r="L3545" s="444">
        <f t="shared" ca="1" si="167"/>
        <v>-28984557595.653946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-28984557595.653946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-120768989.98189142</v>
      </c>
      <c r="L3546" s="444">
        <f t="shared" ca="1" si="167"/>
        <v>-29105326585.635838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-29105326585.635838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-121272194.10681598</v>
      </c>
      <c r="L3547" s="444">
        <f t="shared" ca="1" si="167"/>
        <v>-29226598779.742653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-29226598779.742653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-121777494.91559437</v>
      </c>
      <c r="L3548" s="444">
        <f t="shared" ca="1" si="167"/>
        <v>-29348376274.658249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-29348376274.658249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-122284901.14440937</v>
      </c>
      <c r="L3549" s="444">
        <f t="shared" ca="1" si="167"/>
        <v>-29470661175.802658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-29470661175.802658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-122794421.5658444</v>
      </c>
      <c r="L3550" s="444">
        <f t="shared" ca="1" si="167"/>
        <v>-29593455597.368504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-29593455597.368504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-123306064.98903543</v>
      </c>
      <c r="L3551" s="444">
        <f t="shared" ca="1" si="167"/>
        <v>-29716761662.35754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-29716761662.35754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-123819840.25982308</v>
      </c>
      <c r="L3552" s="444">
        <f t="shared" ca="1" si="167"/>
        <v>-29840581502.617363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-29840581502.617363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-124335756.26090567</v>
      </c>
      <c r="L3553" s="444">
        <f t="shared" ca="1" si="167"/>
        <v>-29964917258.878269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-29964917258.878269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-124853821.91199277</v>
      </c>
      <c r="L3554" s="444">
        <f t="shared" ca="1" si="167"/>
        <v>-30089771080.79026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-30089771080.79026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-125374046.16995941</v>
      </c>
      <c r="L3555" s="444">
        <f t="shared" ca="1" si="167"/>
        <v>-30215145126.96022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-30215145126.96022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-125896438.02900089</v>
      </c>
      <c r="L3556" s="444">
        <f t="shared" ca="1" si="167"/>
        <v>-30341041564.98922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-30341041564.98922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-126421006.52078842</v>
      </c>
      <c r="L3557" s="444">
        <f t="shared" ca="1" si="167"/>
        <v>-30467462571.51001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-30467462571.51001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-126947760.71462505</v>
      </c>
      <c r="L3558" s="444">
        <f t="shared" ca="1" si="167"/>
        <v>-30594410332.224636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-30594410332.224636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-127476709.71760266</v>
      </c>
      <c r="L3559" s="444">
        <f t="shared" ca="1" si="167"/>
        <v>-30721887041.942238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-30721887041.942238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-128007862.67475933</v>
      </c>
      <c r="L3560" s="444">
        <f t="shared" ca="1" si="167"/>
        <v>-30849894904.616997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-30849894904.616997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-128541228.7692375</v>
      </c>
      <c r="L3561" s="444">
        <f t="shared" ca="1" si="167"/>
        <v>-30978436133.386234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-30978436133.386234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-129076817.22244263</v>
      </c>
      <c r="L3562" s="444">
        <f t="shared" ca="1" si="167"/>
        <v>-31107512950.608677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-31107512950.608677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-129614637.29420283</v>
      </c>
      <c r="L3563" s="444">
        <f t="shared" ca="1" si="167"/>
        <v>-31237127587.902882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-31237127587.902882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-130154698.28292866</v>
      </c>
      <c r="L3564" s="444">
        <f t="shared" ca="1" si="167"/>
        <v>-31367282286.18581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-31367282286.18581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-130697009.52577421</v>
      </c>
      <c r="L3565" s="444">
        <f t="shared" ca="1" si="167"/>
        <v>-31497979295.711586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-31497979295.711586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-131241580.39879827</v>
      </c>
      <c r="L3566" s="444">
        <f t="shared" ca="1" si="167"/>
        <v>-31629220876.110386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-31629220876.110386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-131788420.31712659</v>
      </c>
      <c r="L3567" s="444">
        <f t="shared" ca="1" si="167"/>
        <v>-31761009296.427513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-31761009296.427513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-132337538.73511465</v>
      </c>
      <c r="L3568" s="444">
        <f t="shared" ca="1" si="167"/>
        <v>-31893346835.162628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-31893346835.162628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-132888945.14651094</v>
      </c>
      <c r="L3569" s="444">
        <f t="shared" ca="1" si="167"/>
        <v>-32026235780.309139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-32026235780.309139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-133442649.0846214</v>
      </c>
      <c r="L3570" s="444">
        <f t="shared" ca="1" si="167"/>
        <v>-32159678429.393761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-32159678429.393761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-133998660.122474</v>
      </c>
      <c r="L3571" s="444">
        <f t="shared" ca="1" si="167"/>
        <v>-32293677089.516235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-32293677089.516235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-134556987.87298432</v>
      </c>
      <c r="L3572" s="444">
        <f t="shared" ca="1" si="167"/>
        <v>-32428234077.389221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-32428234077.389221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-135117641.98912174</v>
      </c>
      <c r="L3573" s="444">
        <f t="shared" ca="1" si="167"/>
        <v>-32563351719.378342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-32563351719.378342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-135680632.16407642</v>
      </c>
      <c r="L3574" s="444">
        <f t="shared" ca="1" si="167"/>
        <v>-32699032351.542419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-32699032351.542419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-136245968.13142675</v>
      </c>
      <c r="L3575" s="444">
        <f t="shared" ca="1" si="167"/>
        <v>-32835278319.673847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-32835278319.673847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-136813659.6653077</v>
      </c>
      <c r="L3576" s="444">
        <f t="shared" ca="1" si="167"/>
        <v>-32972091979.339153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-32972091979.339153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-137383716.58057982</v>
      </c>
      <c r="L3577" s="444">
        <f t="shared" ca="1" si="167"/>
        <v>-33109475695.919735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-33109475695.919735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-137956148.73299891</v>
      </c>
      <c r="L3578" s="444">
        <f t="shared" ref="L3578:L3832" ca="1" si="172">I3578-J3578+K3578</f>
        <v>-33247431844.652733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-33247431844.652733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-138530966.01938638</v>
      </c>
      <c r="L3579" s="444">
        <f t="shared" ca="1" si="172"/>
        <v>-33385962810.672119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-33385962810.672119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-139108178.37780049</v>
      </c>
      <c r="L3580" s="444">
        <f t="shared" ca="1" si="172"/>
        <v>-33525070989.049919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-33525070989.049919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-139687795.78770798</v>
      </c>
      <c r="L3581" s="444">
        <f t="shared" ca="1" si="172"/>
        <v>-33664758784.837627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-33664758784.837627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-140269828.2701568</v>
      </c>
      <c r="L3582" s="444">
        <f t="shared" ca="1" si="172"/>
        <v>-33805028613.107784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-33805028613.107784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-140854285.88794911</v>
      </c>
      <c r="L3583" s="444">
        <f t="shared" ca="1" si="172"/>
        <v>-33945882898.995735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-33945882898.995735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-141441178.74581558</v>
      </c>
      <c r="L3584" s="444">
        <f t="shared" ca="1" si="172"/>
        <v>-34087324077.74155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-34087324077.74155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-142030516.9905898</v>
      </c>
      <c r="L3585" s="444">
        <f t="shared" ca="1" si="172"/>
        <v>-34229354594.73214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-34229354594.73214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-142622310.8113839</v>
      </c>
      <c r="L3586" s="444">
        <f t="shared" ca="1" si="172"/>
        <v>-34371976905.543526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-34371976905.543526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-143216570.43976468</v>
      </c>
      <c r="L3587" s="444">
        <f t="shared" ca="1" si="172"/>
        <v>-34515193475.983292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-34515193475.983292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-143813306.14993039</v>
      </c>
      <c r="L3588" s="444">
        <f t="shared" ca="1" si="172"/>
        <v>-34659006782.133224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-34659006782.133224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-144412528.25888842</v>
      </c>
      <c r="L3589" s="444">
        <f t="shared" ca="1" si="172"/>
        <v>-34803419310.392113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-34803419310.392113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-145014247.12663379</v>
      </c>
      <c r="L3590" s="444">
        <f t="shared" ca="1" si="172"/>
        <v>-34948433557.518745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-34948433557.518745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-145618473.15632811</v>
      </c>
      <c r="L3591" s="444">
        <f t="shared" ca="1" si="172"/>
        <v>-35094052030.675072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-35094052030.675072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-146225216.79447946</v>
      </c>
      <c r="L3592" s="444">
        <f t="shared" ca="1" si="172"/>
        <v>-35240277247.469551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-35240277247.469551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-146834488.53112313</v>
      </c>
      <c r="L3593" s="444">
        <f t="shared" ca="1" si="172"/>
        <v>-35387111736.000671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-35387111736.000671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-147446298.90000281</v>
      </c>
      <c r="L3594" s="444">
        <f t="shared" ca="1" si="172"/>
        <v>-35534558034.900673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-35534558034.900673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-148060658.47875279</v>
      </c>
      <c r="L3595" s="444">
        <f t="shared" ca="1" si="172"/>
        <v>-35682618693.379425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-35682618693.379425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-148677577.88908094</v>
      </c>
      <c r="L3596" s="444">
        <f t="shared" ca="1" si="172"/>
        <v>-35831296271.268509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-35831296271.268509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-149297067.79695213</v>
      </c>
      <c r="L3597" s="444">
        <f t="shared" ca="1" si="172"/>
        <v>-35980593339.06546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-35980593339.06546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-149919138.91277274</v>
      </c>
      <c r="L3598" s="444">
        <f t="shared" ca="1" si="172"/>
        <v>-36130512477.978233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-36130512477.978233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-150543801.99157596</v>
      </c>
      <c r="L3599" s="444">
        <f t="shared" ca="1" si="172"/>
        <v>-36281056279.96981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-36281056279.96981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-151171067.83320755</v>
      </c>
      <c r="L3600" s="444">
        <f t="shared" ca="1" si="172"/>
        <v>-36432227347.803017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-36432227347.803017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-151800947.28251258</v>
      </c>
      <c r="L3601" s="444">
        <f t="shared" ca="1" si="172"/>
        <v>-36584028295.085526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-36584028295.085526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-152433451.22952303</v>
      </c>
      <c r="L3602" s="444">
        <f t="shared" ca="1" si="172"/>
        <v>-36736461746.315048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-36736461746.315048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-153068590.60964602</v>
      </c>
      <c r="L3603" s="444">
        <f t="shared" ca="1" si="172"/>
        <v>-36889530336.924698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-36889530336.924698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-153706376.40385291</v>
      </c>
      <c r="L3604" s="444">
        <f t="shared" ca="1" si="172"/>
        <v>-37043236713.328552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-37043236713.328552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-154346819.63886896</v>
      </c>
      <c r="L3605" s="444">
        <f t="shared" ca="1" si="172"/>
        <v>-37197583532.967422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-37197583532.967422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-154989931.38736427</v>
      </c>
      <c r="L3606" s="444">
        <f t="shared" ca="1" si="172"/>
        <v>-37352573464.35479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-37352573464.35479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-155635722.76814497</v>
      </c>
      <c r="L3607" s="444">
        <f t="shared" ca="1" si="172"/>
        <v>-37508209187.122932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-37508209187.122932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-156284204.94634554</v>
      </c>
      <c r="L3608" s="444">
        <f t="shared" ca="1" si="172"/>
        <v>-37664493392.069275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-37664493392.069275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-156935389.13362199</v>
      </c>
      <c r="L3609" s="444">
        <f t="shared" ca="1" si="172"/>
        <v>-37821428781.202896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-37821428781.202896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-157589286.58834541</v>
      </c>
      <c r="L3610" s="444">
        <f t="shared" ca="1" si="172"/>
        <v>-37979018067.791245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-37979018067.791245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-158245908.61579686</v>
      </c>
      <c r="L3611" s="444">
        <f t="shared" ca="1" si="172"/>
        <v>-38137263976.407043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-38137263976.407043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-158905266.56836268</v>
      </c>
      <c r="L3612" s="444">
        <f t="shared" ca="1" si="172"/>
        <v>-38296169242.975403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-38296169242.975403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-159567371.84573084</v>
      </c>
      <c r="L3613" s="444">
        <f t="shared" ca="1" si="172"/>
        <v>-38455736614.821136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-38455736614.821136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-160232235.89508808</v>
      </c>
      <c r="L3614" s="444">
        <f t="shared" ca="1" si="172"/>
        <v>-38615968850.716225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-38615968850.716225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-160899870.2113176</v>
      </c>
      <c r="L3615" s="444">
        <f t="shared" ca="1" si="172"/>
        <v>-38776868720.927544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-38776868720.927544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-161570286.33719811</v>
      </c>
      <c r="L3616" s="444">
        <f t="shared" ca="1" si="172"/>
        <v>-38938439007.26474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-38938439007.26474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-162243495.86360309</v>
      </c>
      <c r="L3617" s="444">
        <f t="shared" ca="1" si="172"/>
        <v>-39100682503.128342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-39100682503.128342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-162919510.42970142</v>
      </c>
      <c r="L3618" s="444">
        <f t="shared" ca="1" si="172"/>
        <v>-39263602013.558044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-39263602013.558044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-163598341.72315851</v>
      </c>
      <c r="L3619" s="444">
        <f t="shared" ca="1" si="172"/>
        <v>-39427200355.281204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-39427200355.281204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-164280001.48033834</v>
      </c>
      <c r="L3620" s="444">
        <f t="shared" ca="1" si="172"/>
        <v>-39591480356.761543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-39591480356.761543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-164964501.48650643</v>
      </c>
      <c r="L3621" s="444">
        <f t="shared" ca="1" si="172"/>
        <v>-39756444858.248047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-39756444858.248047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-165651853.57603353</v>
      </c>
      <c r="L3622" s="444">
        <f t="shared" ca="1" si="172"/>
        <v>-39922096711.824081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-39922096711.824081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-166342069.63260034</v>
      </c>
      <c r="L3623" s="444">
        <f t="shared" ca="1" si="172"/>
        <v>-40088438781.45668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-40088438781.45668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-167035161.58940282</v>
      </c>
      <c r="L3624" s="444">
        <f t="shared" ca="1" si="172"/>
        <v>-40255473943.046082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-40255473943.046082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-167731141.42935866</v>
      </c>
      <c r="L3625" s="444">
        <f t="shared" ca="1" si="172"/>
        <v>-40423205084.475441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-40423205084.475441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-168430021.18531433</v>
      </c>
      <c r="L3626" s="444">
        <f t="shared" ca="1" si="172"/>
        <v>-40591635105.660759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-40591635105.660759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-169131812.94025317</v>
      </c>
      <c r="L3627" s="444">
        <f t="shared" ca="1" si="172"/>
        <v>-40760766918.601013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-40760766918.601013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-169836528.82750422</v>
      </c>
      <c r="L3628" s="444">
        <f t="shared" ca="1" si="172"/>
        <v>-40930603447.42852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-40930603447.42852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-170544181.03095216</v>
      </c>
      <c r="L3629" s="444">
        <f t="shared" ca="1" si="172"/>
        <v>-41101147628.459473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-41101147628.459473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-171254781.7852478</v>
      </c>
      <c r="L3630" s="444">
        <f t="shared" ca="1" si="172"/>
        <v>-41272402410.24472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-41272402410.24472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-171968343.37601966</v>
      </c>
      <c r="L3631" s="444">
        <f t="shared" ca="1" si="172"/>
        <v>-41444370753.620743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-41444370753.620743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-172684878.14008641</v>
      </c>
      <c r="L3632" s="444">
        <f t="shared" ca="1" si="172"/>
        <v>-41617055631.760826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-41617055631.760826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-173404398.46567011</v>
      </c>
      <c r="L3633" s="444">
        <f t="shared" ca="1" si="172"/>
        <v>-41790460030.226494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-41790460030.226494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-174126916.79261038</v>
      </c>
      <c r="L3634" s="444">
        <f t="shared" ca="1" si="172"/>
        <v>-41964586947.019104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-41964586947.019104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-174852445.61257958</v>
      </c>
      <c r="L3635" s="444">
        <f t="shared" ca="1" si="172"/>
        <v>-42139439392.631683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-42139439392.631683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-175580997.46929869</v>
      </c>
      <c r="L3636" s="444">
        <f t="shared" ca="1" si="172"/>
        <v>-42315020390.100983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-42315020390.100983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-176312584.95875409</v>
      </c>
      <c r="L3637" s="444">
        <f t="shared" ca="1" si="172"/>
        <v>-42491332975.059738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-42491332975.059738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-177047220.72941557</v>
      </c>
      <c r="L3638" s="444">
        <f t="shared" ca="1" si="172"/>
        <v>-42668380195.789154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-42668380195.789154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-177784917.48245481</v>
      </c>
      <c r="L3639" s="444">
        <f t="shared" ca="1" si="172"/>
        <v>-42846165113.271606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-42846165113.271606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-178525687.97196501</v>
      </c>
      <c r="L3640" s="444">
        <f t="shared" ca="1" si="172"/>
        <v>-43024690801.243568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-43024690801.243568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-179269545.00518152</v>
      </c>
      <c r="L3641" s="444">
        <f t="shared" ca="1" si="172"/>
        <v>-43203960346.248749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-43203960346.248749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-180016501.44270313</v>
      </c>
      <c r="L3642" s="444">
        <f t="shared" ca="1" si="172"/>
        <v>-43383976847.691452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-43383976847.691452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-180766570.19871438</v>
      </c>
      <c r="L3643" s="444">
        <f t="shared" ca="1" si="172"/>
        <v>-43564743417.890167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-43564743417.890167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-181519764.24120903</v>
      </c>
      <c r="L3644" s="444">
        <f t="shared" ca="1" si="172"/>
        <v>-43746263182.131378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-43746263182.131378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-182276096.59221408</v>
      </c>
      <c r="L3645" s="444">
        <f t="shared" ca="1" si="172"/>
        <v>-43928539278.723595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-43928539278.723595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-183035580.32801497</v>
      </c>
      <c r="L3646" s="444">
        <f t="shared" ca="1" si="172"/>
        <v>-44111574859.051613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-44111574859.051613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-183798228.5793817</v>
      </c>
      <c r="L3647" s="444">
        <f t="shared" ca="1" si="172"/>
        <v>-44295373087.630997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-44295373087.630997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-184564054.53179583</v>
      </c>
      <c r="L3648" s="444">
        <f t="shared" ca="1" si="172"/>
        <v>-44479937142.162796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-44479937142.162796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-185333071.42567831</v>
      </c>
      <c r="L3649" s="444">
        <f t="shared" ca="1" si="172"/>
        <v>-44665270213.588478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-44665270213.588478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-186105292.55661866</v>
      </c>
      <c r="L3650" s="444">
        <f t="shared" ca="1" si="172"/>
        <v>-44851375506.145096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-44851375506.145096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-186880731.27560458</v>
      </c>
      <c r="L3651" s="444">
        <f t="shared" ca="1" si="172"/>
        <v>-45038256237.4207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-45038256237.4207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-187659400.98925292</v>
      </c>
      <c r="L3652" s="444">
        <f t="shared" ca="1" si="172"/>
        <v>-45225915638.40995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-45225915638.40995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-188441315.16004145</v>
      </c>
      <c r="L3653" s="444">
        <f t="shared" ca="1" si="172"/>
        <v>-45414356953.569992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-45414356953.569992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-189226487.30654162</v>
      </c>
      <c r="L3654" s="444">
        <f t="shared" ca="1" si="172"/>
        <v>-45603583440.876534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-45603583440.876534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-190014931.00365222</v>
      </c>
      <c r="L3655" s="444">
        <f t="shared" ca="1" si="172"/>
        <v>-45793598371.880188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-45793598371.880188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-190806659.88283411</v>
      </c>
      <c r="L3656" s="444">
        <f t="shared" ca="1" si="172"/>
        <v>-45984405031.763023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-45984405031.763023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-191601687.63234591</v>
      </c>
      <c r="L3657" s="444">
        <f t="shared" ca="1" si="172"/>
        <v>-46176006719.39537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-46176006719.39537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-192400027.99748072</v>
      </c>
      <c r="L3658" s="444">
        <f t="shared" ca="1" si="172"/>
        <v>-46368406747.392853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-46368406747.392853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-193201694.78080356</v>
      </c>
      <c r="L3659" s="444">
        <f t="shared" ca="1" si="172"/>
        <v>-46561608442.173653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-46561608442.173653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-194006701.84239021</v>
      </c>
      <c r="L3660" s="444">
        <f t="shared" ca="1" si="172"/>
        <v>-46755615144.016045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-46755615144.016045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-194815063.10006684</v>
      </c>
      <c r="L3661" s="444">
        <f t="shared" ca="1" si="172"/>
        <v>-46950430207.116112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-46950430207.116112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-195626792.52965045</v>
      </c>
      <c r="L3662" s="444">
        <f t="shared" ca="1" si="172"/>
        <v>-47146056999.64576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-47146056999.64576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-196441904.16519067</v>
      </c>
      <c r="L3663" s="444">
        <f t="shared" ca="1" si="172"/>
        <v>-47342498903.810951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-47342498903.810951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-197260412.09921229</v>
      </c>
      <c r="L3664" s="444">
        <f t="shared" ca="1" si="172"/>
        <v>-47539759315.910164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-47539759315.910164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-198082330.482959</v>
      </c>
      <c r="L3665" s="444">
        <f t="shared" ca="1" si="172"/>
        <v>-47737841646.39312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-47737841646.39312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-198907673.526638</v>
      </c>
      <c r="L3666" s="444">
        <f t="shared" ca="1" si="172"/>
        <v>-47936749319.919754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-47936749319.919754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-199736455.49966565</v>
      </c>
      <c r="L3667" s="444">
        <f t="shared" ca="1" si="172"/>
        <v>-48136485775.419418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-48136485775.419418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-200568690.73091424</v>
      </c>
      <c r="L3668" s="444">
        <f t="shared" ca="1" si="172"/>
        <v>-48337054466.15033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-48337054466.15033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-201404393.6089597</v>
      </c>
      <c r="L3669" s="444">
        <f t="shared" ca="1" si="172"/>
        <v>-48538458859.759293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-48538458859.759293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-202243578.58233038</v>
      </c>
      <c r="L3670" s="444">
        <f t="shared" ca="1" si="172"/>
        <v>-48740702438.341621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-48740702438.341621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-203086260.15975675</v>
      </c>
      <c r="L3671" s="444">
        <f t="shared" ca="1" si="172"/>
        <v>-48943788698.501381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-48943788698.501381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-203932452.91042241</v>
      </c>
      <c r="L3672" s="444">
        <f t="shared" ca="1" si="172"/>
        <v>-49147721151.411804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-49147721151.411804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-204782171.46421584</v>
      </c>
      <c r="L3673" s="444">
        <f t="shared" ca="1" si="172"/>
        <v>-49352503322.876022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-49352503322.876022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-205635430.51198342</v>
      </c>
      <c r="L3674" s="444">
        <f t="shared" ca="1" si="172"/>
        <v>-49558138753.388008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-49558138753.388008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-206492244.80578336</v>
      </c>
      <c r="L3675" s="444">
        <f t="shared" ca="1" si="172"/>
        <v>-49764630998.193794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-49764630998.193794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-207352629.1591408</v>
      </c>
      <c r="L3676" s="444">
        <f t="shared" ca="1" si="172"/>
        <v>-49971983627.352936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-49971983627.352936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-208216598.44730389</v>
      </c>
      <c r="L3677" s="444">
        <f t="shared" ca="1" si="172"/>
        <v>-50180200225.80024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-50180200225.80024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-209084167.607501</v>
      </c>
      <c r="L3678" s="444">
        <f t="shared" ca="1" si="172"/>
        <v>-50389284393.407738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-50389284393.407738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-209955351.6391989</v>
      </c>
      <c r="L3679" s="444">
        <f t="shared" ca="1" si="172"/>
        <v>-50599239745.046936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-50599239745.046936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-210830165.60436222</v>
      </c>
      <c r="L3680" s="444">
        <f t="shared" ca="1" si="172"/>
        <v>-50810069910.651299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-50810069910.651299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-211708624.62771374</v>
      </c>
      <c r="L3681" s="444">
        <f t="shared" ca="1" si="172"/>
        <v>-51021778535.279015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-51021778535.279015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-212590743.8969959</v>
      </c>
      <c r="L3682" s="444">
        <f t="shared" ca="1" si="172"/>
        <v>-51234369279.17601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-51234369279.17601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-213476538.66323337</v>
      </c>
      <c r="L3683" s="444">
        <f t="shared" ca="1" si="172"/>
        <v>-51447845817.839241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-51447845817.839241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-214366024.24099684</v>
      </c>
      <c r="L3684" s="444">
        <f t="shared" ca="1" si="172"/>
        <v>-51662211842.080238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-51662211842.080238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-215259216.00866765</v>
      </c>
      <c r="L3685" s="444">
        <f t="shared" ca="1" si="172"/>
        <v>-51877471058.088905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-51877471058.088905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-216156129.40870377</v>
      </c>
      <c r="L3686" s="444">
        <f t="shared" ca="1" si="172"/>
        <v>-52093627187.497612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-52093627187.497612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-217056779.9479067</v>
      </c>
      <c r="L3687" s="444">
        <f t="shared" ca="1" si="172"/>
        <v>-52310683967.445518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-52310683967.445518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-217961183.19768965</v>
      </c>
      <c r="L3688" s="444">
        <f t="shared" ca="1" si="172"/>
        <v>-52528645150.643211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-52528645150.643211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-218869354.79434672</v>
      </c>
      <c r="L3689" s="444">
        <f t="shared" ca="1" si="172"/>
        <v>-52747514505.437561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-52747514505.437561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-219781310.43932316</v>
      </c>
      <c r="L3690" s="444">
        <f t="shared" ca="1" si="172"/>
        <v>-52967295815.876884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-52967295815.876884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-220697065.89948702</v>
      </c>
      <c r="L3691" s="444">
        <f t="shared" ca="1" si="172"/>
        <v>-53187992881.776375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-53187992881.776375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-221616637.00740156</v>
      </c>
      <c r="L3692" s="444">
        <f t="shared" ca="1" si="172"/>
        <v>-53409609518.783775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-53409609518.783775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-222540039.66159907</v>
      </c>
      <c r="L3693" s="444">
        <f t="shared" ca="1" si="172"/>
        <v>-53632149558.445374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-53632149558.445374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-223467289.82685569</v>
      </c>
      <c r="L3694" s="444">
        <f t="shared" ca="1" si="172"/>
        <v>-53855616848.272232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-53855616848.272232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-224398403.53446764</v>
      </c>
      <c r="L3695" s="444">
        <f t="shared" ca="1" si="172"/>
        <v>-54080015251.806702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-54080015251.806702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-225333396.88252792</v>
      </c>
      <c r="L3696" s="444">
        <f t="shared" ca="1" si="172"/>
        <v>-54305348648.689232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-54305348648.689232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-226272286.03620508</v>
      </c>
      <c r="L3697" s="444">
        <f t="shared" ca="1" si="172"/>
        <v>-54531620934.725433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-54531620934.725433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-227215087.22802263</v>
      </c>
      <c r="L3698" s="444">
        <f t="shared" ca="1" si="172"/>
        <v>-54758836021.953453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-54758836021.953453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-228161816.75813937</v>
      </c>
      <c r="L3699" s="444">
        <f t="shared" ca="1" si="172"/>
        <v>-54986997838.711594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-54986997838.711594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-229112490.99463168</v>
      </c>
      <c r="L3700" s="444">
        <f t="shared" ca="1" si="172"/>
        <v>-55216110329.706223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-55216110329.706223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-230067126.37377593</v>
      </c>
      <c r="L3701" s="444">
        <f t="shared" ca="1" si="172"/>
        <v>-55446177456.080002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-55446177456.080002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-231025739.40033337</v>
      </c>
      <c r="L3702" s="444">
        <f t="shared" ca="1" si="172"/>
        <v>-55677203195.480331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-55677203195.480331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-231988346.64783472</v>
      </c>
      <c r="L3703" s="444">
        <f t="shared" ca="1" si="172"/>
        <v>-55909191542.128166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-55909191542.128166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-232954964.75886735</v>
      </c>
      <c r="L3704" s="444">
        <f t="shared" ca="1" si="172"/>
        <v>-56142146506.887032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-56142146506.887032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-233925610.44536263</v>
      </c>
      <c r="L3705" s="444">
        <f t="shared" ca="1" si="172"/>
        <v>-56376072117.332397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-56376072117.332397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-234900300.48888499</v>
      </c>
      <c r="L3706" s="444">
        <f t="shared" ca="1" si="172"/>
        <v>-56610972417.821281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-56610972417.821281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-235879051.740922</v>
      </c>
      <c r="L3707" s="444">
        <f t="shared" ca="1" si="172"/>
        <v>-56846851469.562202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-56846851469.562202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-236861881.1231758</v>
      </c>
      <c r="L3708" s="444">
        <f t="shared" ca="1" si="172"/>
        <v>-57083713350.685379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-57083713350.685379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-237848805.62785575</v>
      </c>
      <c r="L3709" s="444">
        <f t="shared" ca="1" si="172"/>
        <v>-57321562156.313232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-57321562156.313232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-238839842.3179718</v>
      </c>
      <c r="L3710" s="444">
        <f t="shared" ca="1" si="172"/>
        <v>-57560401998.631203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-57560401998.631203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-239835008.32763001</v>
      </c>
      <c r="L3711" s="444">
        <f t="shared" ca="1" si="172"/>
        <v>-57800237006.958832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-57800237006.958832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-240834320.86232844</v>
      </c>
      <c r="L3712" s="444">
        <f t="shared" ca="1" si="172"/>
        <v>-58041071327.821159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-58041071327.821159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-241837797.19925484</v>
      </c>
      <c r="L3713" s="444">
        <f t="shared" ca="1" si="172"/>
        <v>-58282909125.020416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-58282909125.020416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-242845454.68758506</v>
      </c>
      <c r="L3714" s="444">
        <f t="shared" ca="1" si="172"/>
        <v>-58525754579.708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-58525754579.708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-243857310.74878332</v>
      </c>
      <c r="L3715" s="444">
        <f t="shared" ca="1" si="172"/>
        <v>-58769611890.456787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-58769611890.456787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-244873382.87690327</v>
      </c>
      <c r="L3716" s="444">
        <f t="shared" ca="1" si="172"/>
        <v>-59014485273.333687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-59014485273.333687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-245893688.63889033</v>
      </c>
      <c r="L3717" s="444">
        <f t="shared" ca="1" si="172"/>
        <v>-59260378961.97258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-59260378961.97258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-246918245.67488572</v>
      </c>
      <c r="L3718" s="444">
        <f t="shared" ca="1" si="172"/>
        <v>-59507297207.647469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-59507297207.647469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-247947071.69853112</v>
      </c>
      <c r="L3719" s="444">
        <f t="shared" ca="1" si="172"/>
        <v>-59755244279.346001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-59755244279.346001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-248980184.49727499</v>
      </c>
      <c r="L3720" s="444">
        <f t="shared" ca="1" si="172"/>
        <v>-60004224463.843277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-60004224463.843277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-250017601.93268028</v>
      </c>
      <c r="L3721" s="444">
        <f t="shared" ca="1" si="172"/>
        <v>-60254242065.775955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-60254242065.775955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-251059341.9407331</v>
      </c>
      <c r="L3722" s="444">
        <f t="shared" ca="1" si="172"/>
        <v>-60505301407.71669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-60505301407.71669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-252105422.53215286</v>
      </c>
      <c r="L3723" s="444">
        <f t="shared" ca="1" si="172"/>
        <v>-60757406830.24884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-60757406830.24884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-253155861.79270351</v>
      </c>
      <c r="L3724" s="444">
        <f t="shared" ca="1" si="172"/>
        <v>-61010562692.041542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-61010562692.041542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-254210677.88350645</v>
      </c>
      <c r="L3725" s="444">
        <f t="shared" ca="1" si="172"/>
        <v>-61264773369.925049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-61264773369.925049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-255269889.04135436</v>
      </c>
      <c r="L3726" s="444">
        <f t="shared" ca="1" si="172"/>
        <v>-61520043258.9664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-61520043258.9664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-256333513.57902667</v>
      </c>
      <c r="L3727" s="444">
        <f t="shared" ca="1" si="172"/>
        <v>-61776376772.545425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-61776376772.545425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-257401569.88560593</v>
      </c>
      <c r="L3728" s="444">
        <f t="shared" ca="1" si="172"/>
        <v>-62033778342.43103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-62033778342.43103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-258474076.42679596</v>
      </c>
      <c r="L3729" s="444">
        <f t="shared" ca="1" si="172"/>
        <v>-62292252418.857826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-62292252418.857826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-259551051.74524093</v>
      </c>
      <c r="L3730" s="444">
        <f t="shared" ca="1" si="172"/>
        <v>-62551803470.603065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-62551803470.603065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-260632514.46084607</v>
      </c>
      <c r="L3731" s="444">
        <f t="shared" ca="1" si="172"/>
        <v>-62812435985.063911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-62812435985.063911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-261718483.27109963</v>
      </c>
      <c r="L3732" s="444">
        <f t="shared" ca="1" si="172"/>
        <v>-63074154468.335014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-63074154468.335014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-262808976.9513959</v>
      </c>
      <c r="L3733" s="444">
        <f t="shared" ca="1" si="172"/>
        <v>-63336963445.286407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-63336963445.286407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-263904014.35536003</v>
      </c>
      <c r="L3734" s="444">
        <f t="shared" ca="1" si="172"/>
        <v>-63600867459.641769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-63600867459.641769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-265003614.41517404</v>
      </c>
      <c r="L3735" s="444">
        <f t="shared" ca="1" si="172"/>
        <v>-63865871074.056946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-63865871074.056946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-266107796.14190394</v>
      </c>
      <c r="L3736" s="444">
        <f t="shared" ca="1" si="172"/>
        <v>-64131978870.198853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-64131978870.198853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-267216578.62582853</v>
      </c>
      <c r="L3737" s="444">
        <f t="shared" ca="1" si="172"/>
        <v>-64399195448.824684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-64399195448.824684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-268329981.03676951</v>
      </c>
      <c r="L3738" s="444">
        <f t="shared" ca="1" si="172"/>
        <v>-64667525429.86145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-64667525429.86145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-269448022.62442273</v>
      </c>
      <c r="L3739" s="444">
        <f t="shared" ca="1" si="172"/>
        <v>-64936973452.48587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-64936973452.48587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-270570722.71869111</v>
      </c>
      <c r="L3740" s="444">
        <f t="shared" ca="1" si="172"/>
        <v>-65207544175.204559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-65207544175.204559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-271698100.73001897</v>
      </c>
      <c r="L3741" s="444">
        <f t="shared" ca="1" si="172"/>
        <v>-65479242275.934578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-65479242275.934578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-272830176.1497274</v>
      </c>
      <c r="L3742" s="444">
        <f t="shared" ca="1" si="172"/>
        <v>-65752072452.084305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-65752072452.084305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-273966968.55035126</v>
      </c>
      <c r="L3743" s="444">
        <f t="shared" ca="1" si="172"/>
        <v>-66026039420.634659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-66026039420.634659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-275108497.58597773</v>
      </c>
      <c r="L3744" s="444">
        <f t="shared" ca="1" si="172"/>
        <v>-66301147918.220634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-66301147918.220634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-276254782.99258596</v>
      </c>
      <c r="L3745" s="444">
        <f t="shared" ca="1" si="172"/>
        <v>-66577402701.213219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-66577402701.213219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-277405844.58838838</v>
      </c>
      <c r="L3746" s="444">
        <f t="shared" ca="1" si="172"/>
        <v>-66854808545.801605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-66854808545.801605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-278561702.27417338</v>
      </c>
      <c r="L3747" s="444">
        <f t="shared" ca="1" si="172"/>
        <v>-67133370248.075775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-67133370248.075775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-279722376.03364909</v>
      </c>
      <c r="L3748" s="444">
        <f t="shared" ca="1" si="172"/>
        <v>-67413092624.109421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-67413092624.109421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-280887885.93378925</v>
      </c>
      <c r="L3749" s="444">
        <f t="shared" ca="1" si="172"/>
        <v>-67693980510.043213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-67693980510.043213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-282058252.12518007</v>
      </c>
      <c r="L3750" s="444">
        <f t="shared" ca="1" si="172"/>
        <v>-67976038762.168396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-67976038762.168396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-283233494.8423683</v>
      </c>
      <c r="L3751" s="444">
        <f t="shared" ca="1" si="172"/>
        <v>-68259272257.010765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-68259272257.010765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-284413634.40421152</v>
      </c>
      <c r="L3752" s="444">
        <f t="shared" ca="1" si="172"/>
        <v>-68543685891.414978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-68543685891.414978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-285598691.21422905</v>
      </c>
      <c r="L3753" s="444">
        <f t="shared" ca="1" si="172"/>
        <v>-68829284582.629211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-68829284582.629211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-286788685.76095504</v>
      </c>
      <c r="L3754" s="444">
        <f t="shared" ca="1" si="172"/>
        <v>-69116073268.390167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-69116073268.390167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-287983638.61829233</v>
      </c>
      <c r="L3755" s="444">
        <f t="shared" ca="1" si="172"/>
        <v>-69404056907.008453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-69404056907.008453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-289183570.44586855</v>
      </c>
      <c r="L3756" s="444">
        <f t="shared" ca="1" si="172"/>
        <v>-69693240477.454315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-69693240477.454315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-290388501.989393</v>
      </c>
      <c r="L3757" s="444">
        <f t="shared" ca="1" si="172"/>
        <v>-69983628979.44371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-69983628979.44371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-291598454.08101547</v>
      </c>
      <c r="L3758" s="444">
        <f t="shared" ca="1" si="172"/>
        <v>-70275227433.524719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-70275227433.524719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-292813447.63968635</v>
      </c>
      <c r="L3759" s="444">
        <f t="shared" ca="1" si="172"/>
        <v>-70568040881.164398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-70568040881.164398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-294033503.67151833</v>
      </c>
      <c r="L3760" s="444">
        <f t="shared" ca="1" si="172"/>
        <v>-70862074384.835922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-70862074384.835922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-295258643.27014965</v>
      </c>
      <c r="L3761" s="444">
        <f t="shared" ca="1" si="172"/>
        <v>-71157333028.106079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-71157333028.106079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-296488887.61710864</v>
      </c>
      <c r="L3762" s="444">
        <f t="shared" ca="1" si="172"/>
        <v>-71453821915.72319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-71453821915.72319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-297724257.98217994</v>
      </c>
      <c r="L3763" s="444">
        <f t="shared" ca="1" si="172"/>
        <v>-71751546173.705368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-71751546173.705368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-298964775.72377235</v>
      </c>
      <c r="L3764" s="444">
        <f t="shared" ca="1" si="172"/>
        <v>-72050510949.429138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-72050510949.429138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-300210462.28928804</v>
      </c>
      <c r="L3765" s="444">
        <f t="shared" ca="1" si="172"/>
        <v>-72350721411.71843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-72350721411.71843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-301461339.21549344</v>
      </c>
      <c r="L3766" s="444">
        <f t="shared" ca="1" si="172"/>
        <v>-72652182750.933929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-72652182750.933929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-302717428.12889135</v>
      </c>
      <c r="L3767" s="444">
        <f t="shared" ca="1" si="172"/>
        <v>-72954900179.06282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-72954900179.06282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-303978750.74609506</v>
      </c>
      <c r="L3768" s="444">
        <f t="shared" ca="1" si="172"/>
        <v>-73258878929.808914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-73258878929.808914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-305245328.8742038</v>
      </c>
      <c r="L3769" s="444">
        <f t="shared" ca="1" si="172"/>
        <v>-73564124258.683121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-73564124258.683121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-306517184.41117966</v>
      </c>
      <c r="L3770" s="444">
        <f t="shared" ca="1" si="172"/>
        <v>-73870641443.094299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-73870641443.094299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-307794339.34622622</v>
      </c>
      <c r="L3771" s="444">
        <f t="shared" ca="1" si="172"/>
        <v>-74178435782.440521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-74178435782.440521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-309076815.76016885</v>
      </c>
      <c r="L3772" s="444">
        <f t="shared" ca="1" si="172"/>
        <v>-74487512598.200684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-74487512598.200684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-310364635.82583618</v>
      </c>
      <c r="L3773" s="444">
        <f t="shared" ca="1" si="172"/>
        <v>-74797877234.02652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-74797877234.02652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-311657821.80844384</v>
      </c>
      <c r="L3774" s="444">
        <f t="shared" ca="1" si="172"/>
        <v>-75109535055.834961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-75109535055.834961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-312956396.065979</v>
      </c>
      <c r="L3775" s="444">
        <f t="shared" ca="1" si="172"/>
        <v>-75422491451.90094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-75422491451.90094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-314260381.04958725</v>
      </c>
      <c r="L3776" s="444">
        <f t="shared" ca="1" si="172"/>
        <v>-75736751832.950531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-75736751832.950531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-315569799.30396056</v>
      </c>
      <c r="L3777" s="444">
        <f t="shared" ca="1" si="172"/>
        <v>-76052321632.254486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-76052321632.254486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-316884673.46772701</v>
      </c>
      <c r="L3778" s="444">
        <f t="shared" ca="1" si="172"/>
        <v>-76369206305.722214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-76369206305.722214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-318205026.27384257</v>
      </c>
      <c r="L3779" s="444">
        <f t="shared" ca="1" si="172"/>
        <v>-76687411331.996063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-76687411331.996063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-319530880.54998362</v>
      </c>
      <c r="L3780" s="444">
        <f t="shared" ca="1" si="172"/>
        <v>-77006942212.546051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-77006942212.546051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-320862259.21894187</v>
      </c>
      <c r="L3781" s="444">
        <f t="shared" ca="1" si="172"/>
        <v>-77327804471.764999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-77327804471.764999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-322199185.29902083</v>
      </c>
      <c r="L3782" s="444">
        <f t="shared" ca="1" si="172"/>
        <v>-77650003657.064026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-77650003657.064026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-323541681.90443343</v>
      </c>
      <c r="L3783" s="444">
        <f t="shared" ca="1" si="172"/>
        <v>-77973545338.96846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-77973545338.96846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-324889772.24570191</v>
      </c>
      <c r="L3784" s="444">
        <f t="shared" ca="1" si="172"/>
        <v>-78298435111.214157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-78298435111.214157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-326243479.630059</v>
      </c>
      <c r="L3785" s="444">
        <f t="shared" ca="1" si="172"/>
        <v>-78624678590.844223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-78624678590.844223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-327602827.46185094</v>
      </c>
      <c r="L3786" s="444">
        <f t="shared" ca="1" si="172"/>
        <v>-78952281418.306076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-78952281418.306076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-328967839.24294198</v>
      </c>
      <c r="L3787" s="444">
        <f t="shared" ca="1" si="172"/>
        <v>-79281249257.549011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-79281249257.549011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-330338538.57312089</v>
      </c>
      <c r="L3788" s="444">
        <f t="shared" ca="1" si="172"/>
        <v>-79611587796.122131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-79611587796.122131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-331714949.15050888</v>
      </c>
      <c r="L3789" s="444">
        <f t="shared" ca="1" si="172"/>
        <v>-79943302745.272644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-79943302745.272644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-333097094.77196932</v>
      </c>
      <c r="L3790" s="444">
        <f t="shared" ca="1" si="172"/>
        <v>-80276399840.044617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-80276399840.044617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-334484999.33351922</v>
      </c>
      <c r="L3791" s="444">
        <f t="shared" ca="1" si="172"/>
        <v>-80610884839.378143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-80610884839.378143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-335878686.83074224</v>
      </c>
      <c r="L3792" s="444">
        <f t="shared" ca="1" si="172"/>
        <v>-80946763526.208893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-80946763526.208893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-337278181.3592037</v>
      </c>
      <c r="L3793" s="444">
        <f t="shared" ca="1" si="172"/>
        <v>-81284041707.5681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-81284041707.5681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-338683507.11486709</v>
      </c>
      <c r="L3794" s="444">
        <f t="shared" ca="1" si="172"/>
        <v>-81622725214.682968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-81622725214.682968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-340094688.39451236</v>
      </c>
      <c r="L3795" s="444">
        <f t="shared" ca="1" si="172"/>
        <v>-81962819903.077484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-81962819903.077484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-341511749.59615618</v>
      </c>
      <c r="L3796" s="444">
        <f t="shared" ca="1" si="172"/>
        <v>-82304331652.673645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-82304331652.673645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-342934715.21947354</v>
      </c>
      <c r="L3797" s="444">
        <f t="shared" ca="1" si="172"/>
        <v>-82647266367.893112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-82647266367.893112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-344363609.86622131</v>
      </c>
      <c r="L3798" s="444">
        <f t="shared" ca="1" si="172"/>
        <v>-82991629977.759338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-82991629977.759338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-345798458.24066389</v>
      </c>
      <c r="L3799" s="444">
        <f t="shared" ca="1" si="172"/>
        <v>-83337428436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-83337428436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-347239285.14999998</v>
      </c>
      <c r="L3800" s="444">
        <f t="shared" ca="1" si="172"/>
        <v>-83684667721.149994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-83684667721.149994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-348686115.50479162</v>
      </c>
      <c r="L3801" s="444">
        <f t="shared" ca="1" si="172"/>
        <v>-84033353836.654785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-84033353836.654785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-350138974.31939495</v>
      </c>
      <c r="L3802" s="444">
        <f t="shared" ca="1" si="172"/>
        <v>-84383492810.974182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-84383492810.974182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-351597886.71239245</v>
      </c>
      <c r="L3803" s="444">
        <f t="shared" ca="1" si="172"/>
        <v>-84735090697.686569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-84735090697.686569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-353062877.90702736</v>
      </c>
      <c r="L3804" s="444">
        <f t="shared" ca="1" si="172"/>
        <v>-85088153575.593597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-85088153575.593597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-354533973.23163998</v>
      </c>
      <c r="L3805" s="444">
        <f t="shared" ca="1" si="172"/>
        <v>-85442687548.825241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-85442687548.825241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-356011198.12010515</v>
      </c>
      <c r="L3806" s="444">
        <f t="shared" ca="1" si="172"/>
        <v>-85798698746.945343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-85798698746.945343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-357494578.11227226</v>
      </c>
      <c r="L3807" s="444">
        <f t="shared" ca="1" si="172"/>
        <v>-86156193325.057617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-86156193325.057617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-358984138.85440671</v>
      </c>
      <c r="L3808" s="444">
        <f t="shared" ca="1" si="172"/>
        <v>-86515177463.912018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-86515177463.912018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-360479906.0996334</v>
      </c>
      <c r="L3809" s="444">
        <f t="shared" ca="1" si="172"/>
        <v>-86875657370.011658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-86875657370.011658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-361981905.70838189</v>
      </c>
      <c r="L3810" s="444">
        <f t="shared" ca="1" si="172"/>
        <v>-87237639275.720047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-87237639275.720047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-363490163.64883351</v>
      </c>
      <c r="L3811" s="444">
        <f t="shared" ca="1" si="172"/>
        <v>-87601129439.368881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-87601129439.368881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-365004705.99737036</v>
      </c>
      <c r="L3812" s="444">
        <f t="shared" ca="1" si="172"/>
        <v>-87966134145.366257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-87966134145.366257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-366525558.93902606</v>
      </c>
      <c r="L3813" s="444">
        <f t="shared" ca="1" si="172"/>
        <v>-88332659704.305283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-88332659704.305283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-368052748.76793867</v>
      </c>
      <c r="L3814" s="444">
        <f t="shared" ca="1" si="172"/>
        <v>-88700712453.073227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-88700712453.073227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-369586301.8878051</v>
      </c>
      <c r="L3815" s="444">
        <f t="shared" ca="1" si="172"/>
        <v>-89070298754.961029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-89070298754.961029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-371126244.81233764</v>
      </c>
      <c r="L3816" s="444">
        <f t="shared" ca="1" si="172"/>
        <v>-89441424999.773361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-89441424999.773361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-372672604.16572231</v>
      </c>
      <c r="L3817" s="444">
        <f t="shared" ca="1" si="172"/>
        <v>-89814097603.939087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-89814097603.939087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-374225406.68307954</v>
      </c>
      <c r="L3818" s="444">
        <f t="shared" ca="1" si="172"/>
        <v>-90188323010.622162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-90188323010.622162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-375784679.2109257</v>
      </c>
      <c r="L3819" s="444">
        <f t="shared" ca="1" si="172"/>
        <v>-90564107689.833084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-90564107689.833084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-377350448.70763785</v>
      </c>
      <c r="L3820" s="444">
        <f t="shared" ca="1" si="172"/>
        <v>-90941458138.540726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-90941458138.540726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-378922742.24391967</v>
      </c>
      <c r="L3821" s="444">
        <f t="shared" ca="1" si="172"/>
        <v>-91320380880.784653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-91320380880.784653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-380501587.00326937</v>
      </c>
      <c r="L3822" s="444">
        <f t="shared" ca="1" si="172"/>
        <v>-91700882467.787918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-91700882467.787918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-382087010.28244966</v>
      </c>
      <c r="L3823" s="444">
        <f t="shared" ca="1" si="172"/>
        <v>-92082969478.070374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-92082969478.070374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-383679039.49195987</v>
      </c>
      <c r="L3824" s="444">
        <f t="shared" ca="1" si="172"/>
        <v>-92466648517.562332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-92466648517.562332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-385277702.1565097</v>
      </c>
      <c r="L3825" s="444">
        <f t="shared" ca="1" si="172"/>
        <v>-92851926219.718842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-92851926219.718842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-386883025.91549516</v>
      </c>
      <c r="L3826" s="444">
        <f t="shared" ca="1" si="172"/>
        <v>-93238809245.634338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-93238809245.634338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-388495038.52347642</v>
      </c>
      <c r="L3827" s="444">
        <f t="shared" ca="1" si="172"/>
        <v>-93627304284.157822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-93627304284.157822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-390113767.85065758</v>
      </c>
      <c r="L3828" s="444">
        <f t="shared" ca="1" si="172"/>
        <v>-94017418052.008484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-94017418052.008484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-391739241.88336867</v>
      </c>
      <c r="L3829" s="444">
        <f t="shared" ca="1" si="172"/>
        <v>-94409157293.891846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-94409157293.891846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-393371488.72454935</v>
      </c>
      <c r="L3830" s="444">
        <f t="shared" ca="1" si="172"/>
        <v>-94802528782.616394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-94802528782.616394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-395010536.59423494</v>
      </c>
      <c r="L3831" s="444">
        <f t="shared" ca="1" si="172"/>
        <v>-95197539319.210632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-95197539319.210632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-396656413.83004427</v>
      </c>
      <c r="L3832" s="444">
        <f t="shared" ca="1" si="172"/>
        <v>-95594195733.04068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-95594195733.04068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-398309148.8876695</v>
      </c>
      <c r="L3833" s="444">
        <f t="shared" ref="L3833:L4087" ca="1" si="177">I3833-J3833+K3833</f>
        <v>-95992504881.928345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-95992504881.928345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-399968770.34136808</v>
      </c>
      <c r="L3834" s="444">
        <f t="shared" ca="1" si="177"/>
        <v>-96392473652.269714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-96392473652.269714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-401635306.88445711</v>
      </c>
      <c r="L3835" s="444">
        <f t="shared" ca="1" si="177"/>
        <v>-96794108959.154175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-96794108959.154175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-403308787.32980907</v>
      </c>
      <c r="L3836" s="444">
        <f t="shared" ca="1" si="177"/>
        <v>-97197417746.483978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-97197417746.483978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-404989240.61034989</v>
      </c>
      <c r="L3837" s="444">
        <f t="shared" ca="1" si="177"/>
        <v>-97602406987.09433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-97602406987.09433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-406676695.77955973</v>
      </c>
      <c r="L3838" s="444">
        <f t="shared" ca="1" si="177"/>
        <v>-98009083682.873886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-98009083682.873886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-408371182.01197451</v>
      </c>
      <c r="L3839" s="444">
        <f t="shared" ca="1" si="177"/>
        <v>-98417454864.885864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-98417454864.885864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-410072728.6036911</v>
      </c>
      <c r="L3840" s="444">
        <f t="shared" ca="1" si="177"/>
        <v>-98827527593.489563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-98827527593.489563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-411781364.97287315</v>
      </c>
      <c r="L3841" s="444">
        <f t="shared" ca="1" si="177"/>
        <v>-99239308958.462433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-99239308958.462433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-413497120.66026014</v>
      </c>
      <c r="L3842" s="444">
        <f t="shared" ca="1" si="177"/>
        <v>-99652806079.122696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-99652806079.122696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-415220025.32967788</v>
      </c>
      <c r="L3843" s="444">
        <f t="shared" ca="1" si="177"/>
        <v>-100068026104.45238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-100068026104.45238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-416950108.76855159</v>
      </c>
      <c r="L3844" s="444">
        <f t="shared" ca="1" si="177"/>
        <v>-100484976213.22093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-100484976213.22093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-418687400.88842052</v>
      </c>
      <c r="L3845" s="444">
        <f t="shared" ca="1" si="177"/>
        <v>-100903663614.10936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-100903663614.10936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-420431931.72545564</v>
      </c>
      <c r="L3846" s="444">
        <f t="shared" ca="1" si="177"/>
        <v>-101324095545.83481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-101324095545.83481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-422183731.44097835</v>
      </c>
      <c r="L3847" s="444">
        <f t="shared" ca="1" si="177"/>
        <v>-101746279277.27579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-101746279277.27579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-423942830.32198244</v>
      </c>
      <c r="L3848" s="444">
        <f t="shared" ca="1" si="177"/>
        <v>-102170222107.59776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-102170222107.59776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-425709258.78165734</v>
      </c>
      <c r="L3849" s="444">
        <f t="shared" ca="1" si="177"/>
        <v>-102595931366.37943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-102595931366.37943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-427483047.35991424</v>
      </c>
      <c r="L3850" s="444">
        <f t="shared" ca="1" si="177"/>
        <v>-103023414413.73933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-103023414413.73933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-429264226.72391391</v>
      </c>
      <c r="L3851" s="444">
        <f t="shared" ca="1" si="177"/>
        <v>-103452678640.46324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-103452678640.46324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-431052827.6685968</v>
      </c>
      <c r="L3852" s="444">
        <f t="shared" ca="1" si="177"/>
        <v>-103883731468.13184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-103883731468.13184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-432848881.11721599</v>
      </c>
      <c r="L3853" s="444">
        <f t="shared" ca="1" si="177"/>
        <v>-104316580349.24905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-104316580349.24905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-434652418.12187105</v>
      </c>
      <c r="L3854" s="444">
        <f t="shared" ca="1" si="177"/>
        <v>-104751232767.37093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-104751232767.37093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-436463469.8640455</v>
      </c>
      <c r="L3855" s="444">
        <f t="shared" ca="1" si="177"/>
        <v>-105187696237.23497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-105187696237.23497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-438282067.6551457</v>
      </c>
      <c r="L3856" s="444">
        <f t="shared" ca="1" si="177"/>
        <v>-105625978304.89012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-105625978304.89012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-440108242.93704218</v>
      </c>
      <c r="L3857" s="444">
        <f t="shared" ca="1" si="177"/>
        <v>-106066086547.82716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-106066086547.82716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-441942027.28261316</v>
      </c>
      <c r="L3858" s="444">
        <f t="shared" ca="1" si="177"/>
        <v>-106508028575.10977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-106508028575.10977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-443783452.39629072</v>
      </c>
      <c r="L3859" s="444">
        <f t="shared" ca="1" si="177"/>
        <v>-106951812027.50606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-106951812027.50606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-445632550.11460859</v>
      </c>
      <c r="L3860" s="444">
        <f t="shared" ca="1" si="177"/>
        <v>-107397444577.62067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-107397444577.62067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-447489352.40675277</v>
      </c>
      <c r="L3861" s="444">
        <f t="shared" ca="1" si="177"/>
        <v>-107844933930.02742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-107844933930.02742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-449353891.37511426</v>
      </c>
      <c r="L3862" s="444">
        <f t="shared" ca="1" si="177"/>
        <v>-108294287821.40253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-108294287821.40253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-451226199.25584388</v>
      </c>
      <c r="L3863" s="444">
        <f t="shared" ca="1" si="177"/>
        <v>-108745514020.65837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-108745514020.65837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-453106308.41940993</v>
      </c>
      <c r="L3864" s="444">
        <f t="shared" ca="1" si="177"/>
        <v>-109198620329.07777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-109198620329.07777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-454994251.37115741</v>
      </c>
      <c r="L3865" s="444">
        <f t="shared" ca="1" si="177"/>
        <v>-109653614580.44893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-109653614580.44893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-456890060.75187051</v>
      </c>
      <c r="L3866" s="444">
        <f t="shared" ca="1" si="177"/>
        <v>-110110504641.20081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-110110504641.20081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-458793769.33833671</v>
      </c>
      <c r="L3867" s="444">
        <f t="shared" ca="1" si="177"/>
        <v>-110569298410.53914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-110569298410.53914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-460705410.04391307</v>
      </c>
      <c r="L3868" s="444">
        <f t="shared" ca="1" si="177"/>
        <v>-111030003820.58305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-111030003820.58305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-462625015.91909611</v>
      </c>
      <c r="L3869" s="444">
        <f t="shared" ca="1" si="177"/>
        <v>-111492628836.50215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-111492628836.50215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-464552620.15209228</v>
      </c>
      <c r="L3870" s="444">
        <f t="shared" ca="1" si="177"/>
        <v>-111957181456.65425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-111957181456.65425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-466488256.06939274</v>
      </c>
      <c r="L3871" s="444">
        <f t="shared" ca="1" si="177"/>
        <v>-112423669712.72365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-112423669712.72365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-468431957.13634855</v>
      </c>
      <c r="L3872" s="444">
        <f t="shared" ca="1" si="177"/>
        <v>-112892101669.86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-112892101669.86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-470383756.9577499</v>
      </c>
      <c r="L3873" s="444">
        <f t="shared" ca="1" si="177"/>
        <v>-113362485426.81775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-113362485426.81775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-472343689.27840734</v>
      </c>
      <c r="L3874" s="444">
        <f t="shared" ca="1" si="177"/>
        <v>-113834829116.09616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-113834829116.09616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-474311787.98373395</v>
      </c>
      <c r="L3875" s="444">
        <f t="shared" ca="1" si="177"/>
        <v>-114309140904.0799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-114309140904.0799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-476288087.10033292</v>
      </c>
      <c r="L3876" s="444">
        <f t="shared" ca="1" si="177"/>
        <v>-114785428991.18022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-114785428991.18022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-478272620.79658425</v>
      </c>
      <c r="L3877" s="444">
        <f t="shared" ca="1" si="177"/>
        <v>-115263701611.97681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-115263701611.97681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-480265423.38323671</v>
      </c>
      <c r="L3878" s="444">
        <f t="shared" ca="1" si="177"/>
        <v>-115743967035.36005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-115743967035.36005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-482266529.31400019</v>
      </c>
      <c r="L3879" s="444">
        <f t="shared" ca="1" si="177"/>
        <v>-116226233564.67404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-116226233564.67404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-484275973.18614185</v>
      </c>
      <c r="L3880" s="444">
        <f t="shared" ca="1" si="177"/>
        <v>-116710509537.86018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-116710509537.86018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-486293789.7410841</v>
      </c>
      <c r="L3881" s="444">
        <f t="shared" ca="1" si="177"/>
        <v>-117196803327.60127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-117196803327.60127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-488320013.86500531</v>
      </c>
      <c r="L3882" s="444">
        <f t="shared" ca="1" si="177"/>
        <v>-117685123341.46628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-117685123341.46628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-490354680.58944279</v>
      </c>
      <c r="L3883" s="444">
        <f t="shared" ca="1" si="177"/>
        <v>-118175478022.05573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-118175478022.05573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-492397825.09189886</v>
      </c>
      <c r="L3884" s="444">
        <f t="shared" ca="1" si="177"/>
        <v>-118667875847.14763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-118667875847.14763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-494449482.69644845</v>
      </c>
      <c r="L3885" s="444">
        <f t="shared" ca="1" si="177"/>
        <v>-119162325329.84407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-119162325329.84407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-496509688.87435037</v>
      </c>
      <c r="L3886" s="444">
        <f t="shared" ca="1" si="177"/>
        <v>-119658835018.71841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-119658835018.71841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-498578479.24466014</v>
      </c>
      <c r="L3887" s="444">
        <f t="shared" ca="1" si="177"/>
        <v>-120157413497.96307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-120157413497.96307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-500655889.57484615</v>
      </c>
      <c r="L3888" s="444">
        <f t="shared" ca="1" si="177"/>
        <v>-120658069387.53792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-120658069387.53792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-502741955.78140807</v>
      </c>
      <c r="L3889" s="444">
        <f t="shared" ca="1" si="177"/>
        <v>-121160811343.31932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-121160811343.31932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-504836713.93049717</v>
      </c>
      <c r="L3890" s="444">
        <f t="shared" ca="1" si="177"/>
        <v>-121665648057.24982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-121665648057.24982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-506940200.23854089</v>
      </c>
      <c r="L3891" s="444">
        <f t="shared" ca="1" si="177"/>
        <v>-122172588257.48836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-122172588257.48836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-509052451.07286817</v>
      </c>
      <c r="L3892" s="444">
        <f t="shared" ca="1" si="177"/>
        <v>-122681640708.56122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-122681640708.56122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-511173502.9523384</v>
      </c>
      <c r="L3893" s="444">
        <f t="shared" ca="1" si="177"/>
        <v>-123192814211.51355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-123192814211.51355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-513303392.54797316</v>
      </c>
      <c r="L3894" s="444">
        <f t="shared" ca="1" si="177"/>
        <v>-123706117604.06152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-123706117604.06152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-515442156.6835897</v>
      </c>
      <c r="L3895" s="444">
        <f t="shared" ca="1" si="177"/>
        <v>-124221559760.74512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-124221559760.74512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-517589832.336438</v>
      </c>
      <c r="L3896" s="444">
        <f t="shared" ca="1" si="177"/>
        <v>-124739149593.08156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-124739149593.08156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-519746456.63783979</v>
      </c>
      <c r="L3897" s="444">
        <f t="shared" ca="1" si="177"/>
        <v>-125258896049.71939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-125258896049.71939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-521912066.87383085</v>
      </c>
      <c r="L3898" s="444">
        <f t="shared" ca="1" si="177"/>
        <v>-125780808116.59322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-125780808116.59322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-524086700.48580503</v>
      </c>
      <c r="L3899" s="444">
        <f t="shared" ca="1" si="177"/>
        <v>-126304894817.07903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-126304894817.07903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-526270395.07116258</v>
      </c>
      <c r="L3900" s="444">
        <f t="shared" ca="1" si="177"/>
        <v>-126831165212.15019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-126831165212.15019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-528463188.38395917</v>
      </c>
      <c r="L3901" s="444">
        <f t="shared" ca="1" si="177"/>
        <v>-127359628400.53415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-127359628400.53415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-530665118.33555895</v>
      </c>
      <c r="L3902" s="444">
        <f t="shared" ca="1" si="177"/>
        <v>-127890293518.86971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-127890293518.86971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-532876222.99529046</v>
      </c>
      <c r="L3903" s="444">
        <f t="shared" ca="1" si="177"/>
        <v>-128423169741.86499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-128423169741.86499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-535096540.59110421</v>
      </c>
      <c r="L3904" s="444">
        <f t="shared" ca="1" si="177"/>
        <v>-128958266282.4561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-128958266282.4561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-537326109.51023376</v>
      </c>
      <c r="L3905" s="444">
        <f t="shared" ca="1" si="177"/>
        <v>-129495592391.96634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-129495592391.96634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-539564968.29985976</v>
      </c>
      <c r="L3906" s="444">
        <f t="shared" ca="1" si="177"/>
        <v>-130035157360.2662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-130035157360.2662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-541813155.66777587</v>
      </c>
      <c r="L3907" s="444">
        <f t="shared" ca="1" si="177"/>
        <v>-130576970515.93398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-130576970515.93398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-544070710.48305821</v>
      </c>
      <c r="L3908" s="444">
        <f t="shared" ca="1" si="177"/>
        <v>-131121041226.41704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-131121041226.41704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-546337671.77673769</v>
      </c>
      <c r="L3909" s="444">
        <f t="shared" ca="1" si="177"/>
        <v>-131667378898.19377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-131667378898.19377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-548614078.74247408</v>
      </c>
      <c r="L3910" s="444">
        <f t="shared" ca="1" si="177"/>
        <v>-132215992976.93625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-132215992976.93625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-550899970.73723435</v>
      </c>
      <c r="L3911" s="444">
        <f t="shared" ca="1" si="177"/>
        <v>-132766892947.67348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-132766892947.67348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-553195387.28197277</v>
      </c>
      <c r="L3912" s="444">
        <f t="shared" ca="1" si="177"/>
        <v>-133320088334.95544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-133320088334.95544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-555500368.06231439</v>
      </c>
      <c r="L3913" s="444">
        <f t="shared" ca="1" si="177"/>
        <v>-133875588703.01776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-133875588703.01776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-557814952.92924058</v>
      </c>
      <c r="L3914" s="444">
        <f t="shared" ca="1" si="177"/>
        <v>-134433403655.94701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-134433403655.94701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-560139181.8997792</v>
      </c>
      <c r="L3915" s="444">
        <f t="shared" ca="1" si="177"/>
        <v>-134993542837.84679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-134993542837.84679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-562473095.15769494</v>
      </c>
      <c r="L3916" s="444">
        <f t="shared" ca="1" si="177"/>
        <v>-135556015933.00449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-135556015933.00449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-564816733.05418539</v>
      </c>
      <c r="L3917" s="444">
        <f t="shared" ca="1" si="177"/>
        <v>-136120832666.05867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-136120832666.05867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-567170136.10857773</v>
      </c>
      <c r="L3918" s="444">
        <f t="shared" ca="1" si="177"/>
        <v>-136688002802.16725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-136688002802.16725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-569533345.00903022</v>
      </c>
      <c r="L3919" s="444">
        <f t="shared" ca="1" si="177"/>
        <v>-137257536147.17628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-137257536147.17628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-571906400.61323452</v>
      </c>
      <c r="L3920" s="444">
        <f t="shared" ca="1" si="177"/>
        <v>-137829442547.78952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-137829442547.78952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-574289343.94912302</v>
      </c>
      <c r="L3921" s="444">
        <f t="shared" ca="1" si="177"/>
        <v>-138403731891.73865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-138403731891.73865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-576682216.21557772</v>
      </c>
      <c r="L3922" s="444">
        <f t="shared" ca="1" si="177"/>
        <v>-138980414107.95422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-138980414107.95422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-579085058.78314257</v>
      </c>
      <c r="L3923" s="444">
        <f t="shared" ca="1" si="177"/>
        <v>-139559499166.73737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-139559499166.73737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-581497913.19473898</v>
      </c>
      <c r="L3924" s="444">
        <f t="shared" ca="1" si="177"/>
        <v>-140140997079.9321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-140140997079.9321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-583920821.16638374</v>
      </c>
      <c r="L3925" s="444">
        <f t="shared" ca="1" si="177"/>
        <v>-140724917901.09848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-140724917901.09848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-586353824.58791029</v>
      </c>
      <c r="L3926" s="444">
        <f t="shared" ca="1" si="177"/>
        <v>-141311271725.6864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-141311271725.6864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-588796965.52369332</v>
      </c>
      <c r="L3927" s="444">
        <f t="shared" ca="1" si="177"/>
        <v>-141900068691.21008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-141900068691.21008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-591250286.21337533</v>
      </c>
      <c r="L3928" s="444">
        <f t="shared" ca="1" si="177"/>
        <v>-142491318977.42346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-142491318977.42346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-593713829.07259774</v>
      </c>
      <c r="L3929" s="444">
        <f t="shared" ca="1" si="177"/>
        <v>-143085032806.49606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-143085032806.49606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-596187636.69373357</v>
      </c>
      <c r="L3930" s="444">
        <f t="shared" ca="1" si="177"/>
        <v>-143681220443.18979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-143681220443.18979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-598671751.84662414</v>
      </c>
      <c r="L3931" s="444">
        <f t="shared" ca="1" si="177"/>
        <v>-144279892195.03641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-144279892195.03641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-601166217.47931838</v>
      </c>
      <c r="L3932" s="444">
        <f t="shared" ca="1" si="177"/>
        <v>-144881058412.51572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-144881058412.51572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-603671076.71881545</v>
      </c>
      <c r="L3933" s="444">
        <f t="shared" ca="1" si="177"/>
        <v>-145484729489.23453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-145484729489.23453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-606186372.87181056</v>
      </c>
      <c r="L3934" s="444">
        <f t="shared" ca="1" si="177"/>
        <v>-146090915862.10632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-146090915862.10632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-608712149.42544305</v>
      </c>
      <c r="L3935" s="444">
        <f t="shared" ca="1" si="177"/>
        <v>-146699628011.53177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-146699628011.53177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-611248450.04804897</v>
      </c>
      <c r="L3936" s="444">
        <f t="shared" ca="1" si="177"/>
        <v>-147310876461.5798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-147310876461.5798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-613795318.58991587</v>
      </c>
      <c r="L3937" s="444">
        <f t="shared" ca="1" si="177"/>
        <v>-147924671780.16971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-147924671780.16971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-616352799.0840404</v>
      </c>
      <c r="L3938" s="444">
        <f t="shared" ca="1" si="177"/>
        <v>-148541024579.25375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-148541024579.25375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-618920935.74689066</v>
      </c>
      <c r="L3939" s="444">
        <f t="shared" ca="1" si="177"/>
        <v>-149159945515.00064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-149159945515.00064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-621499772.97916937</v>
      </c>
      <c r="L3940" s="444">
        <f t="shared" ca="1" si="177"/>
        <v>-149781445287.9798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-149781445287.9798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-624089355.36658251</v>
      </c>
      <c r="L3941" s="444">
        <f t="shared" ca="1" si="177"/>
        <v>-150405534643.34637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-150405534643.34637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-626689727.68060994</v>
      </c>
      <c r="L3942" s="444">
        <f t="shared" ca="1" si="177"/>
        <v>-151032224371.02698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-151032224371.02698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-629300934.87927902</v>
      </c>
      <c r="L3943" s="444">
        <f t="shared" ca="1" si="177"/>
        <v>-151661525305.90625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-151661525305.90625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-631923022.1079427</v>
      </c>
      <c r="L3944" s="444">
        <f t="shared" ca="1" si="177"/>
        <v>-152293448328.01419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-152293448328.01419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-634556034.70005918</v>
      </c>
      <c r="L3945" s="444">
        <f t="shared" ca="1" si="177"/>
        <v>-152928004362.71426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-152928004362.71426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-637200018.17797613</v>
      </c>
      <c r="L3946" s="444">
        <f t="shared" ca="1" si="177"/>
        <v>-153565204380.89224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-153565204380.89224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-639855018.25371766</v>
      </c>
      <c r="L3947" s="444">
        <f t="shared" ca="1" si="177"/>
        <v>-154205059399.14597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-154205059399.14597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-642521080.82977486</v>
      </c>
      <c r="L3948" s="444">
        <f t="shared" ca="1" si="177"/>
        <v>-154847580479.97574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-154847580479.97574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-645198251.99989891</v>
      </c>
      <c r="L3949" s="444">
        <f t="shared" ca="1" si="177"/>
        <v>-155492778731.97565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-155492778731.97565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-647886578.04989851</v>
      </c>
      <c r="L3950" s="444">
        <f t="shared" ca="1" si="177"/>
        <v>-156140665310.02554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-156140665310.02554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-650586105.45843971</v>
      </c>
      <c r="L3951" s="444">
        <f t="shared" ca="1" si="177"/>
        <v>-156791251415.48398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-156791251415.48398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-653296880.89784992</v>
      </c>
      <c r="L3952" s="444">
        <f t="shared" ca="1" si="177"/>
        <v>-157444548296.38184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-157444548296.38184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-656018951.23492432</v>
      </c>
      <c r="L3953" s="444">
        <f t="shared" ca="1" si="177"/>
        <v>-158100567247.61676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-158100567247.61676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-658752363.53173649</v>
      </c>
      <c r="L3954" s="444">
        <f t="shared" ca="1" si="177"/>
        <v>-158759319611.1485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-158759319611.1485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-661497165.04645205</v>
      </c>
      <c r="L3955" s="444">
        <f t="shared" ca="1" si="177"/>
        <v>-159420816776.19495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-159420816776.19495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-664253403.23414564</v>
      </c>
      <c r="L3956" s="444">
        <f t="shared" ca="1" si="177"/>
        <v>-160085070179.42908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-160085070179.42908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-667021125.74762118</v>
      </c>
      <c r="L3957" s="444">
        <f t="shared" ca="1" si="177"/>
        <v>-160752091305.1767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-160752091305.1767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-669800380.43823624</v>
      </c>
      <c r="L3958" s="444">
        <f t="shared" ca="1" si="177"/>
        <v>-161421891685.61493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-161421891685.61493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-672591215.35672891</v>
      </c>
      <c r="L3959" s="444">
        <f t="shared" ca="1" si="177"/>
        <v>-162094482900.97165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-162094482900.97165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-675393678.75404859</v>
      </c>
      <c r="L3960" s="444">
        <f t="shared" ca="1" si="177"/>
        <v>-162769876579.72571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-162769876579.72571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-678207819.08219039</v>
      </c>
      <c r="L3961" s="444">
        <f t="shared" ca="1" si="177"/>
        <v>-163448084398.80789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-163448084398.80789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-681033684.99503291</v>
      </c>
      <c r="L3962" s="444">
        <f t="shared" ca="1" si="177"/>
        <v>-164129118083.80292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-164129118083.80292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-683871325.34917879</v>
      </c>
      <c r="L3963" s="444">
        <f t="shared" ca="1" si="177"/>
        <v>-164812989409.1521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-164812989409.1521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-686720789.20480037</v>
      </c>
      <c r="L3964" s="444">
        <f t="shared" ca="1" si="177"/>
        <v>-165499710198.3569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-165499710198.3569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-689582125.82648706</v>
      </c>
      <c r="L3965" s="444">
        <f t="shared" ca="1" si="177"/>
        <v>-166189292324.18338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-166189292324.18338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-692455384.68409741</v>
      </c>
      <c r="L3966" s="444">
        <f t="shared" ca="1" si="177"/>
        <v>-166881747708.86749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-166881747708.86749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-695340615.45361459</v>
      </c>
      <c r="L3967" s="444">
        <f t="shared" ca="1" si="177"/>
        <v>-167577088324.32111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-167577088324.32111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-698237868.01800466</v>
      </c>
      <c r="L3968" s="444">
        <f t="shared" ca="1" si="177"/>
        <v>-168275326192.33911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-168275326192.33911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-701147192.46807957</v>
      </c>
      <c r="L3969" s="444">
        <f t="shared" ca="1" si="177"/>
        <v>-168976473384.80719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-168976473384.80719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-704068639.10336328</v>
      </c>
      <c r="L3970" s="444">
        <f t="shared" ca="1" si="177"/>
        <v>-169680542023.91055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-169680542023.91055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-707002258.43296063</v>
      </c>
      <c r="L3971" s="444">
        <f t="shared" ca="1" si="177"/>
        <v>-170387544282.34351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-170387544282.34351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-709948101.1764313</v>
      </c>
      <c r="L3972" s="444">
        <f t="shared" ca="1" si="177"/>
        <v>-171097492383.51993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-171097492383.51993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-712906218.26466632</v>
      </c>
      <c r="L3973" s="444">
        <f t="shared" ca="1" si="177"/>
        <v>-171810398601.78461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-171810398601.78461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-715876660.84076917</v>
      </c>
      <c r="L3974" s="444">
        <f t="shared" ca="1" si="177"/>
        <v>-172526275262.62537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-172526275262.62537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-718859480.260939</v>
      </c>
      <c r="L3975" s="444">
        <f t="shared" ca="1" si="177"/>
        <v>-173245134742.88629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-173245134742.88629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-721854728.09535956</v>
      </c>
      <c r="L3976" s="444">
        <f t="shared" ca="1" si="177"/>
        <v>-173966989470.98166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-173966989470.98166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-724862456.12909019</v>
      </c>
      <c r="L3977" s="444">
        <f t="shared" ca="1" si="177"/>
        <v>-174691851927.11075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-174691851927.11075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-727882716.36296141</v>
      </c>
      <c r="L3978" s="444">
        <f t="shared" ca="1" si="177"/>
        <v>-175419734643.47372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-175419734643.47372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-730915561.0144738</v>
      </c>
      <c r="L3979" s="444">
        <f t="shared" ca="1" si="177"/>
        <v>-176150650204.48819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-176150650204.48819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-733961042.51870084</v>
      </c>
      <c r="L3980" s="444">
        <f t="shared" ca="1" si="177"/>
        <v>-176884611247.0069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-176884611247.0069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-737019213.52919543</v>
      </c>
      <c r="L3981" s="444">
        <f t="shared" ca="1" si="177"/>
        <v>-177621630460.5361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-177621630460.5361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-740090126.91890037</v>
      </c>
      <c r="L3982" s="444">
        <f t="shared" ca="1" si="177"/>
        <v>-178361720587.45502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-178361720587.45502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-743173835.7810626</v>
      </c>
      <c r="L3983" s="444">
        <f t="shared" ca="1" si="177"/>
        <v>-179104894423.23608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-179104894423.23608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-746270393.43015039</v>
      </c>
      <c r="L3984" s="444">
        <f t="shared" ca="1" si="177"/>
        <v>-179851164816.66623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-179851164816.66623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-749379853.402776</v>
      </c>
      <c r="L3985" s="444">
        <f t="shared" ca="1" si="177"/>
        <v>-180600544670.069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-180600544670.069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-752502269.45862079</v>
      </c>
      <c r="L3986" s="444">
        <f t="shared" ca="1" si="177"/>
        <v>-181353046939.52762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-181353046939.52762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-755637695.58136511</v>
      </c>
      <c r="L3987" s="444">
        <f t="shared" ca="1" si="177"/>
        <v>-182108684635.10898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-182108684635.10898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-758786185.9796207</v>
      </c>
      <c r="L3988" s="444">
        <f t="shared" ca="1" si="177"/>
        <v>-182867470821.08859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-182867470821.08859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-761947795.08786917</v>
      </c>
      <c r="L3989" s="444">
        <f t="shared" ca="1" si="177"/>
        <v>-183629418616.17645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-183629418616.17645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-765122577.56740189</v>
      </c>
      <c r="L3990" s="444">
        <f t="shared" ca="1" si="177"/>
        <v>-184394541193.74387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-184394541193.74387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-768310588.30726612</v>
      </c>
      <c r="L3991" s="444">
        <f t="shared" ca="1" si="177"/>
        <v>-185162851782.05112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-185162851782.05112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-771511882.42521298</v>
      </c>
      <c r="L3992" s="444">
        <f t="shared" ca="1" si="177"/>
        <v>-185934363664.47632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-185934363664.47632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-774726515.26865137</v>
      </c>
      <c r="L3993" s="444">
        <f t="shared" ca="1" si="177"/>
        <v>-186709090179.74496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-186709090179.74496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-777954542.415604</v>
      </c>
      <c r="L3994" s="444">
        <f t="shared" ca="1" si="177"/>
        <v>-187487044722.16058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-187487044722.16058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-781196019.67566907</v>
      </c>
      <c r="L3995" s="444">
        <f t="shared" ca="1" si="177"/>
        <v>-188268240741.83624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-188268240741.83624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-784451003.09098434</v>
      </c>
      <c r="L3996" s="444">
        <f t="shared" ca="1" si="177"/>
        <v>-189052691744.92722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-189052691744.92722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-787719548.93719673</v>
      </c>
      <c r="L3997" s="444">
        <f t="shared" ca="1" si="177"/>
        <v>-189840411293.86441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-189840411293.86441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-791001713.72443509</v>
      </c>
      <c r="L3998" s="444">
        <f t="shared" ca="1" si="177"/>
        <v>-190631413007.58884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-190631413007.58884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-794297554.19828677</v>
      </c>
      <c r="L3999" s="444">
        <f t="shared" ca="1" si="177"/>
        <v>-191425710561.78711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-191425710561.78711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-797607127.34077966</v>
      </c>
      <c r="L4000" s="444">
        <f t="shared" ca="1" si="177"/>
        <v>-192223317689.1279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-192223317689.1279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-800930490.37136626</v>
      </c>
      <c r="L4001" s="444">
        <f t="shared" ca="1" si="177"/>
        <v>-193024248179.49927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-193024248179.49927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-804267700.7479136</v>
      </c>
      <c r="L4002" s="444">
        <f t="shared" ca="1" si="177"/>
        <v>-193828515880.24719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-193828515880.24719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-807618816.1676966</v>
      </c>
      <c r="L4003" s="444">
        <f t="shared" ca="1" si="177"/>
        <v>-194636134696.41489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-194636134696.41489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-810983894.56839538</v>
      </c>
      <c r="L4004" s="444">
        <f t="shared" ca="1" si="177"/>
        <v>-195447118590.98328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-195447118590.98328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-814362994.12909698</v>
      </c>
      <c r="L4005" s="444">
        <f t="shared" ca="1" si="177"/>
        <v>-196261481585.11237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-196261481585.11237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-817756173.27130151</v>
      </c>
      <c r="L4006" s="444">
        <f t="shared" ca="1" si="177"/>
        <v>-197079237758.38367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-197079237758.38367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-821163490.6599319</v>
      </c>
      <c r="L4007" s="444">
        <f t="shared" ca="1" si="177"/>
        <v>-197900401249.04361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-197900401249.04361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-824585005.20434833</v>
      </c>
      <c r="L4008" s="444">
        <f t="shared" ca="1" si="177"/>
        <v>-198724986254.24796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-198724986254.24796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-828020776.05936646</v>
      </c>
      <c r="L4009" s="444">
        <f t="shared" ca="1" si="177"/>
        <v>-199553007030.30731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-199553007030.30731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-831470862.62628043</v>
      </c>
      <c r="L4010" s="444">
        <f t="shared" ca="1" si="177"/>
        <v>-200384477892.93359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-200384477892.93359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-834935324.55388999</v>
      </c>
      <c r="L4011" s="444">
        <f t="shared" ca="1" si="177"/>
        <v>-201219413217.48749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-201219413217.48749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-838414221.73953116</v>
      </c>
      <c r="L4012" s="444">
        <f t="shared" ca="1" si="177"/>
        <v>-202057827439.22702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-202057827439.22702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-841907614.33011258</v>
      </c>
      <c r="L4013" s="444">
        <f t="shared" ca="1" si="177"/>
        <v>-202899735053.55713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-202899735053.55713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-845415562.72315466</v>
      </c>
      <c r="L4014" s="444">
        <f t="shared" ca="1" si="177"/>
        <v>-203745150616.28027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-203745150616.28027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-848938127.5678345</v>
      </c>
      <c r="L4015" s="444">
        <f t="shared" ca="1" si="177"/>
        <v>-204594088743.84811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-204594088743.84811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-852475369.76603377</v>
      </c>
      <c r="L4016" s="444">
        <f t="shared" ca="1" si="177"/>
        <v>-205446564113.61414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-205446564113.61414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-856027350.47339225</v>
      </c>
      <c r="L4017" s="444">
        <f t="shared" ca="1" si="177"/>
        <v>-206302591464.08752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-206302591464.08752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-859594131.10036469</v>
      </c>
      <c r="L4018" s="444">
        <f t="shared" ca="1" si="177"/>
        <v>-207162185595.1879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-207162185595.1879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-863175773.31328285</v>
      </c>
      <c r="L4019" s="444">
        <f t="shared" ca="1" si="177"/>
        <v>-208025361368.50119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-208025361368.50119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-866772339.03542161</v>
      </c>
      <c r="L4020" s="444">
        <f t="shared" ca="1" si="177"/>
        <v>-208892133707.53662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-208892133707.53662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-870383890.44806921</v>
      </c>
      <c r="L4021" s="444">
        <f t="shared" ca="1" si="177"/>
        <v>-209762517597.98468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-209762517597.98468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-874010489.99160278</v>
      </c>
      <c r="L4022" s="444">
        <f t="shared" ca="1" si="177"/>
        <v>-210636528087.97629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-210636528087.97629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-877652200.36656785</v>
      </c>
      <c r="L4023" s="444">
        <f t="shared" ca="1" si="177"/>
        <v>-211514180288.34286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-211514180288.34286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-881309084.53476191</v>
      </c>
      <c r="L4024" s="444">
        <f t="shared" ca="1" si="177"/>
        <v>-212395489372.87762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-212395489372.87762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-884981205.72032344</v>
      </c>
      <c r="L4025" s="444">
        <f t="shared" ca="1" si="177"/>
        <v>-213280470578.59796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-213280470578.59796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-888668627.41082478</v>
      </c>
      <c r="L4026" s="444">
        <f t="shared" ca="1" si="177"/>
        <v>-214169139206.00879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-214169139206.00879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-892371413.35836995</v>
      </c>
      <c r="L4027" s="444">
        <f t="shared" ca="1" si="177"/>
        <v>-215061510619.36716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-215061510619.36716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-896089627.58069646</v>
      </c>
      <c r="L4028" s="444">
        <f t="shared" ca="1" si="177"/>
        <v>-215957600246.94785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-215957600246.94785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-899823334.36228263</v>
      </c>
      <c r="L4029" s="444">
        <f t="shared" ca="1" si="177"/>
        <v>-216857423581.31012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-216857423581.31012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-903572598.25545883</v>
      </c>
      <c r="L4030" s="444">
        <f t="shared" ca="1" si="177"/>
        <v>-217760996179.56558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-217760996179.56558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-907337484.08152306</v>
      </c>
      <c r="L4031" s="444">
        <f t="shared" ca="1" si="177"/>
        <v>-218668333663.64709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-218668333663.64709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-911118056.93186283</v>
      </c>
      <c r="L4032" s="444">
        <f t="shared" ca="1" si="177"/>
        <v>-219579451720.57895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-219579451720.57895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-914914382.16907895</v>
      </c>
      <c r="L4033" s="444">
        <f t="shared" ca="1" si="177"/>
        <v>-220494366102.74802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-220494366102.74802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-918726525.4281168</v>
      </c>
      <c r="L4034" s="444">
        <f t="shared" ca="1" si="177"/>
        <v>-221413092628.17615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-221413092628.17615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-922554552.61740065</v>
      </c>
      <c r="L4035" s="444">
        <f t="shared" ca="1" si="177"/>
        <v>-222335647180.79355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-222335647180.79355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-926398529.91997313</v>
      </c>
      <c r="L4036" s="444">
        <f t="shared" ca="1" si="177"/>
        <v>-223262045710.71353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-223262045710.71353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-930258523.79463971</v>
      </c>
      <c r="L4037" s="444">
        <f t="shared" ca="1" si="177"/>
        <v>-224192304234.50818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-224192304234.50818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-934134600.97711742</v>
      </c>
      <c r="L4038" s="444">
        <f t="shared" ca="1" si="177"/>
        <v>-225126438835.48529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-225126438835.48529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-938026828.48118865</v>
      </c>
      <c r="L4039" s="444">
        <f t="shared" ca="1" si="177"/>
        <v>-226064465663.96649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-226064465663.96649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-941935273.59986019</v>
      </c>
      <c r="L4040" s="444">
        <f t="shared" ca="1" si="177"/>
        <v>-227006400937.56635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-227006400937.56635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-945860003.90652645</v>
      </c>
      <c r="L4041" s="444">
        <f t="shared" ca="1" si="177"/>
        <v>-227952260941.47287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-227952260941.47287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-949801087.25613678</v>
      </c>
      <c r="L4042" s="444">
        <f t="shared" ca="1" si="177"/>
        <v>-228902062028.729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-228902062028.729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-953758591.78637087</v>
      </c>
      <c r="L4043" s="444">
        <f t="shared" ca="1" si="177"/>
        <v>-229855820620.51538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-229855820620.51538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-957732585.91881406</v>
      </c>
      <c r="L4044" s="444">
        <f t="shared" ca="1" si="177"/>
        <v>-230813553206.4342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-230813553206.4342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-961723138.36014247</v>
      </c>
      <c r="L4045" s="444">
        <f t="shared" ca="1" si="177"/>
        <v>-231775276344.79434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-231775276344.79434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-965730318.10330975</v>
      </c>
      <c r="L4046" s="444">
        <f t="shared" ca="1" si="177"/>
        <v>-232741006662.89764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-232741006662.89764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-969754194.42874026</v>
      </c>
      <c r="L4047" s="444">
        <f t="shared" ca="1" si="177"/>
        <v>-233710760857.32639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-233710760857.32639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-973794836.90552664</v>
      </c>
      <c r="L4048" s="444">
        <f t="shared" ca="1" si="177"/>
        <v>-234684555694.2319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-234684555694.2319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-977852315.39263296</v>
      </c>
      <c r="L4049" s="444">
        <f t="shared" ca="1" si="177"/>
        <v>-235662408009.62454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-235662408009.62454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-981926700.04010212</v>
      </c>
      <c r="L4050" s="444">
        <f t="shared" ca="1" si="177"/>
        <v>-236644334709.66464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-236644334709.66464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-986018061.29026926</v>
      </c>
      <c r="L4051" s="444">
        <f t="shared" ca="1" si="177"/>
        <v>-237630352770.95493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-237630352770.95493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-990126469.87897885</v>
      </c>
      <c r="L4052" s="444">
        <f t="shared" ca="1" si="177"/>
        <v>-238620479240.83389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-238620479240.83389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-994251996.83680785</v>
      </c>
      <c r="L4053" s="444">
        <f t="shared" ca="1" si="177"/>
        <v>-239614731237.67072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-239614731237.67072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-998394713.49029446</v>
      </c>
      <c r="L4054" s="444">
        <f t="shared" ca="1" si="177"/>
        <v>-240613125951.16101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-240613125951.16101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-1002554691.4631709</v>
      </c>
      <c r="L4055" s="444">
        <f t="shared" ca="1" si="177"/>
        <v>-241615680642.62418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-241615680642.62418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-1006732002.6776006</v>
      </c>
      <c r="L4056" s="444">
        <f t="shared" ca="1" si="177"/>
        <v>-242622412645.30179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-242622412645.30179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-1010926719.3554239</v>
      </c>
      <c r="L4057" s="444">
        <f t="shared" ca="1" si="177"/>
        <v>-243633339364.65723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-243633339364.65723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-1015138914.019405</v>
      </c>
      <c r="L4058" s="444">
        <f t="shared" ca="1" si="177"/>
        <v>-244648478278.67664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-244648478278.67664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-1019368659.494486</v>
      </c>
      <c r="L4059" s="444">
        <f t="shared" ca="1" si="177"/>
        <v>-245667846938.17111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-245667846938.17111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-1023616028.9090464</v>
      </c>
      <c r="L4060" s="444">
        <f t="shared" ca="1" si="177"/>
        <v>-246691462967.08017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-246691462967.08017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-1027881095.6961673</v>
      </c>
      <c r="L4061" s="444">
        <f t="shared" ca="1" si="177"/>
        <v>-247719344062.77634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-247719344062.77634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-1032163933.5949014</v>
      </c>
      <c r="L4062" s="444">
        <f t="shared" ca="1" si="177"/>
        <v>-248751507996.37125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-248751507996.37125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-1036464616.651547</v>
      </c>
      <c r="L4063" s="444">
        <f t="shared" ca="1" si="177"/>
        <v>-249787972613.0228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-249787972613.0228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-1040783219.2209282</v>
      </c>
      <c r="L4064" s="444">
        <f t="shared" ca="1" si="177"/>
        <v>-250828755832.24371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-250828755832.24371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-1045119815.967682</v>
      </c>
      <c r="L4065" s="444">
        <f t="shared" ca="1" si="177"/>
        <v>-251873875648.2114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-251873875648.2114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-1049474481.8675476</v>
      </c>
      <c r="L4066" s="444">
        <f t="shared" ca="1" si="177"/>
        <v>-252923350130.07895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-252923350130.07895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-1053847292.2086624</v>
      </c>
      <c r="L4067" s="444">
        <f t="shared" ca="1" si="177"/>
        <v>-253977197422.2876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-253977197422.2876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-1058238322.5928649</v>
      </c>
      <c r="L4068" s="444">
        <f t="shared" ca="1" si="177"/>
        <v>-255035435744.88046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-255035435744.88046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-1062647648.9370019</v>
      </c>
      <c r="L4069" s="444">
        <f t="shared" ca="1" si="177"/>
        <v>-256098083393.81747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-256098083393.81747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-1067075347.4742395</v>
      </c>
      <c r="L4070" s="444">
        <f t="shared" ca="1" si="177"/>
        <v>-257165158741.29172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-257165158741.29172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-1071521494.7553822</v>
      </c>
      <c r="L4071" s="444">
        <f t="shared" ca="1" si="177"/>
        <v>-258236680236.04709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-258236680236.04709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-1075986167.6501961</v>
      </c>
      <c r="L4072" s="444">
        <f t="shared" ca="1" si="177"/>
        <v>-259312666403.6973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-259312666403.6973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-1080469443.3487387</v>
      </c>
      <c r="L4073" s="444">
        <f t="shared" ca="1" si="177"/>
        <v>-260393135847.04602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-260393135847.04602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-1084971399.3626916</v>
      </c>
      <c r="L4074" s="444">
        <f t="shared" ca="1" si="177"/>
        <v>-261478107246.40872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-261478107246.40872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-1089492113.5267029</v>
      </c>
      <c r="L4075" s="444">
        <f t="shared" ca="1" si="177"/>
        <v>-262567599359.93542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-262567599359.93542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-1094031663.9997308</v>
      </c>
      <c r="L4076" s="444">
        <f t="shared" ca="1" si="177"/>
        <v>-263661631023.93515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-263661631023.93515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-1098590129.2663965</v>
      </c>
      <c r="L4077" s="444">
        <f t="shared" ca="1" si="177"/>
        <v>-264760221153.20154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-264760221153.20154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-1103167588.1383398</v>
      </c>
      <c r="L4078" s="444">
        <f t="shared" ca="1" si="177"/>
        <v>-265863388741.33987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-265863388741.33987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-1107764119.7555828</v>
      </c>
      <c r="L4079" s="444">
        <f t="shared" ca="1" si="177"/>
        <v>-266971152861.09546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-266971152861.09546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-1112379803.5878978</v>
      </c>
      <c r="L4080" s="444">
        <f t="shared" ca="1" si="177"/>
        <v>-268083532664.68335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-268083532664.68335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-1117014719.4361806</v>
      </c>
      <c r="L4081" s="444">
        <f t="shared" ca="1" si="177"/>
        <v>-269200547384.11954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-269200547384.11954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-1121668947.4338315</v>
      </c>
      <c r="L4082" s="444">
        <f t="shared" ca="1" si="177"/>
        <v>-270322216331.55338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-270322216331.55338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-1126342568.0481391</v>
      </c>
      <c r="L4083" s="444">
        <f t="shared" ca="1" si="177"/>
        <v>-271448558899.6015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-271448558899.6015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-1131035662.0816729</v>
      </c>
      <c r="L4084" s="444">
        <f t="shared" ca="1" si="177"/>
        <v>-272579594561.68317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-272579594561.68317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-1135748310.6736798</v>
      </c>
      <c r="L4085" s="444">
        <f t="shared" ca="1" si="177"/>
        <v>-273715342872.35684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-273715342872.35684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-1140480595.3014867</v>
      </c>
      <c r="L4086" s="444">
        <f t="shared" ca="1" si="177"/>
        <v>-274855823467.65833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-274855823467.65833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-1145232597.7819095</v>
      </c>
      <c r="L4087" s="444">
        <f t="shared" ca="1" si="177"/>
        <v>-276001056065.44025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-276001056065.44025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-1150004400.2726676</v>
      </c>
      <c r="L4088" s="444">
        <f t="shared" ref="L4088:L4342" ca="1" si="182">I4088-J4088+K4088</f>
        <v>-277151060465.71289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-277151060465.71289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-1154796085.2738037</v>
      </c>
      <c r="L4089" s="444">
        <f t="shared" ca="1" si="182"/>
        <v>-278305856550.98669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-278305856550.98669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-1159607735.6291113</v>
      </c>
      <c r="L4090" s="444">
        <f t="shared" ca="1" si="182"/>
        <v>-279465464286.61578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-279465464286.61578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-1164439434.5275657</v>
      </c>
      <c r="L4091" s="444">
        <f t="shared" ca="1" si="182"/>
        <v>-280629903721.14337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-280629903721.14337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-1169291265.5047641</v>
      </c>
      <c r="L4092" s="444">
        <f t="shared" ca="1" si="182"/>
        <v>-281799194986.64813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-281799194986.64813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-1174163312.4443672</v>
      </c>
      <c r="L4093" s="444">
        <f t="shared" ca="1" si="182"/>
        <v>-282973358299.09253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-282973358299.09253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-1179055659.5795522</v>
      </c>
      <c r="L4094" s="444">
        <f t="shared" ca="1" si="182"/>
        <v>-284152413958.67206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-284152413958.67206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-1183968391.4944668</v>
      </c>
      <c r="L4095" s="444">
        <f t="shared" ca="1" si="182"/>
        <v>-285336382350.1665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-285336382350.1665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-1188901593.1256938</v>
      </c>
      <c r="L4096" s="444">
        <f t="shared" ca="1" si="182"/>
        <v>-286525283943.29218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-286525283943.29218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-1193855349.7637174</v>
      </c>
      <c r="L4097" s="444">
        <f t="shared" ca="1" si="182"/>
        <v>-287719139293.05591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-287719139293.05591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-1198829747.0543995</v>
      </c>
      <c r="L4098" s="444">
        <f t="shared" ca="1" si="182"/>
        <v>-288917969040.11029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-288917969040.11029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-1203824871.0004594</v>
      </c>
      <c r="L4099" s="444">
        <f t="shared" ca="1" si="182"/>
        <v>-290121793911.11078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-290121793911.11078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-1208840807.9629617</v>
      </c>
      <c r="L4100" s="444">
        <f t="shared" ca="1" si="182"/>
        <v>-291330634719.07373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-291330634719.07373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-1213877644.6628072</v>
      </c>
      <c r="L4101" s="444">
        <f t="shared" ca="1" si="182"/>
        <v>-292544512363.73651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-292544512363.73651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-1218935468.1822355</v>
      </c>
      <c r="L4102" s="444">
        <f t="shared" ca="1" si="182"/>
        <v>-293763447831.91876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-293763447831.91876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-1224014365.9663281</v>
      </c>
      <c r="L4103" s="444">
        <f t="shared" ca="1" si="182"/>
        <v>-294987462197.88507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-294987462197.88507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-1229114425.8245211</v>
      </c>
      <c r="L4104" s="444">
        <f t="shared" ca="1" si="182"/>
        <v>-296216576623.70959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-296216576623.70959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-1234235735.9321232</v>
      </c>
      <c r="L4105" s="444">
        <f t="shared" ca="1" si="182"/>
        <v>-297450812359.64172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-297450812359.64172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-1239378384.8318405</v>
      </c>
      <c r="L4106" s="444">
        <f t="shared" ca="1" si="182"/>
        <v>-298690190744.47357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-298690190744.47357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-1244542461.4353065</v>
      </c>
      <c r="L4107" s="444">
        <f t="shared" ca="1" si="182"/>
        <v>-299934733205.90887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-299934733205.90887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-1249728055.0246203</v>
      </c>
      <c r="L4108" s="444">
        <f t="shared" ca="1" si="182"/>
        <v>-301184461260.93347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-301184461260.93347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-1254935255.2538896</v>
      </c>
      <c r="L4109" s="444">
        <f t="shared" ca="1" si="182"/>
        <v>-302439396516.18738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-302439396516.18738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-1260164152.1507807</v>
      </c>
      <c r="L4110" s="444">
        <f t="shared" ca="1" si="182"/>
        <v>-303699560668.33813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-303699560668.33813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-1265414836.1180756</v>
      </c>
      <c r="L4111" s="444">
        <f t="shared" ca="1" si="182"/>
        <v>-304964975504.45624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-304964975504.45624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-1270687397.9352343</v>
      </c>
      <c r="L4112" s="444">
        <f t="shared" ca="1" si="182"/>
        <v>-306235662902.39148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-306235662902.39148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-1275981928.7599645</v>
      </c>
      <c r="L4113" s="444">
        <f t="shared" ca="1" si="182"/>
        <v>-307511644831.15143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-307511644831.15143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-1281298520.1297977</v>
      </c>
      <c r="L4114" s="444">
        <f t="shared" ca="1" si="182"/>
        <v>-308792943351.28125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-308792943351.28125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-1286637263.9636719</v>
      </c>
      <c r="L4115" s="444">
        <f t="shared" ca="1" si="182"/>
        <v>-310079580615.24493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-310079580615.24493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-1291998252.5635204</v>
      </c>
      <c r="L4116" s="444">
        <f t="shared" ca="1" si="182"/>
        <v>-311371578867.80847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-311371578867.80847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-1297381578.6158686</v>
      </c>
      <c r="L4117" s="444">
        <f t="shared" ca="1" si="182"/>
        <v>-312668960446.42432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-312668960446.42432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-1302787335.1934347</v>
      </c>
      <c r="L4118" s="444">
        <f t="shared" ca="1" si="182"/>
        <v>-313971747781.61774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-313971747781.61774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-1308215615.7567406</v>
      </c>
      <c r="L4119" s="444">
        <f t="shared" ca="1" si="182"/>
        <v>-315279963397.37445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-315279963397.37445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-1313666514.1557269</v>
      </c>
      <c r="L4120" s="444">
        <f t="shared" ca="1" si="182"/>
        <v>-316593629911.53015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-316593629911.53015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-1319140124.6313756</v>
      </c>
      <c r="L4121" s="444">
        <f t="shared" ca="1" si="182"/>
        <v>-317912770036.1615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-317912770036.1615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-1324636541.8173397</v>
      </c>
      <c r="L4122" s="444">
        <f t="shared" ca="1" si="182"/>
        <v>-319237406577.97882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-319237406577.97882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-1330155860.7415783</v>
      </c>
      <c r="L4123" s="444">
        <f t="shared" ca="1" si="182"/>
        <v>-320567562438.7204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-320567562438.7204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-1335698176.8280017</v>
      </c>
      <c r="L4124" s="444">
        <f t="shared" ca="1" si="182"/>
        <v>-321903260615.5484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-321903260615.5484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-1341263585.8981183</v>
      </c>
      <c r="L4125" s="444">
        <f t="shared" ca="1" si="182"/>
        <v>-323244524201.44653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-323244524201.44653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-1346852184.172694</v>
      </c>
      <c r="L4126" s="444">
        <f t="shared" ca="1" si="182"/>
        <v>-324591376385.6192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-324591376385.6192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-1352464068.2734134</v>
      </c>
      <c r="L4127" s="444">
        <f t="shared" ca="1" si="182"/>
        <v>-325943840453.89264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-325943840453.89264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-1358099335.2245526</v>
      </c>
      <c r="L4128" s="444">
        <f t="shared" ca="1" si="182"/>
        <v>-327301939789.11719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-327301939789.11719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-1363758082.4546549</v>
      </c>
      <c r="L4129" s="444">
        <f t="shared" ca="1" si="182"/>
        <v>-328665697871.57184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-328665697871.57184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-1369440407.7982159</v>
      </c>
      <c r="L4130" s="444">
        <f t="shared" ca="1" si="182"/>
        <v>-330035138279.37006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-330035138279.37006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-1375146409.4973752</v>
      </c>
      <c r="L4131" s="444">
        <f t="shared" ca="1" si="182"/>
        <v>-331410284688.86743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-331410284688.86743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-1380876186.2036142</v>
      </c>
      <c r="L4132" s="444">
        <f t="shared" ca="1" si="182"/>
        <v>-332791160875.07104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-332791160875.07104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-1386629836.9794626</v>
      </c>
      <c r="L4133" s="444">
        <f t="shared" ca="1" si="182"/>
        <v>-334177790712.05054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-334177790712.05054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-1392407461.3002105</v>
      </c>
      <c r="L4134" s="444">
        <f t="shared" ca="1" si="182"/>
        <v>-335570198173.35077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-335570198173.35077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-1398209159.0556283</v>
      </c>
      <c r="L4135" s="444">
        <f t="shared" ca="1" si="182"/>
        <v>-336968407332.40637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-336968407332.40637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-1404035030.5516932</v>
      </c>
      <c r="L4136" s="444">
        <f t="shared" ca="1" si="182"/>
        <v>-338372442362.95807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-338372442362.95807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-1409885176.5123253</v>
      </c>
      <c r="L4137" s="444">
        <f t="shared" ca="1" si="182"/>
        <v>-339782327539.4704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-339782327539.4704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-1415759698.0811267</v>
      </c>
      <c r="L4138" s="444">
        <f t="shared" ca="1" si="182"/>
        <v>-341198087237.55151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-341198087237.55151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-1421658696.8231313</v>
      </c>
      <c r="L4139" s="444">
        <f t="shared" ca="1" si="182"/>
        <v>-342619745934.37463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-342619745934.37463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-1427582274.7265611</v>
      </c>
      <c r="L4140" s="444">
        <f t="shared" ca="1" si="182"/>
        <v>-344047328209.1012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-344047328209.1012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-1433530534.2045884</v>
      </c>
      <c r="L4141" s="444">
        <f t="shared" ca="1" si="182"/>
        <v>-345480858743.30579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-345480858743.30579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-1439503578.0971074</v>
      </c>
      <c r="L4142" s="444">
        <f t="shared" ca="1" si="182"/>
        <v>-346920362321.40289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-346920362321.40289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-1445501509.6725121</v>
      </c>
      <c r="L4143" s="444">
        <f t="shared" ca="1" si="182"/>
        <v>-348365863831.07538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-348365863831.07538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-1451524432.6294808</v>
      </c>
      <c r="L4144" s="444">
        <f t="shared" ca="1" si="182"/>
        <v>-349817388263.70483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-349817388263.70483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-1457572451.0987701</v>
      </c>
      <c r="L4145" s="444">
        <f t="shared" ca="1" si="182"/>
        <v>-351274960714.80359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-351274960714.80359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-1463645669.645015</v>
      </c>
      <c r="L4146" s="444">
        <f t="shared" ca="1" si="182"/>
        <v>-352738606384.44861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-352738606384.44861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-1469744193.2685359</v>
      </c>
      <c r="L4147" s="444">
        <f t="shared" ca="1" si="182"/>
        <v>-354208350577.71716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-354208350577.71716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-1475868127.4071548</v>
      </c>
      <c r="L4148" s="444">
        <f t="shared" ca="1" si="182"/>
        <v>-355684218705.12433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-355684218705.12433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-1482017577.9380181</v>
      </c>
      <c r="L4149" s="444">
        <f t="shared" ca="1" si="182"/>
        <v>-357166236283.06232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-357166236283.06232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-1488192651.1794262</v>
      </c>
      <c r="L4150" s="444">
        <f t="shared" ca="1" si="182"/>
        <v>-358654428934.24176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-358654428934.24176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-1494393453.892674</v>
      </c>
      <c r="L4151" s="444">
        <f t="shared" ca="1" si="182"/>
        <v>-360148822388.13446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-360148822388.13446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-1500620093.2838936</v>
      </c>
      <c r="L4152" s="444">
        <f t="shared" ca="1" si="182"/>
        <v>-361649442481.41833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-361649442481.41833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-1506872677.0059097</v>
      </c>
      <c r="L4153" s="444">
        <f t="shared" ca="1" si="182"/>
        <v>-363156315158.42426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-363156315158.42426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-1513151313.1601009</v>
      </c>
      <c r="L4154" s="444">
        <f t="shared" ca="1" si="182"/>
        <v>-364669466471.58435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-364669466471.58435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-1519456110.2982681</v>
      </c>
      <c r="L4155" s="444">
        <f t="shared" ca="1" si="182"/>
        <v>-366188922581.88263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-366188922581.88263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-1525787177.424511</v>
      </c>
      <c r="L4156" s="444">
        <f t="shared" ca="1" si="182"/>
        <v>-367714709759.30713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-367714709759.30713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-1532144623.997113</v>
      </c>
      <c r="L4157" s="444">
        <f t="shared" ca="1" si="182"/>
        <v>-369246854383.30426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-369246854383.30426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-1538528559.9304345</v>
      </c>
      <c r="L4158" s="444">
        <f t="shared" ca="1" si="182"/>
        <v>-370785382943.23468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-370785382943.23468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-1544939095.5968111</v>
      </c>
      <c r="L4159" s="444">
        <f t="shared" ca="1" si="182"/>
        <v>-372330322038.83148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-372330322038.83148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-1551376341.8284645</v>
      </c>
      <c r="L4160" s="444">
        <f t="shared" ca="1" si="182"/>
        <v>-373881698380.65997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-373881698380.65997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-1557840409.9194164</v>
      </c>
      <c r="L4161" s="444">
        <f t="shared" ca="1" si="182"/>
        <v>-375439538790.57941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-375439538790.57941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-1564331411.6274142</v>
      </c>
      <c r="L4162" s="444">
        <f t="shared" ca="1" si="182"/>
        <v>-377003870202.20685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-377003870202.20685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-1570849459.1758618</v>
      </c>
      <c r="L4163" s="444">
        <f t="shared" ca="1" si="182"/>
        <v>-378574719661.38269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-378574719661.38269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-1577394665.2557611</v>
      </c>
      <c r="L4164" s="444">
        <f t="shared" ca="1" si="182"/>
        <v>-380152114326.63843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-380152114326.63843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-1583967143.0276601</v>
      </c>
      <c r="L4165" s="444">
        <f t="shared" ca="1" si="182"/>
        <v>-381736081469.66608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-381736081469.66608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-1590567006.1236086</v>
      </c>
      <c r="L4166" s="444">
        <f t="shared" ca="1" si="182"/>
        <v>-383326648475.78967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-383326648475.78967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-1597194368.6491237</v>
      </c>
      <c r="L4167" s="444">
        <f t="shared" ca="1" si="182"/>
        <v>-384923842844.43878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-384923842844.43878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-1603849345.1851616</v>
      </c>
      <c r="L4168" s="444">
        <f t="shared" ca="1" si="182"/>
        <v>-386527692189.62396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-386527692189.62396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-1610532050.7900999</v>
      </c>
      <c r="L4169" s="444">
        <f t="shared" ca="1" si="182"/>
        <v>-388138224240.41406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-388138224240.41406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-1617242601.0017252</v>
      </c>
      <c r="L4170" s="444">
        <f t="shared" ca="1" si="182"/>
        <v>-389755466841.41577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-389755466841.41577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-1623981111.8392324</v>
      </c>
      <c r="L4171" s="444">
        <f t="shared" ca="1" si="182"/>
        <v>-391379447953.255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-391379447953.255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-1630747699.8052292</v>
      </c>
      <c r="L4172" s="444">
        <f t="shared" ca="1" si="182"/>
        <v>-393010195653.06024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-393010195653.06024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-1637542481.8877511</v>
      </c>
      <c r="L4173" s="444">
        <f t="shared" ca="1" si="182"/>
        <v>-394647738134.948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-394647738134.948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-1644365575.5622833</v>
      </c>
      <c r="L4174" s="444">
        <f t="shared" ca="1" si="182"/>
        <v>-396292103710.51025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-396292103710.51025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-1651217098.7937927</v>
      </c>
      <c r="L4175" s="444">
        <f t="shared" ca="1" si="182"/>
        <v>-397943320809.30408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-397943320809.30408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-1658097170.0387669</v>
      </c>
      <c r="L4176" s="444">
        <f t="shared" ca="1" si="182"/>
        <v>-399601417979.34283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-399601417979.34283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-1665005908.2472618</v>
      </c>
      <c r="L4177" s="444">
        <f t="shared" ca="1" si="182"/>
        <v>-401266423887.59009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-401266423887.59009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-1671943432.8649588</v>
      </c>
      <c r="L4178" s="444">
        <f t="shared" ca="1" si="182"/>
        <v>-402938367320.45502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-402938367320.45502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-1678909863.8352292</v>
      </c>
      <c r="L4179" s="444">
        <f t="shared" ca="1" si="182"/>
        <v>-404617277184.29022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-404617277184.29022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-1685905321.6012092</v>
      </c>
      <c r="L4180" s="444">
        <f t="shared" ca="1" si="182"/>
        <v>-406303182505.89142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-406303182505.89142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-1692929927.1078808</v>
      </c>
      <c r="L4181" s="444">
        <f t="shared" ca="1" si="182"/>
        <v>-407996112432.99933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-407996112432.99933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-1699983801.8041639</v>
      </c>
      <c r="L4182" s="444">
        <f t="shared" ca="1" si="182"/>
        <v>-409696096234.80347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-409696096234.80347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-1707067067.6450145</v>
      </c>
      <c r="L4183" s="444">
        <f t="shared" ca="1" si="182"/>
        <v>-411403163302.44849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-411403163302.44849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-1714179847.0935354</v>
      </c>
      <c r="L4184" s="444">
        <f t="shared" ca="1" si="182"/>
        <v>-413117343149.54199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-413117343149.54199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-1721322263.1230917</v>
      </c>
      <c r="L4185" s="444">
        <f t="shared" ca="1" si="182"/>
        <v>-414838665412.6651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-414838665412.6651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-1728494439.2194378</v>
      </c>
      <c r="L4186" s="444">
        <f t="shared" ca="1" si="182"/>
        <v>-416567159851.88452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-416567159851.88452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-1735696499.3828521</v>
      </c>
      <c r="L4187" s="444">
        <f t="shared" ca="1" si="182"/>
        <v>-418302856351.2674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-418302856351.2674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-1742928568.1302807</v>
      </c>
      <c r="L4188" s="444">
        <f t="shared" ca="1" si="182"/>
        <v>-420045784919.39771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-420045784919.39771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-1750190770.4974904</v>
      </c>
      <c r="L4189" s="444">
        <f t="shared" ca="1" si="182"/>
        <v>-421795975689.8952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-421795975689.8952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-1757483232.04123</v>
      </c>
      <c r="L4190" s="444">
        <f t="shared" ca="1" si="182"/>
        <v>-423553458921.93646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-423553458921.93646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-1764806078.8414018</v>
      </c>
      <c r="L4191" s="444">
        <f t="shared" ca="1" si="182"/>
        <v>-425318265000.77789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-425318265000.77789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-1772159437.5032413</v>
      </c>
      <c r="L4192" s="444">
        <f t="shared" ca="1" si="182"/>
        <v>-427090424438.28113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-427090424438.28113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-1779543435.1595047</v>
      </c>
      <c r="L4193" s="444">
        <f t="shared" ca="1" si="182"/>
        <v>-428869967873.44061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-428869967873.44061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-1786958199.4726694</v>
      </c>
      <c r="L4194" s="444">
        <f t="shared" ca="1" si="182"/>
        <v>-430656926072.91327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-430656926072.91327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-1794403858.6371386</v>
      </c>
      <c r="L4195" s="444">
        <f t="shared" ca="1" si="182"/>
        <v>-432451329931.55042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-432451329931.55042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-1801880541.38146</v>
      </c>
      <c r="L4196" s="444">
        <f t="shared" ca="1" si="182"/>
        <v>-434253210472.93188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-434253210472.93188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-1809388376.9705496</v>
      </c>
      <c r="L4197" s="444">
        <f t="shared" ca="1" si="182"/>
        <v>-436062598849.9024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-436062598849.9024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-1816927495.2079268</v>
      </c>
      <c r="L4198" s="444">
        <f t="shared" ca="1" si="182"/>
        <v>-437879526345.11035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-437879526345.11035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-1824498026.4379597</v>
      </c>
      <c r="L4199" s="444">
        <f t="shared" ca="1" si="182"/>
        <v>-439704024371.54834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-439704024371.54834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-1832100101.5481179</v>
      </c>
      <c r="L4200" s="444">
        <f t="shared" ca="1" si="182"/>
        <v>-441536124473.09644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-441536124473.09644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-1839733851.971235</v>
      </c>
      <c r="L4201" s="444">
        <f t="shared" ca="1" si="182"/>
        <v>-443375858325.06769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-443375858325.06769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-1847399409.687782</v>
      </c>
      <c r="L4202" s="444">
        <f t="shared" ca="1" si="182"/>
        <v>-445223257734.75549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-445223257734.75549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-1855096907.2281477</v>
      </c>
      <c r="L4203" s="444">
        <f t="shared" ca="1" si="182"/>
        <v>-447078354641.98364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-447078354641.98364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-1862826477.6749318</v>
      </c>
      <c r="L4204" s="444">
        <f t="shared" ca="1" si="182"/>
        <v>-448941181119.65857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-448941181119.65857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-1870588254.6652441</v>
      </c>
      <c r="L4205" s="444">
        <f t="shared" ca="1" si="182"/>
        <v>-450811769374.32379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-450811769374.32379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-1878382372.3930161</v>
      </c>
      <c r="L4206" s="444">
        <f t="shared" ca="1" si="182"/>
        <v>-452690151746.7168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-452690151746.7168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-1886208965.61132</v>
      </c>
      <c r="L4207" s="444">
        <f t="shared" ca="1" si="182"/>
        <v>-454576360712.32813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-454576360712.32813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-1894068169.6347003</v>
      </c>
      <c r="L4208" s="444">
        <f t="shared" ca="1" si="182"/>
        <v>-456470428881.96283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-456470428881.96283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-1901960120.3415115</v>
      </c>
      <c r="L4209" s="444">
        <f t="shared" ca="1" si="182"/>
        <v>-458372389002.30432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-458372389002.30432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-1909884954.1762679</v>
      </c>
      <c r="L4210" s="444">
        <f t="shared" ca="1" si="182"/>
        <v>-460282273956.48059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-460282273956.48059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-1917842808.1520023</v>
      </c>
      <c r="L4211" s="444">
        <f t="shared" ca="1" si="182"/>
        <v>-462200116764.63257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-462200116764.63257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-1925833819.8526356</v>
      </c>
      <c r="L4212" s="444">
        <f t="shared" ca="1" si="182"/>
        <v>-464125950584.48523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-464125950584.48523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-1933858127.4353552</v>
      </c>
      <c r="L4213" s="444">
        <f t="shared" ca="1" si="182"/>
        <v>-466059808711.92059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-466059808711.92059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-1941915869.6330028</v>
      </c>
      <c r="L4214" s="444">
        <f t="shared" ca="1" si="182"/>
        <v>-468001724581.55359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-468001724581.55359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-1950007185.7564733</v>
      </c>
      <c r="L4215" s="444">
        <f t="shared" ca="1" si="182"/>
        <v>-469951731767.31006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-469951731767.31006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-1958132215.6971254</v>
      </c>
      <c r="L4216" s="444">
        <f t="shared" ca="1" si="182"/>
        <v>-471909863983.0072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-471909863983.0072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-1966291099.9291966</v>
      </c>
      <c r="L4217" s="444">
        <f t="shared" ca="1" si="182"/>
        <v>-473876155082.9364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-473876155082.9364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-1974483979.5122349</v>
      </c>
      <c r="L4218" s="444">
        <f t="shared" ca="1" si="182"/>
        <v>-475850639062.44861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-475850639062.44861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-1982710996.0935357</v>
      </c>
      <c r="L4219" s="444">
        <f t="shared" ca="1" si="182"/>
        <v>-477833350058.54211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-477833350058.54211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-1990972291.9105923</v>
      </c>
      <c r="L4220" s="444">
        <f t="shared" ca="1" si="182"/>
        <v>-479824322350.4527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-479824322350.4527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-1999268009.7935531</v>
      </c>
      <c r="L4221" s="444">
        <f t="shared" ca="1" si="182"/>
        <v>-481823590360.24628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-481823590360.24628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-2007598293.1676929</v>
      </c>
      <c r="L4222" s="444">
        <f t="shared" ca="1" si="182"/>
        <v>-483831188653.41394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-483831188653.41394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-2015963286.055891</v>
      </c>
      <c r="L4223" s="444">
        <f t="shared" ca="1" si="182"/>
        <v>-485847151939.46985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-485847151939.46985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-2024363133.0811241</v>
      </c>
      <c r="L4224" s="444">
        <f t="shared" ca="1" si="182"/>
        <v>-487871515072.55096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-487871515072.55096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-2032797979.468962</v>
      </c>
      <c r="L4225" s="444">
        <f t="shared" ca="1" si="182"/>
        <v>-489904313052.0199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-489904313052.0199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-2041267971.0500829</v>
      </c>
      <c r="L4226" s="444">
        <f t="shared" ca="1" si="182"/>
        <v>-491945581023.07001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-491945581023.07001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-2049773254.2627919</v>
      </c>
      <c r="L4227" s="444">
        <f t="shared" ca="1" si="182"/>
        <v>-493995354277.33282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-493995354277.33282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-2058313976.1555533</v>
      </c>
      <c r="L4228" s="444">
        <f t="shared" ca="1" si="182"/>
        <v>-496053668253.4884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-496053668253.4884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-2066890284.389535</v>
      </c>
      <c r="L4229" s="444">
        <f t="shared" ca="1" si="182"/>
        <v>-498120558537.87793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-498120558537.87793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-2075502327.2411578</v>
      </c>
      <c r="L4230" s="444">
        <f t="shared" ca="1" si="182"/>
        <v>-500196060865.11908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-500196060865.11908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-2084150253.6046627</v>
      </c>
      <c r="L4231" s="444">
        <f t="shared" ca="1" si="182"/>
        <v>-502280211118.72375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-502280211118.72375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-2092834212.9946826</v>
      </c>
      <c r="L4232" s="444">
        <f t="shared" ca="1" si="182"/>
        <v>-504373045331.71844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-504373045331.71844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-2101554355.5488269</v>
      </c>
      <c r="L4233" s="444">
        <f t="shared" ca="1" si="182"/>
        <v>-506474599687.26727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-506474599687.26727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-2110310832.0302801</v>
      </c>
      <c r="L4234" s="444">
        <f t="shared" ca="1" si="182"/>
        <v>-508584910519.29755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-508584910519.29755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-2119103793.8304062</v>
      </c>
      <c r="L4235" s="444">
        <f t="shared" ca="1" si="182"/>
        <v>-510704014313.12793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-510704014313.12793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-2127933392.9713664</v>
      </c>
      <c r="L4236" s="444">
        <f t="shared" ca="1" si="182"/>
        <v>-512831947706.0993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-512831947706.0993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-2136799782.1087472</v>
      </c>
      <c r="L4237" s="444">
        <f t="shared" ca="1" si="182"/>
        <v>-514968747488.20807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-514968747488.20807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-2145703114.5342</v>
      </c>
      <c r="L4238" s="444">
        <f t="shared" ca="1" si="182"/>
        <v>-517114450602.74225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-517114450602.74225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-2154643544.1780925</v>
      </c>
      <c r="L4239" s="444">
        <f t="shared" ca="1" si="182"/>
        <v>-519269094146.92035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-519269094146.92035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-2163621225.6121683</v>
      </c>
      <c r="L4240" s="444">
        <f t="shared" ca="1" si="182"/>
        <v>-521432715372.53253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-521432715372.53253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-2172636314.0522184</v>
      </c>
      <c r="L4241" s="444">
        <f t="shared" ca="1" si="182"/>
        <v>-523605351686.58478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-523605351686.58478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-2181688965.3607697</v>
      </c>
      <c r="L4242" s="444">
        <f t="shared" ca="1" si="182"/>
        <v>-525787040651.94556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-525787040651.94556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-2190779336.0497732</v>
      </c>
      <c r="L4243" s="444">
        <f t="shared" ca="1" si="182"/>
        <v>-527977819987.9953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-527977819987.9953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-2199907583.2833138</v>
      </c>
      <c r="L4244" s="444">
        <f t="shared" ca="1" si="182"/>
        <v>-530177727571.27863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-530177727571.27863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-2209073864.8803277</v>
      </c>
      <c r="L4245" s="444">
        <f t="shared" ca="1" si="182"/>
        <v>-532386801436.15894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-532386801436.15894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-2218278339.3173289</v>
      </c>
      <c r="L4246" s="444">
        <f t="shared" ca="1" si="182"/>
        <v>-534605079775.47626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-534605079775.47626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-2227521165.7311511</v>
      </c>
      <c r="L4247" s="444">
        <f t="shared" ca="1" si="182"/>
        <v>-536832600941.2074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-536832600941.2074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-2236802503.9216971</v>
      </c>
      <c r="L4248" s="444">
        <f t="shared" ca="1" si="182"/>
        <v>-539069403445.12909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-539069403445.12909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-2246122514.3547044</v>
      </c>
      <c r="L4249" s="444">
        <f t="shared" ca="1" si="182"/>
        <v>-541315525959.48376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-541315525959.48376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-2255481358.164516</v>
      </c>
      <c r="L4250" s="444">
        <f t="shared" ca="1" si="182"/>
        <v>-543571007317.64825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-543571007317.64825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-2264879197.1568675</v>
      </c>
      <c r="L4251" s="444">
        <f t="shared" ca="1" si="182"/>
        <v>-545835886514.80511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-545835886514.80511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-2274316193.8116879</v>
      </c>
      <c r="L4252" s="444">
        <f t="shared" ca="1" si="182"/>
        <v>-548110202708.61682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-548110202708.61682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-2283792511.2859035</v>
      </c>
      <c r="L4253" s="444">
        <f t="shared" ca="1" si="182"/>
        <v>-550393995219.90271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-550393995219.90271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-2293308313.4162612</v>
      </c>
      <c r="L4254" s="444">
        <f t="shared" ca="1" si="182"/>
        <v>-552687303533.31897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-552687303533.31897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-2302863764.7221622</v>
      </c>
      <c r="L4255" s="444">
        <f t="shared" ca="1" si="182"/>
        <v>-554990167298.04114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-554990167298.04114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-2312459030.4085045</v>
      </c>
      <c r="L4256" s="444">
        <f t="shared" ca="1" si="182"/>
        <v>-557302626328.44958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-557302626328.44958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-2322094276.3685398</v>
      </c>
      <c r="L4257" s="444">
        <f t="shared" ca="1" si="182"/>
        <v>-559624720604.81812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-559624720604.81812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-2331769669.1867423</v>
      </c>
      <c r="L4258" s="444">
        <f t="shared" ca="1" si="182"/>
        <v>-561956490274.00488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-561956490274.00488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-2341485376.1416869</v>
      </c>
      <c r="L4259" s="444">
        <f t="shared" ca="1" si="182"/>
        <v>-564297975650.14661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-564297975650.14661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-2351241565.2089443</v>
      </c>
      <c r="L4260" s="444">
        <f t="shared" ca="1" si="182"/>
        <v>-566649217215.35559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-566649217215.35559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-2361038405.0639815</v>
      </c>
      <c r="L4261" s="444">
        <f t="shared" ca="1" si="182"/>
        <v>-569010255620.41956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-569010255620.41956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-2370876065.0850816</v>
      </c>
      <c r="L4262" s="444">
        <f t="shared" ca="1" si="182"/>
        <v>-571381131685.50464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-571381131685.50464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-2380754715.3562694</v>
      </c>
      <c r="L4263" s="444">
        <f t="shared" ca="1" si="182"/>
        <v>-573761886400.86096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-573761886400.86096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-2390674526.6702538</v>
      </c>
      <c r="L4264" s="444">
        <f t="shared" ca="1" si="182"/>
        <v>-576152560927.53125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-576152560927.53125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-2400635670.5313802</v>
      </c>
      <c r="L4265" s="444">
        <f t="shared" ca="1" si="182"/>
        <v>-578553196598.06262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-578553196598.06262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-2410638319.1585941</v>
      </c>
      <c r="L4266" s="444">
        <f t="shared" ca="1" si="182"/>
        <v>-580963834917.22119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-580963834917.22119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-2420682645.4884214</v>
      </c>
      <c r="L4267" s="444">
        <f t="shared" ca="1" si="182"/>
        <v>-583384517562.70959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-583384517562.70959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-2430768823.1779566</v>
      </c>
      <c r="L4268" s="444">
        <f t="shared" ca="1" si="182"/>
        <v>-585815286385.88757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-585815286385.88757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-2440897026.6078649</v>
      </c>
      <c r="L4269" s="444">
        <f t="shared" ca="1" si="182"/>
        <v>-588256183412.49548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-588256183412.49548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-2451067430.8853979</v>
      </c>
      <c r="L4270" s="444">
        <f t="shared" ca="1" si="182"/>
        <v>-590707250843.38086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-590707250843.38086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-2461280211.8474202</v>
      </c>
      <c r="L4271" s="444">
        <f t="shared" ca="1" si="182"/>
        <v>-593168531055.22827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-593168531055.22827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-2471535546.0634513</v>
      </c>
      <c r="L4272" s="444">
        <f t="shared" ca="1" si="182"/>
        <v>-595640066601.29175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-595640066601.29175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-2481833610.8387156</v>
      </c>
      <c r="L4273" s="444">
        <f t="shared" ca="1" si="182"/>
        <v>-598121900212.13049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-598121900212.13049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-2492174584.2172103</v>
      </c>
      <c r="L4274" s="444">
        <f t="shared" ca="1" si="182"/>
        <v>-600614074796.34766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-600614074796.34766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-2502558644.9847817</v>
      </c>
      <c r="L4275" s="444">
        <f t="shared" ca="1" si="182"/>
        <v>-603116633441.3324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-603116633441.3324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-2512985972.6722183</v>
      </c>
      <c r="L4276" s="444">
        <f t="shared" ca="1" si="182"/>
        <v>-605629619414.00464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-605629619414.00464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-2523456747.5583525</v>
      </c>
      <c r="L4277" s="444">
        <f t="shared" ca="1" si="182"/>
        <v>-608153076161.56299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-608153076161.56299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-2533971150.6731791</v>
      </c>
      <c r="L4278" s="444">
        <f t="shared" ca="1" si="182"/>
        <v>-610687047312.23621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-610687047312.23621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-2544529363.8009844</v>
      </c>
      <c r="L4279" s="444">
        <f t="shared" ca="1" si="182"/>
        <v>-613231576676.03723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-613231576676.03723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-2555131569.4834886</v>
      </c>
      <c r="L4280" s="444">
        <f t="shared" ca="1" si="182"/>
        <v>-615786708245.52075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-615786708245.52075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-2565777951.0230031</v>
      </c>
      <c r="L4281" s="444">
        <f t="shared" ca="1" si="182"/>
        <v>-618352486196.5437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-618352486196.5437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-2576468692.4855986</v>
      </c>
      <c r="L4282" s="444">
        <f t="shared" ca="1" si="182"/>
        <v>-620928954889.0293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-620928954889.0293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-2587203978.7042885</v>
      </c>
      <c r="L4283" s="444">
        <f t="shared" ca="1" si="182"/>
        <v>-623516158867.73364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-623516158867.73364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-2597983995.2822237</v>
      </c>
      <c r="L4284" s="444">
        <f t="shared" ca="1" si="182"/>
        <v>-626114142863.01587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-626114142863.01587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-2608808928.5958996</v>
      </c>
      <c r="L4285" s="444">
        <f t="shared" ca="1" si="182"/>
        <v>-628722951791.61182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-628722951791.61182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-2619678965.7983828</v>
      </c>
      <c r="L4286" s="444">
        <f t="shared" ca="1" si="182"/>
        <v>-631342630757.41016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-631342630757.41016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-2630594294.8225422</v>
      </c>
      <c r="L4287" s="444">
        <f t="shared" ca="1" si="182"/>
        <v>-633973225052.23267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-633973225052.23267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-2641555104.3843026</v>
      </c>
      <c r="L4288" s="444">
        <f t="shared" ca="1" si="182"/>
        <v>-636614780156.61694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-636614780156.61694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-2652561583.9859037</v>
      </c>
      <c r="L4289" s="444">
        <f t="shared" ca="1" si="182"/>
        <v>-639267341740.60291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-639267341740.60291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-2663613923.919179</v>
      </c>
      <c r="L4290" s="444">
        <f t="shared" ca="1" si="182"/>
        <v>-641930955664.52209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-641930955664.52209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-2674712315.2688422</v>
      </c>
      <c r="L4291" s="444">
        <f t="shared" ca="1" si="182"/>
        <v>-644605667979.79089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-644605667979.79089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-2685856949.9157953</v>
      </c>
      <c r="L4292" s="444">
        <f t="shared" ca="1" si="182"/>
        <v>-647291524929.70667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-647291524929.70667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-2697048020.5404444</v>
      </c>
      <c r="L4293" s="444">
        <f t="shared" ca="1" si="182"/>
        <v>-649988572950.24707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-649988572950.24707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-2708285720.6260295</v>
      </c>
      <c r="L4294" s="444">
        <f t="shared" ca="1" si="182"/>
        <v>-652696858670.87305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-652696858670.87305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-2719570244.4619708</v>
      </c>
      <c r="L4295" s="444">
        <f t="shared" ca="1" si="182"/>
        <v>-655416428915.33496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-655416428915.33496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-2730901787.1472292</v>
      </c>
      <c r="L4296" s="444">
        <f t="shared" ca="1" si="182"/>
        <v>-658147330702.48218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-658147330702.48218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-2742280544.5936756</v>
      </c>
      <c r="L4297" s="444">
        <f t="shared" ca="1" si="182"/>
        <v>-660889611247.07581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-660889611247.07581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-2753706713.5294824</v>
      </c>
      <c r="L4298" s="444">
        <f t="shared" ca="1" si="182"/>
        <v>-663643317960.60535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-663643317960.60535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-2765180491.5025225</v>
      </c>
      <c r="L4299" s="444">
        <f t="shared" ca="1" si="182"/>
        <v>-666408498452.10791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-666408498452.10791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-2776702076.8837829</v>
      </c>
      <c r="L4300" s="444">
        <f t="shared" ca="1" si="182"/>
        <v>-669185200528.9917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-669185200528.9917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-2788271668.8707986</v>
      </c>
      <c r="L4301" s="444">
        <f t="shared" ca="1" si="182"/>
        <v>-671973472197.86255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-671973472197.86255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-2799889467.4910941</v>
      </c>
      <c r="L4302" s="444">
        <f t="shared" ca="1" si="182"/>
        <v>-674773361665.35364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-674773361665.35364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-2811555673.6056399</v>
      </c>
      <c r="L4303" s="444">
        <f t="shared" ca="1" si="182"/>
        <v>-677584917338.95923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-677584917338.95923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-2823270488.9123302</v>
      </c>
      <c r="L4304" s="444">
        <f t="shared" ca="1" si="182"/>
        <v>-680408187827.87158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-680408187827.87158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-2835034115.9494648</v>
      </c>
      <c r="L4305" s="444">
        <f t="shared" ca="1" si="182"/>
        <v>-683243221943.82104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-683243221943.82104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-2846846758.0992541</v>
      </c>
      <c r="L4306" s="444">
        <f t="shared" ca="1" si="182"/>
        <v>-686090068701.92029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-686090068701.92029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-2858708619.5913343</v>
      </c>
      <c r="L4307" s="444">
        <f t="shared" ca="1" si="182"/>
        <v>-688948777321.5116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-688948777321.5116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-2870619905.5062981</v>
      </c>
      <c r="L4308" s="444">
        <f t="shared" ca="1" si="182"/>
        <v>-691819397227.01794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-691819397227.01794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-2882580821.7792416</v>
      </c>
      <c r="L4309" s="444">
        <f t="shared" ca="1" si="182"/>
        <v>-694701978048.79724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-694701978048.79724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-2894591575.2033219</v>
      </c>
      <c r="L4310" s="444">
        <f t="shared" ca="1" si="182"/>
        <v>-697596569624.00061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-697596569624.00061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-2906652373.4333358</v>
      </c>
      <c r="L4311" s="444">
        <f t="shared" ca="1" si="182"/>
        <v>-700503221997.43396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-700503221997.43396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-2918763424.9893084</v>
      </c>
      <c r="L4312" s="444">
        <f t="shared" ca="1" si="182"/>
        <v>-703421985422.42322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-703421985422.42322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-2930924939.2600965</v>
      </c>
      <c r="L4313" s="444">
        <f t="shared" ca="1" si="182"/>
        <v>-706352910361.68335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-706352910361.68335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-2943137126.5070138</v>
      </c>
      <c r="L4314" s="444">
        <f t="shared" ca="1" si="182"/>
        <v>-709296047488.19031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-709296047488.19031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-2955400197.8674598</v>
      </c>
      <c r="L4315" s="444">
        <f t="shared" ca="1" si="182"/>
        <v>-712251447686.05774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-712251447686.05774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-2967714365.3585739</v>
      </c>
      <c r="L4316" s="444">
        <f t="shared" ca="1" si="182"/>
        <v>-715219162051.41626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-715219162051.41626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-2980079841.8809009</v>
      </c>
      <c r="L4317" s="444">
        <f t="shared" ca="1" si="182"/>
        <v>-718199241893.29712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-718199241893.29712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-2992496841.2220712</v>
      </c>
      <c r="L4318" s="444">
        <f t="shared" ca="1" si="182"/>
        <v>-721191738734.51917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-721191738734.51917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-3004965578.0604963</v>
      </c>
      <c r="L4319" s="444">
        <f t="shared" ca="1" si="182"/>
        <v>-724196704312.57971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-724196704312.57971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-3017486267.9690819</v>
      </c>
      <c r="L4320" s="444">
        <f t="shared" ca="1" si="182"/>
        <v>-727214190580.54883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-727214190580.54883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-3030059127.4189534</v>
      </c>
      <c r="L4321" s="444">
        <f t="shared" ca="1" si="182"/>
        <v>-730244249707.96777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-730244249707.96777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-3042684373.7831988</v>
      </c>
      <c r="L4322" s="444">
        <f t="shared" ca="1" si="182"/>
        <v>-733286934081.75098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-733286934081.75098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-3055362225.3406291</v>
      </c>
      <c r="L4323" s="444">
        <f t="shared" ca="1" si="182"/>
        <v>-736342296307.09155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-736342296307.09155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-3068092901.2795482</v>
      </c>
      <c r="L4324" s="444">
        <f t="shared" ca="1" si="182"/>
        <v>-739410389208.37109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-739410389208.37109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-3080876621.7015462</v>
      </c>
      <c r="L4325" s="444">
        <f t="shared" ca="1" si="182"/>
        <v>-742491265830.07263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-742491265830.07263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-3093713607.6253028</v>
      </c>
      <c r="L4326" s="444">
        <f t="shared" ca="1" si="182"/>
        <v>-745584979437.69788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-745584979437.69788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-3106604080.9904079</v>
      </c>
      <c r="L4327" s="444">
        <f t="shared" ca="1" si="182"/>
        <v>-748691583518.68823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-748691583518.68823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-3119548264.661201</v>
      </c>
      <c r="L4328" s="444">
        <f t="shared" ca="1" si="182"/>
        <v>-751811131783.34949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-751811131783.34949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-3132546382.4306231</v>
      </c>
      <c r="L4329" s="444">
        <f t="shared" ca="1" si="182"/>
        <v>-754943678165.78015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-754943678165.78015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-3145598659.0240841</v>
      </c>
      <c r="L4330" s="444">
        <f t="shared" ca="1" si="182"/>
        <v>-758089276824.8042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-758089276824.8042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-3158705320.1033506</v>
      </c>
      <c r="L4331" s="444">
        <f t="shared" ca="1" si="182"/>
        <v>-761247982144.90759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-761247982144.90759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-3171866592.2704482</v>
      </c>
      <c r="L4332" s="444">
        <f t="shared" ca="1" si="182"/>
        <v>-764419848737.1781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-764419848737.1781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-3185082703.0715752</v>
      </c>
      <c r="L4333" s="444">
        <f t="shared" ca="1" si="182"/>
        <v>-767604931440.24963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-767604931440.24963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-3198353881.00104</v>
      </c>
      <c r="L4334" s="444">
        <f t="shared" ca="1" si="182"/>
        <v>-770803285321.25073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-770803285321.25073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-3211680355.5052114</v>
      </c>
      <c r="L4335" s="444">
        <f t="shared" ca="1" si="182"/>
        <v>-774014965676.75598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-774014965676.75598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-3225062356.9864831</v>
      </c>
      <c r="L4336" s="444">
        <f t="shared" ca="1" si="182"/>
        <v>-777240028033.74243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-777240028033.74243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-3238500116.80726</v>
      </c>
      <c r="L4337" s="444">
        <f t="shared" ca="1" si="182"/>
        <v>-780478528150.54968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-780478528150.54968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-3251993867.2939568</v>
      </c>
      <c r="L4338" s="444">
        <f t="shared" ca="1" si="182"/>
        <v>-783730522017.84363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-783730522017.84363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-3265543841.741015</v>
      </c>
      <c r="L4339" s="444">
        <f t="shared" ca="1" si="182"/>
        <v>-786996065859.58459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-786996065859.58459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-3279150274.4149356</v>
      </c>
      <c r="L4340" s="444">
        <f t="shared" ca="1" si="182"/>
        <v>-790275216133.99951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-790275216133.99951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-3292813400.5583315</v>
      </c>
      <c r="L4341" s="444">
        <f t="shared" ca="1" si="182"/>
        <v>-793568029534.55786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-793568029534.55786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-3306533456.393991</v>
      </c>
      <c r="L4342" s="444">
        <f t="shared" ca="1" si="182"/>
        <v>-796874562990.9519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-796874562990.9519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-3320310679.1289663</v>
      </c>
      <c r="L4343" s="444">
        <f t="shared" ref="L4343:L4597" ca="1" si="187">I4343-J4343+K4343</f>
        <v>-800194873670.08081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-800194873670.08081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-3334145306.9586701</v>
      </c>
      <c r="L4344" s="444">
        <f t="shared" ca="1" si="187"/>
        <v>-803529018977.03943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-803529018977.03943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-3348037579.0709977</v>
      </c>
      <c r="L4345" s="444">
        <f t="shared" ca="1" si="187"/>
        <v>-806877056556.11047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-806877056556.11047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-3361987735.6504602</v>
      </c>
      <c r="L4346" s="444">
        <f t="shared" ca="1" si="187"/>
        <v>-810239044291.76099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-810239044291.76099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-3375996017.8823376</v>
      </c>
      <c r="L4347" s="444">
        <f t="shared" ca="1" si="187"/>
        <v>-813615040309.64331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-813615040309.64331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-3390062667.9568472</v>
      </c>
      <c r="L4348" s="444">
        <f t="shared" ca="1" si="187"/>
        <v>-817005102977.6001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-817005102977.6001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-3404187929.0733337</v>
      </c>
      <c r="L4349" s="444">
        <f t="shared" ca="1" si="187"/>
        <v>-820409290906.67346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-820409290906.67346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-3418372045.4444728</v>
      </c>
      <c r="L4350" s="444">
        <f t="shared" ca="1" si="187"/>
        <v>-823827662952.11792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-823827662952.11792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-3432615262.3004913</v>
      </c>
      <c r="L4351" s="444">
        <f t="shared" ca="1" si="187"/>
        <v>-827260278214.41846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-827260278214.41846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-3446917825.8934102</v>
      </c>
      <c r="L4352" s="444">
        <f t="shared" ca="1" si="187"/>
        <v>-830707196040.31189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-830707196040.31189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-3461279983.5012994</v>
      </c>
      <c r="L4353" s="444">
        <f t="shared" ca="1" si="187"/>
        <v>-834168476023.81323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-834168476023.81323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-3475701983.4325552</v>
      </c>
      <c r="L4354" s="444">
        <f t="shared" ca="1" si="187"/>
        <v>-837644178007.24573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-837644178007.24573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-3490184075.0301905</v>
      </c>
      <c r="L4355" s="444">
        <f t="shared" ca="1" si="187"/>
        <v>-841134362082.27588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-841134362082.27588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-3504726508.6761494</v>
      </c>
      <c r="L4356" s="444">
        <f t="shared" ca="1" si="187"/>
        <v>-844639088590.95203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-844639088590.95203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-3519329535.7956333</v>
      </c>
      <c r="L4357" s="444">
        <f t="shared" ca="1" si="187"/>
        <v>-848158418126.74768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-848158418126.74768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-3533993408.8614488</v>
      </c>
      <c r="L4358" s="444">
        <f t="shared" ca="1" si="187"/>
        <v>-851692411535.60913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-851692411535.60913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-3548718381.3983712</v>
      </c>
      <c r="L4359" s="444">
        <f t="shared" ca="1" si="187"/>
        <v>-855241129917.00745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-855241129917.00745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-3563504707.9875312</v>
      </c>
      <c r="L4360" s="444">
        <f t="shared" ca="1" si="187"/>
        <v>-858804634624.995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-858804634624.995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-3578352644.270813</v>
      </c>
      <c r="L4361" s="444">
        <f t="shared" ca="1" si="187"/>
        <v>-862382987269.26587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-862382987269.26587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-3593262446.9552751</v>
      </c>
      <c r="L4362" s="444">
        <f t="shared" ca="1" si="187"/>
        <v>-865976249716.22119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-865976249716.22119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-3608234373.8175883</v>
      </c>
      <c r="L4363" s="444">
        <f t="shared" ca="1" si="187"/>
        <v>-869584484090.03882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-869584484090.03882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-3623268683.7084951</v>
      </c>
      <c r="L4364" s="444">
        <f t="shared" ca="1" si="187"/>
        <v>-873207752773.74731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-873207752773.74731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-3638365636.557281</v>
      </c>
      <c r="L4365" s="444">
        <f t="shared" ca="1" si="187"/>
        <v>-876846118410.30457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-876846118410.30457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-3653525493.3762689</v>
      </c>
      <c r="L4366" s="444">
        <f t="shared" ca="1" si="187"/>
        <v>-880499643903.68079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-880499643903.68079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-3668748516.2653365</v>
      </c>
      <c r="L4367" s="444">
        <f t="shared" ca="1" si="187"/>
        <v>-884168392419.94617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-884168392419.94617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-3684034968.4164419</v>
      </c>
      <c r="L4368" s="444">
        <f t="shared" ca="1" si="187"/>
        <v>-887852427388.36255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-887852427388.36255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-3699385114.1181779</v>
      </c>
      <c r="L4369" s="444">
        <f t="shared" ca="1" si="187"/>
        <v>-891551812502.48071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-891551812502.48071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-3714799218.7603364</v>
      </c>
      <c r="L4370" s="444">
        <f t="shared" ca="1" si="187"/>
        <v>-895266611721.24109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-895266611721.24109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-3730277548.8385038</v>
      </c>
      <c r="L4371" s="444">
        <f t="shared" ca="1" si="187"/>
        <v>-898996889270.07959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-898996889270.07959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-3745820371.9586649</v>
      </c>
      <c r="L4372" s="444">
        <f t="shared" ca="1" si="187"/>
        <v>-902742709642.03821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-902742709642.03821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-3761427956.8418264</v>
      </c>
      <c r="L4373" s="444">
        <f t="shared" ca="1" si="187"/>
        <v>-906504137598.88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-906504137598.88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-3777100573.3286672</v>
      </c>
      <c r="L4374" s="444">
        <f t="shared" ca="1" si="187"/>
        <v>-910281238172.20862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-910281238172.20862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-3792838492.3842025</v>
      </c>
      <c r="L4375" s="444">
        <f t="shared" ca="1" si="187"/>
        <v>-914074076664.59277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-914074076664.59277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-3808641986.1024704</v>
      </c>
      <c r="L4376" s="444">
        <f t="shared" ca="1" si="187"/>
        <v>-917882718650.69519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-917882718650.69519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-3824511327.7112298</v>
      </c>
      <c r="L4377" s="444">
        <f t="shared" ca="1" si="187"/>
        <v>-921707229978.40637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-921707229978.40637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-3840446791.5766926</v>
      </c>
      <c r="L4378" s="444">
        <f t="shared" ca="1" si="187"/>
        <v>-925547676769.98303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-925547676769.98303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-3856448653.2082624</v>
      </c>
      <c r="L4379" s="444">
        <f t="shared" ca="1" si="187"/>
        <v>-929404125423.19128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-929404125423.19128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-3872517189.2632976</v>
      </c>
      <c r="L4380" s="444">
        <f t="shared" ca="1" si="187"/>
        <v>-933276642612.45459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-933276642612.45459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-3888652677.5518937</v>
      </c>
      <c r="L4381" s="444">
        <f t="shared" ca="1" si="187"/>
        <v>-937165295290.00647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-937165295290.00647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-3904855397.0416942</v>
      </c>
      <c r="L4382" s="444">
        <f t="shared" ca="1" si="187"/>
        <v>-941070150687.04822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-941070150687.04822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-3921125627.8627005</v>
      </c>
      <c r="L4383" s="444">
        <f t="shared" ca="1" si="187"/>
        <v>-944991276314.91089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-944991276314.91089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-3937463651.3121285</v>
      </c>
      <c r="L4384" s="444">
        <f t="shared" ca="1" si="187"/>
        <v>-948928739966.22302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-948928739966.22302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-3953869749.859262</v>
      </c>
      <c r="L4385" s="444">
        <f t="shared" ca="1" si="187"/>
        <v>-952882609716.08228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-952882609716.08228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-3970344207.1503434</v>
      </c>
      <c r="L4386" s="444">
        <f t="shared" ca="1" si="187"/>
        <v>-956852953923.23267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-956852953923.23267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-3986887308.0134692</v>
      </c>
      <c r="L4387" s="444">
        <f t="shared" ca="1" si="187"/>
        <v>-960839841231.24609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-960839841231.24609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-4003499338.4635253</v>
      </c>
      <c r="L4388" s="444">
        <f t="shared" ca="1" si="187"/>
        <v>-964843340569.70959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-964843340569.70959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-4020180585.7071233</v>
      </c>
      <c r="L4389" s="444">
        <f t="shared" ca="1" si="187"/>
        <v>-968863521155.41675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-968863521155.41675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-4036931338.1475697</v>
      </c>
      <c r="L4390" s="444">
        <f t="shared" ca="1" si="187"/>
        <v>-972900452493.56433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-972900452493.56433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-4053751885.389852</v>
      </c>
      <c r="L4391" s="444">
        <f t="shared" ca="1" si="187"/>
        <v>-976954204378.95422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-976954204378.95422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-4070642518.2456422</v>
      </c>
      <c r="L4392" s="444">
        <f t="shared" ca="1" si="187"/>
        <v>-981024846897.19983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-981024846897.19983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-4087603528.7383327</v>
      </c>
      <c r="L4393" s="444">
        <f t="shared" ca="1" si="187"/>
        <v>-985112450425.93811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-985112450425.93811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-4104635210.1080756</v>
      </c>
      <c r="L4394" s="444">
        <f t="shared" ca="1" si="187"/>
        <v>-989217085636.04614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-989217085636.04614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-4121737856.8168588</v>
      </c>
      <c r="L4395" s="444">
        <f t="shared" ca="1" si="187"/>
        <v>-993338823492.86304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-993338823492.86304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-4138911764.5535965</v>
      </c>
      <c r="L4396" s="444">
        <f t="shared" ca="1" si="187"/>
        <v>-997477735257.41663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-997477735257.41663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-4156157230.2392359</v>
      </c>
      <c r="L4397" s="444">
        <f t="shared" ca="1" si="187"/>
        <v>-1001633892487.6559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-1001633892487.6559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-4173474552.031899</v>
      </c>
      <c r="L4398" s="444">
        <f t="shared" ca="1" si="187"/>
        <v>-1005807367039.6877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-1005807367039.6877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-4190864029.3320317</v>
      </c>
      <c r="L4399" s="444">
        <f t="shared" ca="1" si="187"/>
        <v>-1009998231069.0198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-1009998231069.0198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-4208325962.7875824</v>
      </c>
      <c r="L4400" s="444">
        <f t="shared" ca="1" si="187"/>
        <v>-1014206557031.8074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-1014206557031.8074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-4225860654.2991972</v>
      </c>
      <c r="L4401" s="444">
        <f t="shared" ca="1" si="187"/>
        <v>-1018432417686.1066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-1018432417686.1066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-4243468407.025444</v>
      </c>
      <c r="L4402" s="444">
        <f t="shared" ca="1" si="187"/>
        <v>-1022675886093.132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-1022675886093.132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-4261149525.3880496</v>
      </c>
      <c r="L4403" s="444">
        <f t="shared" ca="1" si="187"/>
        <v>-1026937035618.52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-1026937035618.52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-4278904315.0771666</v>
      </c>
      <c r="L4404" s="444">
        <f t="shared" ca="1" si="187"/>
        <v>-1031215939933.5972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-1031215939933.5972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-4296733083.0566549</v>
      </c>
      <c r="L4405" s="444">
        <f t="shared" ca="1" si="187"/>
        <v>-1035512673016.6538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-1035512673016.6538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-4314636137.5693913</v>
      </c>
      <c r="L4406" s="444">
        <f t="shared" ca="1" si="187"/>
        <v>-1039827309154.2231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-1039827309154.2231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-4332613788.1425962</v>
      </c>
      <c r="L4407" s="444">
        <f t="shared" ca="1" si="187"/>
        <v>-1044159922942.3657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-1044159922942.3657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-4350666345.5931902</v>
      </c>
      <c r="L4408" s="444">
        <f t="shared" ca="1" si="187"/>
        <v>-1048510589287.9589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-1048510589287.9589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-4368794122.0331612</v>
      </c>
      <c r="L4409" s="444">
        <f t="shared" ca="1" si="187"/>
        <v>-1052879383409.9921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-1052879383409.9921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-4386997430.8749666</v>
      </c>
      <c r="L4410" s="444">
        <f t="shared" ca="1" si="187"/>
        <v>-1057266380840.8671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-1057266380840.8671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-4405276586.8369465</v>
      </c>
      <c r="L4411" s="444">
        <f t="shared" ca="1" si="187"/>
        <v>-1061671657427.704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-1061671657427.704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-4423631905.9487667</v>
      </c>
      <c r="L4412" s="444">
        <f t="shared" ca="1" si="187"/>
        <v>-1066095289333.6527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-1066095289333.6527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-4442063705.5568867</v>
      </c>
      <c r="L4413" s="444">
        <f t="shared" ca="1" si="187"/>
        <v>-1070537353039.2096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-1070537353039.2096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-4460572304.33004</v>
      </c>
      <c r="L4414" s="444">
        <f t="shared" ca="1" si="187"/>
        <v>-1074997925343.5397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-1074997925343.5397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-4479158022.2647476</v>
      </c>
      <c r="L4415" s="444">
        <f t="shared" ca="1" si="187"/>
        <v>-1079477083365.8044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-1079477083365.8044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-4497821180.6908522</v>
      </c>
      <c r="L4416" s="444">
        <f t="shared" ca="1" si="187"/>
        <v>-1083974904546.4952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-1083974904546.4952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-4516562102.2770634</v>
      </c>
      <c r="L4417" s="444">
        <f t="shared" ca="1" si="187"/>
        <v>-1088491466648.7723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-1088491466648.7723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-4535381111.0365515</v>
      </c>
      <c r="L4418" s="444">
        <f t="shared" ca="1" si="187"/>
        <v>-1093026847759.8088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-1093026847759.8088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-4554278532.3325367</v>
      </c>
      <c r="L4419" s="444">
        <f t="shared" ca="1" si="187"/>
        <v>-1097581126292.1414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-1097581126292.1414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-4573254692.8839226</v>
      </c>
      <c r="L4420" s="444">
        <f t="shared" ca="1" si="187"/>
        <v>-1102154380985.0254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-1102154380985.0254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-4592309920.7709389</v>
      </c>
      <c r="L4421" s="444">
        <f t="shared" ca="1" si="187"/>
        <v>-1106746690905.7964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-1106746690905.7964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-4611444545.4408178</v>
      </c>
      <c r="L4422" s="444">
        <f t="shared" ca="1" si="187"/>
        <v>-1111358135451.2373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-1111358135451.2373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-4630658897.7134886</v>
      </c>
      <c r="L4423" s="444">
        <f t="shared" ca="1" si="187"/>
        <v>-1115988794348.9507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-1115988794348.9507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-4649953309.7872944</v>
      </c>
      <c r="L4424" s="444">
        <f t="shared" ca="1" si="187"/>
        <v>-1120638747658.738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-1120638747658.738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-4669328115.2447414</v>
      </c>
      <c r="L4425" s="444">
        <f t="shared" ca="1" si="187"/>
        <v>-1125308075773.9827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-1125308075773.9827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-4688783649.0582609</v>
      </c>
      <c r="L4426" s="444">
        <f t="shared" ca="1" si="187"/>
        <v>-1129996859423.041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-1129996859423.041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-4708320247.5960045</v>
      </c>
      <c r="L4427" s="444">
        <f t="shared" ca="1" si="187"/>
        <v>-1134705179670.637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-1134705179670.637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-4727938248.6276541</v>
      </c>
      <c r="L4428" s="444">
        <f t="shared" ca="1" si="187"/>
        <v>-1139433117919.2646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-1139433117919.2646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-4747637991.3302689</v>
      </c>
      <c r="L4429" s="444">
        <f t="shared" ca="1" si="187"/>
        <v>-1144180755910.595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-1144180755910.595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-4767419816.2941456</v>
      </c>
      <c r="L4430" s="444">
        <f t="shared" ca="1" si="187"/>
        <v>-1148948175726.8892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-1148948175726.8892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-4787284065.5287046</v>
      </c>
      <c r="L4431" s="444">
        <f t="shared" ca="1" si="187"/>
        <v>-1153735459792.418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-1153735459792.418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-4807231082.4684086</v>
      </c>
      <c r="L4432" s="444">
        <f t="shared" ca="1" si="187"/>
        <v>-1158542690874.8865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-1158542690874.8865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-4827261211.978694</v>
      </c>
      <c r="L4433" s="444">
        <f t="shared" ca="1" si="187"/>
        <v>-1163369952086.8652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-1163369952086.8652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-4847374800.3619385</v>
      </c>
      <c r="L4434" s="444">
        <f t="shared" ca="1" si="187"/>
        <v>-1168217326887.2271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-1168217326887.2271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-4867572195.3634462</v>
      </c>
      <c r="L4435" s="444">
        <f t="shared" ca="1" si="187"/>
        <v>-1173084899082.5906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-1173084899082.5906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-4887853746.1774607</v>
      </c>
      <c r="L4436" s="444">
        <f t="shared" ca="1" si="187"/>
        <v>-1177972752828.7681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-1177972752828.7681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-4908219803.4532003</v>
      </c>
      <c r="L4437" s="444">
        <f t="shared" ca="1" si="187"/>
        <v>-1182880972632.2212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-1182880972632.2212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-4928670719.3009214</v>
      </c>
      <c r="L4438" s="444">
        <f t="shared" ca="1" si="187"/>
        <v>-1187809643351.5222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-1187809643351.5222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-4949206847.2980089</v>
      </c>
      <c r="L4439" s="444">
        <f t="shared" ca="1" si="187"/>
        <v>-1192758850198.8203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-1192758850198.8203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-4969828542.4950848</v>
      </c>
      <c r="L4440" s="444">
        <f t="shared" ca="1" si="187"/>
        <v>-1197728678741.3154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-1197728678741.3154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-4990536161.4221478</v>
      </c>
      <c r="L4441" s="444">
        <f t="shared" ca="1" si="187"/>
        <v>-1202719214902.7375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-1202719214902.7375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-5011330062.0947399</v>
      </c>
      <c r="L4442" s="444">
        <f t="shared" ca="1" si="187"/>
        <v>-1207730544964.8323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-1207730544964.8323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-5032210604.020134</v>
      </c>
      <c r="L4443" s="444">
        <f t="shared" ca="1" si="187"/>
        <v>-1212762755568.8523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-1212762755568.8523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-5053178148.2035513</v>
      </c>
      <c r="L4444" s="444">
        <f t="shared" ca="1" si="187"/>
        <v>-1217815933717.0559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-1217815933717.0559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-5074233057.1543999</v>
      </c>
      <c r="L4445" s="444">
        <f t="shared" ca="1" si="187"/>
        <v>-1222890166774.2102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-1222890166774.2102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-5095375694.8925428</v>
      </c>
      <c r="L4446" s="444">
        <f t="shared" ca="1" si="187"/>
        <v>-1227985542469.1028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-1227985542469.1028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-5116606426.9545946</v>
      </c>
      <c r="L4447" s="444">
        <f t="shared" ca="1" si="187"/>
        <v>-1233102148896.0574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-1233102148896.0574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-5137925620.400239</v>
      </c>
      <c r="L4448" s="444">
        <f t="shared" ca="1" si="187"/>
        <v>-1238240074516.4575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-1238240074516.4575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-5159333643.818573</v>
      </c>
      <c r="L4449" s="444">
        <f t="shared" ca="1" si="187"/>
        <v>-1243399408160.2761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-1243399408160.2761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-5180830867.3344841</v>
      </c>
      <c r="L4450" s="444">
        <f t="shared" ca="1" si="187"/>
        <v>-1248580239027.6106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-1248580239027.6106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-5202417662.6150436</v>
      </c>
      <c r="L4451" s="444">
        <f t="shared" ca="1" si="187"/>
        <v>-1253782656690.2256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-1253782656690.2256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-5224094402.8759403</v>
      </c>
      <c r="L4452" s="444">
        <f t="shared" ca="1" si="187"/>
        <v>-1259006751093.1016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-1259006751093.1016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-5245861462.8879232</v>
      </c>
      <c r="L4453" s="444">
        <f t="shared" ca="1" si="187"/>
        <v>-1264252612555.9895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-1264252612555.9895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-5267719218.9832897</v>
      </c>
      <c r="L4454" s="444">
        <f t="shared" ca="1" si="187"/>
        <v>-1269520331774.9729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-1269520331774.9729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-5289668049.0623875</v>
      </c>
      <c r="L4455" s="444">
        <f t="shared" ca="1" si="187"/>
        <v>-1274809999824.0354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-1274809999824.0354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-5311708332.6001472</v>
      </c>
      <c r="L4456" s="444">
        <f t="shared" ca="1" si="187"/>
        <v>-1280121708156.6355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-1280121708156.6355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-5333840450.652648</v>
      </c>
      <c r="L4457" s="444">
        <f t="shared" ca="1" si="187"/>
        <v>-1285455548607.2881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-1285455548607.2881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-5356064785.8636999</v>
      </c>
      <c r="L4458" s="444">
        <f t="shared" ca="1" si="187"/>
        <v>-1290811613393.1519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-1290811613393.1519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-5378381722.4714661</v>
      </c>
      <c r="L4459" s="444">
        <f t="shared" ca="1" si="187"/>
        <v>-1296189995115.6233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-1296189995115.6233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-5400791646.3150969</v>
      </c>
      <c r="L4460" s="444">
        <f t="shared" ca="1" si="187"/>
        <v>-1301590786761.9385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-1301590786761.9385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-5423294944.8414106</v>
      </c>
      <c r="L4461" s="444">
        <f t="shared" ca="1" si="187"/>
        <v>-1307014081706.7798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-1307014081706.7798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-5445892007.1115828</v>
      </c>
      <c r="L4462" s="444">
        <f t="shared" ca="1" si="187"/>
        <v>-1312459973713.8914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-1312459973713.8914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-5468583223.8078804</v>
      </c>
      <c r="L4463" s="444">
        <f t="shared" ca="1" si="187"/>
        <v>-1317928556937.6992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-1317928556937.6992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-5491368987.2404137</v>
      </c>
      <c r="L4464" s="444">
        <f t="shared" ca="1" si="187"/>
        <v>-1323419925924.9397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-1323419925924.9397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-5514249691.3539152</v>
      </c>
      <c r="L4465" s="444">
        <f t="shared" ca="1" si="187"/>
        <v>-1328934175616.2937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-1328934175616.2937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-5537225731.7345572</v>
      </c>
      <c r="L4466" s="444">
        <f t="shared" ca="1" si="187"/>
        <v>-1334471401348.0283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-1334471401348.0283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-5560297505.616785</v>
      </c>
      <c r="L4467" s="444">
        <f t="shared" ca="1" si="187"/>
        <v>-1340031698853.645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-1340031698853.645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-5583465411.8901873</v>
      </c>
      <c r="L4468" s="444">
        <f t="shared" ca="1" si="187"/>
        <v>-1345615164265.5352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-1345615164265.5352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-5606729851.1063967</v>
      </c>
      <c r="L4469" s="444">
        <f t="shared" ca="1" si="187"/>
        <v>-1351221894116.6416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-1351221894116.6416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-5630091225.4860067</v>
      </c>
      <c r="L4470" s="444">
        <f t="shared" ca="1" si="187"/>
        <v>-1356851985342.1277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-1356851985342.1277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-5653549938.9255323</v>
      </c>
      <c r="L4471" s="444">
        <f t="shared" ca="1" si="187"/>
        <v>-1362505535281.0532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-1362505535281.0532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-5677106397.0043888</v>
      </c>
      <c r="L4472" s="444">
        <f t="shared" ca="1" si="187"/>
        <v>-1368182641678.0576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-1368182641678.0576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-5700761006.9919071</v>
      </c>
      <c r="L4473" s="444">
        <f t="shared" ca="1" si="187"/>
        <v>-1373883402685.0496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-1373883402685.0496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-5724514177.854373</v>
      </c>
      <c r="L4474" s="444">
        <f t="shared" ca="1" si="187"/>
        <v>-1379607916862.9041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-1379607916862.9041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-5748366320.2621002</v>
      </c>
      <c r="L4475" s="444">
        <f t="shared" ca="1" si="187"/>
        <v>-1385356283183.1663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-1385356283183.1663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-5772317846.5965261</v>
      </c>
      <c r="L4476" s="444">
        <f t="shared" ca="1" si="187"/>
        <v>-1391128601029.7627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-1391128601029.7627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-5796369170.9573441</v>
      </c>
      <c r="L4477" s="444">
        <f t="shared" ca="1" si="187"/>
        <v>-1396924970200.72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-1396924970200.72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-5820520709.1696663</v>
      </c>
      <c r="L4478" s="444">
        <f t="shared" ca="1" si="187"/>
        <v>-1402745490909.8896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-1402745490909.8896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-5844772878.7912064</v>
      </c>
      <c r="L4479" s="444">
        <f t="shared" ca="1" si="187"/>
        <v>-1408590263788.6809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-1408590263788.6809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-5869126099.119504</v>
      </c>
      <c r="L4480" s="444">
        <f t="shared" ca="1" si="187"/>
        <v>-1414459389887.8003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-1414459389887.8003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-5893580791.1991682</v>
      </c>
      <c r="L4481" s="444">
        <f t="shared" ca="1" si="187"/>
        <v>-1420352970678.9995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-1420352970678.9995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-5918137377.8291645</v>
      </c>
      <c r="L4482" s="444">
        <f t="shared" ca="1" si="187"/>
        <v>-1426271108056.8286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-1426271108056.8286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-5942796283.5701189</v>
      </c>
      <c r="L4483" s="444">
        <f t="shared" ca="1" si="187"/>
        <v>-1432213904340.3987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-1432213904340.3987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-5967557934.7516613</v>
      </c>
      <c r="L4484" s="444">
        <f t="shared" ca="1" si="187"/>
        <v>-1438181462275.1504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-1438181462275.1504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-5992422759.4797935</v>
      </c>
      <c r="L4485" s="444">
        <f t="shared" ca="1" si="187"/>
        <v>-1444173885034.6301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-1444173885034.6301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-6017391187.6442919</v>
      </c>
      <c r="L4486" s="444">
        <f t="shared" ca="1" si="187"/>
        <v>-1450191276222.2744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-1450191276222.2744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-6042463650.9261436</v>
      </c>
      <c r="L4487" s="444">
        <f t="shared" ca="1" si="187"/>
        <v>-1456233739873.2004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-1456233739873.2004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-6067640582.8050022</v>
      </c>
      <c r="L4488" s="444">
        <f t="shared" ca="1" si="187"/>
        <v>-1462301380456.0054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-1462301380456.0054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-6092922418.5666885</v>
      </c>
      <c r="L4489" s="444">
        <f t="shared" ca="1" si="187"/>
        <v>-1468394302874.572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-1468394302874.572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-6118309595.3107166</v>
      </c>
      <c r="L4490" s="444">
        <f t="shared" ca="1" si="187"/>
        <v>-1474512612469.8828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-1474512612469.8828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-6143802551.9578447</v>
      </c>
      <c r="L4491" s="444">
        <f t="shared" ca="1" si="187"/>
        <v>-1480656415021.8406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-1480656415021.8406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-6169401729.2576694</v>
      </c>
      <c r="L4492" s="444">
        <f t="shared" ca="1" si="187"/>
        <v>-1486825816751.0981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-1486825816751.0981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-6195107569.7962418</v>
      </c>
      <c r="L4493" s="444">
        <f t="shared" ca="1" si="187"/>
        <v>-1493020924320.8943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-1493020924320.8943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-6220920518.003726</v>
      </c>
      <c r="L4494" s="444">
        <f t="shared" ca="1" si="187"/>
        <v>-1499241844838.8979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-1499241844838.8979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-6246841020.162075</v>
      </c>
      <c r="L4495" s="444">
        <f t="shared" ca="1" si="187"/>
        <v>-1505488685859.0601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-1505488685859.0601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-6272869524.4127502</v>
      </c>
      <c r="L4496" s="444">
        <f t="shared" ca="1" si="187"/>
        <v>-1511761555383.4729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-1511761555383.4729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-6299006480.7644701</v>
      </c>
      <c r="L4497" s="444">
        <f t="shared" ca="1" si="187"/>
        <v>-1518060561864.2373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-1518060561864.2373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-6325252341.1009884</v>
      </c>
      <c r="L4498" s="444">
        <f t="shared" ca="1" si="187"/>
        <v>-1524385814205.3384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-1524385814205.3384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-6351607559.1889095</v>
      </c>
      <c r="L4499" s="444">
        <f t="shared" ca="1" si="187"/>
        <v>-1530737421764.5273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-1530737421764.5273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-6378072590.6855307</v>
      </c>
      <c r="L4500" s="444">
        <f t="shared" ca="1" si="187"/>
        <v>-1537115494355.2129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-1537115494355.2129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-6404647893.1467199</v>
      </c>
      <c r="L4501" s="444">
        <f t="shared" ca="1" si="187"/>
        <v>-1543520142248.3596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-1543520142248.3596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-6431333926.034832</v>
      </c>
      <c r="L4502" s="444">
        <f t="shared" ca="1" si="187"/>
        <v>-1549951476174.3945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-1549951476174.3945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-6458131150.7266436</v>
      </c>
      <c r="L4503" s="444">
        <f t="shared" ca="1" si="187"/>
        <v>-1556409607325.1211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-1556409607325.1211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-6485040030.5213375</v>
      </c>
      <c r="L4504" s="444">
        <f t="shared" ca="1" si="187"/>
        <v>-1562894647355.6423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-1562894647355.6423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-6512061030.64851</v>
      </c>
      <c r="L4505" s="444">
        <f t="shared" ca="1" si="187"/>
        <v>-1569406708386.2908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-1569406708386.2908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-6539194618.2762117</v>
      </c>
      <c r="L4506" s="444">
        <f t="shared" ca="1" si="187"/>
        <v>-1575945903004.5669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-1575945903004.5669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-6566441262.5190287</v>
      </c>
      <c r="L4507" s="444">
        <f t="shared" ca="1" si="187"/>
        <v>-1582512344267.0859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-1582512344267.0859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-6593801434.4461918</v>
      </c>
      <c r="L4508" s="444">
        <f t="shared" ca="1" si="187"/>
        <v>-1589106145701.5322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-1589106145701.5322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-6621275607.0897179</v>
      </c>
      <c r="L4509" s="444">
        <f t="shared" ca="1" si="187"/>
        <v>-1595727421308.6218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-1595727421308.6218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-6648864255.4525909</v>
      </c>
      <c r="L4510" s="444">
        <f t="shared" ca="1" si="187"/>
        <v>-1602376285564.0745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-1602376285564.0745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-6676567856.5169773</v>
      </c>
      <c r="L4511" s="444">
        <f t="shared" ca="1" si="187"/>
        <v>-1609052853420.5916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-1609052853420.5916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-6704386889.2524643</v>
      </c>
      <c r="L4512" s="444">
        <f t="shared" ca="1" si="187"/>
        <v>-1615757240309.844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-1615757240309.844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-6732321834.6243496</v>
      </c>
      <c r="L4513" s="444">
        <f t="shared" ca="1" si="187"/>
        <v>-1622489562144.4683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-1622489562144.4683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-6760373175.6019506</v>
      </c>
      <c r="L4514" s="444">
        <f t="shared" ca="1" si="187"/>
        <v>-1629249935320.0703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-1629249935320.0703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-6788541397.1669598</v>
      </c>
      <c r="L4515" s="444">
        <f t="shared" ca="1" si="187"/>
        <v>-1636038476717.2373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-1636038476717.2373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-6816826986.3218222</v>
      </c>
      <c r="L4516" s="444">
        <f t="shared" ca="1" si="187"/>
        <v>-1642855303703.5591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-1642855303703.5591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-6845230432.0981627</v>
      </c>
      <c r="L4517" s="444">
        <f t="shared" ca="1" si="187"/>
        <v>-1649700534135.6572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-1649700534135.6572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-6873752225.565238</v>
      </c>
      <c r="L4518" s="444">
        <f t="shared" ca="1" si="187"/>
        <v>-1656574286361.2224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-1656574286361.2224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-6902392859.8384266</v>
      </c>
      <c r="L4519" s="444">
        <f t="shared" ca="1" si="187"/>
        <v>-1663476679221.0608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-1663476679221.0608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-6931152830.0877533</v>
      </c>
      <c r="L4520" s="444">
        <f t="shared" ca="1" si="187"/>
        <v>-1670407832051.1484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-1670407832051.1484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-6960032633.5464516</v>
      </c>
      <c r="L4521" s="444">
        <f t="shared" ca="1" si="187"/>
        <v>-1677367864684.6948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-1677367864684.6948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-6989032769.5195618</v>
      </c>
      <c r="L4522" s="444">
        <f t="shared" ca="1" si="187"/>
        <v>-1684356897454.2144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-1684356897454.2144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-7018153739.39256</v>
      </c>
      <c r="L4523" s="444">
        <f t="shared" ca="1" si="187"/>
        <v>-1691375051193.6069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-1691375051193.6069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-7047396046.640029</v>
      </c>
      <c r="L4524" s="444">
        <f t="shared" ca="1" si="187"/>
        <v>-1698422447240.2471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-1698422447240.2471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-7076760196.834363</v>
      </c>
      <c r="L4525" s="444">
        <f t="shared" ca="1" si="187"/>
        <v>-1705499207437.0815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-1705499207437.0815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-7106246697.6545067</v>
      </c>
      <c r="L4526" s="444">
        <f t="shared" ca="1" si="187"/>
        <v>-1712605454134.7361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-1712605454134.7361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-7135856058.8947344</v>
      </c>
      <c r="L4527" s="444">
        <f t="shared" ca="1" si="187"/>
        <v>-1719741310193.6309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-1719741310193.6309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-7165588792.4734621</v>
      </c>
      <c r="L4528" s="444">
        <f t="shared" ca="1" si="187"/>
        <v>-1726906898986.1042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-1726906898986.1042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-7195445412.4420996</v>
      </c>
      <c r="L4529" s="444">
        <f t="shared" ca="1" si="187"/>
        <v>-1734102344398.5464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-1734102344398.5464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-7225426434.9939432</v>
      </c>
      <c r="L4530" s="444">
        <f t="shared" ca="1" si="187"/>
        <v>-1741327770833.5403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-1741327770833.5403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-7255532378.4730854</v>
      </c>
      <c r="L4531" s="444">
        <f t="shared" ca="1" si="187"/>
        <v>-1748583303212.0134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-1748583303212.0134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-7285763763.3833895</v>
      </c>
      <c r="L4532" s="444">
        <f t="shared" ca="1" si="187"/>
        <v>-1755869066975.3967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-1755869066975.3967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-7316121112.3974867</v>
      </c>
      <c r="L4533" s="444">
        <f t="shared" ca="1" si="187"/>
        <v>-1763185188087.7942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-1763185188087.7942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-7346604950.3658094</v>
      </c>
      <c r="L4534" s="444">
        <f t="shared" ca="1" si="187"/>
        <v>-1770531793038.1599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-1770531793038.1599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-7377215804.3256674</v>
      </c>
      <c r="L4535" s="444">
        <f t="shared" ca="1" si="187"/>
        <v>-1777909008842.4856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-1777909008842.4856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-7407954203.5103569</v>
      </c>
      <c r="L4536" s="444">
        <f t="shared" ca="1" si="187"/>
        <v>-1785316963045.9958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-1785316963045.9958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-7438820679.3583155</v>
      </c>
      <c r="L4537" s="444">
        <f t="shared" ca="1" si="187"/>
        <v>-1792755783725.3542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-1792755783725.3542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-7469815765.5223093</v>
      </c>
      <c r="L4538" s="444">
        <f t="shared" ca="1" si="187"/>
        <v>-1800225599490.8765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-1800225599490.8765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-7500939997.8786516</v>
      </c>
      <c r="L4539" s="444">
        <f t="shared" ca="1" si="187"/>
        <v>-1807726539488.7551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-1807726539488.7551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-7532193914.5364799</v>
      </c>
      <c r="L4540" s="444">
        <f t="shared" ca="1" si="187"/>
        <v>-1815258733403.2915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-1815258733403.2915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-7563578055.8470478</v>
      </c>
      <c r="L4541" s="444">
        <f t="shared" ca="1" si="187"/>
        <v>-1822822311459.1387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-1822822311459.1387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-7595092964.4130774</v>
      </c>
      <c r="L4542" s="444">
        <f t="shared" ca="1" si="187"/>
        <v>-1830417404423.5518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-1830417404423.5518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-7626739185.0981321</v>
      </c>
      <c r="L4543" s="444">
        <f t="shared" ca="1" si="187"/>
        <v>-1838044143608.6499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-1838044143608.6499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-7658517265.0360422</v>
      </c>
      <c r="L4544" s="444">
        <f t="shared" ca="1" si="187"/>
        <v>-1845702660873.686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-1845702660873.686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-7690427753.640358</v>
      </c>
      <c r="L4545" s="444">
        <f t="shared" ca="1" si="187"/>
        <v>-1853393088627.3264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-1853393088627.3264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-7722471202.6138601</v>
      </c>
      <c r="L4546" s="444">
        <f t="shared" ca="1" si="187"/>
        <v>-1861115559829.9402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-1861115559829.9402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-7754648165.9580841</v>
      </c>
      <c r="L4547" s="444">
        <f t="shared" ca="1" si="187"/>
        <v>-1868870207995.8982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-1868870207995.8982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-7786959199.9829102</v>
      </c>
      <c r="L4548" s="444">
        <f t="shared" ca="1" si="187"/>
        <v>-1876657167195.8811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-1876657167195.8811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-7819404863.3161707</v>
      </c>
      <c r="L4549" s="444">
        <f t="shared" ca="1" si="187"/>
        <v>-1884476572059.1973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-1884476572059.1973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-7851985716.9133215</v>
      </c>
      <c r="L4550" s="444">
        <f t="shared" ca="1" si="187"/>
        <v>-1892328557776.1106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-1892328557776.1106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-7884702324.0671272</v>
      </c>
      <c r="L4551" s="444">
        <f t="shared" ca="1" si="187"/>
        <v>-1900213260100.1777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-1900213260100.1777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-7917555250.417407</v>
      </c>
      <c r="L4552" s="444">
        <f t="shared" ca="1" si="187"/>
        <v>-1908130815350.5952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-1908130815350.5952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-7950545063.9608145</v>
      </c>
      <c r="L4553" s="444">
        <f t="shared" ca="1" si="187"/>
        <v>-1916081360414.5559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-1916081360414.5559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-7983672335.0606499</v>
      </c>
      <c r="L4554" s="444">
        <f t="shared" ca="1" si="187"/>
        <v>-1924065032749.6165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-1924065032749.6165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-8016937636.4567347</v>
      </c>
      <c r="L4555" s="444">
        <f t="shared" ca="1" si="187"/>
        <v>-1932081970386.0732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-1932081970386.0732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-8050341543.2753057</v>
      </c>
      <c r="L4556" s="444">
        <f t="shared" ca="1" si="187"/>
        <v>-1940132311929.3486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-1940132311929.3486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-8083884633.0389528</v>
      </c>
      <c r="L4557" s="444">
        <f t="shared" ca="1" si="187"/>
        <v>-1948216196562.3877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-1948216196562.3877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-8117567485.6766157</v>
      </c>
      <c r="L4558" s="444">
        <f t="shared" ca="1" si="187"/>
        <v>-1956333764048.0642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-1956333764048.0642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-8151390683.5336008</v>
      </c>
      <c r="L4559" s="444">
        <f t="shared" ca="1" si="187"/>
        <v>-1964485154731.5979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-1964485154731.5979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-8185354811.3816566</v>
      </c>
      <c r="L4560" s="444">
        <f t="shared" ca="1" si="187"/>
        <v>-1972670509542.9795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-1972670509542.9795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-8219460456.42908</v>
      </c>
      <c r="L4561" s="444">
        <f t="shared" ca="1" si="187"/>
        <v>-1980889969999.4087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-1980889969999.4087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-8253708208.3308697</v>
      </c>
      <c r="L4562" s="444">
        <f t="shared" ca="1" si="187"/>
        <v>-1989143678207.7395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-1989143678207.7395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-8288098659.1989145</v>
      </c>
      <c r="L4563" s="444">
        <f t="shared" ca="1" si="187"/>
        <v>-1997431776866.9385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-1997431776866.9385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-8322632403.6122427</v>
      </c>
      <c r="L4564" s="444">
        <f t="shared" ca="1" si="187"/>
        <v>-2005754409270.5508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-2005754409270.5508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-8357310038.6272936</v>
      </c>
      <c r="L4565" s="444">
        <f t="shared" ca="1" si="187"/>
        <v>-2014111719309.178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-2014111719309.178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-8392132163.7882414</v>
      </c>
      <c r="L4566" s="444">
        <f t="shared" ca="1" si="187"/>
        <v>-2022503851472.9663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-2022503851472.9663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-8427099381.1373596</v>
      </c>
      <c r="L4567" s="444">
        <f t="shared" ca="1" si="187"/>
        <v>-2030930950854.1038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-2030930950854.1038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-8462212295.2254324</v>
      </c>
      <c r="L4568" s="444">
        <f t="shared" ca="1" si="187"/>
        <v>-2039393163149.3291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-2039393163149.3291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-8497471513.1222048</v>
      </c>
      <c r="L4569" s="444">
        <f t="shared" ca="1" si="187"/>
        <v>-2047890634662.4514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-2047890634662.4514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-8532877644.4268818</v>
      </c>
      <c r="L4570" s="444">
        <f t="shared" ca="1" si="187"/>
        <v>-2056423512306.8784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-2056423512306.8784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-8568431301.2786608</v>
      </c>
      <c r="L4571" s="444">
        <f t="shared" ca="1" si="187"/>
        <v>-2064991943608.157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-2064991943608.157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-8604133098.367321</v>
      </c>
      <c r="L4572" s="444">
        <f t="shared" ca="1" si="187"/>
        <v>-2073596076706.5244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-2073596076706.5244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-8639983652.9438534</v>
      </c>
      <c r="L4573" s="444">
        <f t="shared" ca="1" si="187"/>
        <v>-2082236060359.4683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-2082236060359.4683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-8675983584.8311176</v>
      </c>
      <c r="L4574" s="444">
        <f t="shared" ca="1" si="187"/>
        <v>-2090912043944.2993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-2090912043944.2993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-8712133516.4345798</v>
      </c>
      <c r="L4575" s="444">
        <f t="shared" ca="1" si="187"/>
        <v>-2099624177460.7339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-2099624177460.7339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-8748434072.7530575</v>
      </c>
      <c r="L4576" s="444">
        <f t="shared" ca="1" si="187"/>
        <v>-2108372611533.4871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-2108372611533.4871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-8784885881.3895283</v>
      </c>
      <c r="L4577" s="444">
        <f t="shared" ca="1" si="187"/>
        <v>-2117157497414.8767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-2117157497414.8767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-8821489572.5619869</v>
      </c>
      <c r="L4578" s="444">
        <f t="shared" ca="1" si="187"/>
        <v>-2125978986987.4387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-2125978986987.4387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-8858245779.1143284</v>
      </c>
      <c r="L4579" s="444">
        <f t="shared" ca="1" si="187"/>
        <v>-2134837232766.553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-2134837232766.553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-8895155136.5273037</v>
      </c>
      <c r="L4580" s="444">
        <f t="shared" ca="1" si="187"/>
        <v>-2143732387903.0803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-2143732387903.0803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-8932218282.9295006</v>
      </c>
      <c r="L4581" s="444">
        <f t="shared" ca="1" si="187"/>
        <v>-2152664606186.0098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-2152664606186.0098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-8969435859.1083736</v>
      </c>
      <c r="L4582" s="444">
        <f t="shared" ca="1" si="187"/>
        <v>-2161634042045.1182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-2161634042045.1182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-9006808508.5213261</v>
      </c>
      <c r="L4583" s="444">
        <f t="shared" ca="1" si="187"/>
        <v>-2170640850553.6394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-2170640850553.6394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-9044336877.3068295</v>
      </c>
      <c r="L4584" s="444">
        <f t="shared" ca="1" si="187"/>
        <v>-2179685187430.9463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-2179685187430.9463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-9082021614.2956085</v>
      </c>
      <c r="L4585" s="444">
        <f t="shared" ca="1" si="187"/>
        <v>-2188767209045.2419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-2188767209045.2419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-9119863371.021841</v>
      </c>
      <c r="L4586" s="444">
        <f t="shared" ca="1" si="187"/>
        <v>-2197887072416.2637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-2197887072416.2637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-9157862801.7344322</v>
      </c>
      <c r="L4587" s="444">
        <f t="shared" ca="1" si="187"/>
        <v>-2207044935217.998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-2207044935217.998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-9196020563.4083252</v>
      </c>
      <c r="L4588" s="444">
        <f t="shared" ca="1" si="187"/>
        <v>-2216240955781.4063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-2216240955781.4063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-9234337315.7558594</v>
      </c>
      <c r="L4589" s="444">
        <f t="shared" ca="1" si="187"/>
        <v>-2225475293097.1621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-2225475293097.1621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-9272813721.2381744</v>
      </c>
      <c r="L4590" s="444">
        <f t="shared" ca="1" si="187"/>
        <v>-2234748106818.4004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-2234748106818.4004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-9311450445.0766678</v>
      </c>
      <c r="L4591" s="444">
        <f t="shared" ca="1" si="187"/>
        <v>-2244059557263.4771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-2244059557263.4771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-9350248155.2644882</v>
      </c>
      <c r="L4592" s="444">
        <f t="shared" ca="1" si="187"/>
        <v>-2253409805418.7417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-2253409805418.7417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-9389207522.5780907</v>
      </c>
      <c r="L4593" s="444">
        <f t="shared" ca="1" si="187"/>
        <v>-2262799012941.3198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-2262799012941.3198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-9428329220.5888329</v>
      </c>
      <c r="L4594" s="444">
        <f t="shared" ca="1" si="187"/>
        <v>-2272227342161.9087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-2272227342161.9087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-9467613925.6746197</v>
      </c>
      <c r="L4595" s="444">
        <f t="shared" ca="1" si="187"/>
        <v>-2281694956087.5835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-2281694956087.5835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-9507062317.0315971</v>
      </c>
      <c r="L4596" s="444">
        <f t="shared" ca="1" si="187"/>
        <v>-2291202018404.6152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-2291202018404.6152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-9546675076.6858959</v>
      </c>
      <c r="L4597" s="444">
        <f t="shared" ca="1" si="187"/>
        <v>-2300748693481.3013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-2300748693481.3013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-9586452889.5054226</v>
      </c>
      <c r="L4598" s="444">
        <f t="shared" ref="L4598:L4852" ca="1" si="192">I4598-J4598+K4598</f>
        <v>-2310335146370.8066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-2310335146370.8066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-9626396443.2116947</v>
      </c>
      <c r="L4599" s="444">
        <f t="shared" ca="1" si="192"/>
        <v>-2319961542814.0186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-2319961542814.0186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-9666506428.3917446</v>
      </c>
      <c r="L4600" s="444">
        <f t="shared" ca="1" si="192"/>
        <v>-2329628049242.4102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-2329628049242.4102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-9706783538.5100422</v>
      </c>
      <c r="L4601" s="444">
        <f t="shared" ca="1" si="192"/>
        <v>-2339334832780.9204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-2339334832780.9204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-9747228469.9205017</v>
      </c>
      <c r="L4602" s="444">
        <f t="shared" ca="1" si="192"/>
        <v>-2349082061250.8408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-2349082061250.8408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-9787841921.8785038</v>
      </c>
      <c r="L4603" s="444">
        <f t="shared" ca="1" si="192"/>
        <v>-2358869903172.7192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-2358869903172.7192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-9828624596.5529976</v>
      </c>
      <c r="L4604" s="444">
        <f t="shared" ca="1" si="192"/>
        <v>-2368698527769.2725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-2368698527769.2725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-9869577199.0386353</v>
      </c>
      <c r="L4605" s="444">
        <f t="shared" ca="1" si="192"/>
        <v>-2378568104968.311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-2378568104968.311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-9910700437.3679619</v>
      </c>
      <c r="L4606" s="444">
        <f t="shared" ca="1" si="192"/>
        <v>-2388478805405.6792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-2388478805405.6792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-9951995022.5236626</v>
      </c>
      <c r="L4607" s="444">
        <f t="shared" ca="1" si="192"/>
        <v>-2398430800428.2026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-2398430800428.2026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-9993461668.4508438</v>
      </c>
      <c r="L4608" s="444">
        <f t="shared" ca="1" si="192"/>
        <v>-2408424262096.6533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-2408424262096.6533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-10035101092.069389</v>
      </c>
      <c r="L4609" s="444">
        <f t="shared" ca="1" si="192"/>
        <v>-2418459363188.7227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-2418459363188.7227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-10076914013.286345</v>
      </c>
      <c r="L4610" s="444">
        <f t="shared" ca="1" si="192"/>
        <v>-2428536277202.0088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-2428536277202.0088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-10118901155.008369</v>
      </c>
      <c r="L4611" s="444">
        <f t="shared" ca="1" si="192"/>
        <v>-2438655178357.0171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-2438655178357.0171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-10161063243.154238</v>
      </c>
      <c r="L4612" s="444">
        <f t="shared" ca="1" si="192"/>
        <v>-2448816241600.1714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-2448816241600.1714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-10203401006.667381</v>
      </c>
      <c r="L4613" s="444">
        <f t="shared" ca="1" si="192"/>
        <v>-2459019642606.8389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-2459019642606.8389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-10245915177.528496</v>
      </c>
      <c r="L4614" s="444">
        <f t="shared" ca="1" si="192"/>
        <v>-2469265557784.3672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-2469265557784.3672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-10288606490.768196</v>
      </c>
      <c r="L4615" s="444">
        <f t="shared" ca="1" si="192"/>
        <v>-2479554164275.1353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-2479554164275.1353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-10331475684.479731</v>
      </c>
      <c r="L4616" s="444">
        <f t="shared" ca="1" si="192"/>
        <v>-2489885639959.6147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-2489885639959.6147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-10374523499.831728</v>
      </c>
      <c r="L4617" s="444">
        <f t="shared" ca="1" si="192"/>
        <v>-2500260163459.4463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-2500260163459.4463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-10417750681.081026</v>
      </c>
      <c r="L4618" s="444">
        <f t="shared" ca="1" si="192"/>
        <v>-2510677914140.5273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-2510677914140.5273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-10461157975.585531</v>
      </c>
      <c r="L4619" s="444">
        <f t="shared" ca="1" si="192"/>
        <v>-2521139072116.1128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-2521139072116.1128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-10504746133.817137</v>
      </c>
      <c r="L4620" s="444">
        <f t="shared" ca="1" si="192"/>
        <v>-2531643818249.9297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-2531643818249.9297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-10548515909.374706</v>
      </c>
      <c r="L4621" s="444">
        <f t="shared" ca="1" si="192"/>
        <v>-2542192334159.3042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-2542192334159.3042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-10592468058.997101</v>
      </c>
      <c r="L4622" s="444">
        <f t="shared" ca="1" si="192"/>
        <v>-2552784802218.3013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-2552784802218.3013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-10636603342.576256</v>
      </c>
      <c r="L4623" s="444">
        <f t="shared" ca="1" si="192"/>
        <v>-2563421405560.8774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-2563421405560.8774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-10680922523.170322</v>
      </c>
      <c r="L4624" s="444">
        <f t="shared" ca="1" si="192"/>
        <v>-2574102328084.0479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-2574102328084.0479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-10725426367.016867</v>
      </c>
      <c r="L4625" s="444">
        <f t="shared" ca="1" si="192"/>
        <v>-2584827754451.0649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-2584827754451.0649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-10770115643.546104</v>
      </c>
      <c r="L4626" s="444">
        <f t="shared" ca="1" si="192"/>
        <v>-2595597870094.6108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-2595597870094.6108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-10814991125.394211</v>
      </c>
      <c r="L4627" s="444">
        <f t="shared" ca="1" si="192"/>
        <v>-2606412861220.0049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-2606412861220.0049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-10860053588.416687</v>
      </c>
      <c r="L4628" s="444">
        <f t="shared" ca="1" si="192"/>
        <v>-2617272914808.4214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-2617272914808.4214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-10905303811.701756</v>
      </c>
      <c r="L4629" s="444">
        <f t="shared" ca="1" si="192"/>
        <v>-2628178218620.123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-2628178218620.123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-10950742577.583845</v>
      </c>
      <c r="L4630" s="444">
        <f t="shared" ca="1" si="192"/>
        <v>-2639128961197.707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-2639128961197.707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-10996370671.657112</v>
      </c>
      <c r="L4631" s="444">
        <f t="shared" ca="1" si="192"/>
        <v>-2650125331869.3643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-2650125331869.3643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-11042188882.789017</v>
      </c>
      <c r="L4632" s="444">
        <f t="shared" ca="1" si="192"/>
        <v>-2661167520752.1533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-2661167520752.1533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-11088198003.133972</v>
      </c>
      <c r="L4633" s="444">
        <f t="shared" ca="1" si="192"/>
        <v>-2672255718755.2871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-2672255718755.2871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-11134398828.14703</v>
      </c>
      <c r="L4634" s="444">
        <f t="shared" ca="1" si="192"/>
        <v>-2683390117583.4341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-2683390117583.4341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-11180792156.597641</v>
      </c>
      <c r="L4635" s="444">
        <f t="shared" ca="1" si="192"/>
        <v>-2694570909740.0317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-2694570909740.0317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-11227378790.583466</v>
      </c>
      <c r="L4636" s="444">
        <f t="shared" ca="1" si="192"/>
        <v>-2705798288530.6152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-2705798288530.6152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-11274159535.54423</v>
      </c>
      <c r="L4637" s="444">
        <f t="shared" ca="1" si="192"/>
        <v>-2717072448066.1597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-2717072448066.1597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-11321135200.275665</v>
      </c>
      <c r="L4638" s="444">
        <f t="shared" ca="1" si="192"/>
        <v>-2728393583266.4355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-2728393583266.4355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-11368306596.943481</v>
      </c>
      <c r="L4639" s="444">
        <f t="shared" ca="1" si="192"/>
        <v>-2739761889863.3789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-2739761889863.3789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-11415674541.097412</v>
      </c>
      <c r="L4640" s="444">
        <f t="shared" ca="1" si="192"/>
        <v>-2751177564404.4766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-2751177564404.4766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-11463239851.685318</v>
      </c>
      <c r="L4641" s="444">
        <f t="shared" ca="1" si="192"/>
        <v>-2762640804256.1621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-2762640804256.1621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-11511003351.067343</v>
      </c>
      <c r="L4642" s="444">
        <f t="shared" ca="1" si="192"/>
        <v>-2774151807607.2295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-2774151807607.2295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-11558965865.030123</v>
      </c>
      <c r="L4643" s="444">
        <f t="shared" ca="1" si="192"/>
        <v>-2785710773472.2598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-2785710773472.2598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-11607128222.801083</v>
      </c>
      <c r="L4644" s="444">
        <f t="shared" ca="1" si="192"/>
        <v>-2797317901695.061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-2797317901695.061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-11655491257.062754</v>
      </c>
      <c r="L4645" s="444">
        <f t="shared" ca="1" si="192"/>
        <v>-2808973392952.124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-2808973392952.124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-11704055803.967184</v>
      </c>
      <c r="L4646" s="444">
        <f t="shared" ca="1" si="192"/>
        <v>-2820677448756.0913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-2820677448756.0913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-11752822703.150381</v>
      </c>
      <c r="L4647" s="444">
        <f t="shared" ca="1" si="192"/>
        <v>-2832430271459.2417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-2832430271459.2417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-11801792797.74684</v>
      </c>
      <c r="L4648" s="444">
        <f t="shared" ca="1" si="192"/>
        <v>-2844232064256.9888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-2844232064256.9888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-11850966934.404119</v>
      </c>
      <c r="L4649" s="444">
        <f t="shared" ca="1" si="192"/>
        <v>-2856083031191.3931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-2856083031191.3931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-11900345963.29747</v>
      </c>
      <c r="L4650" s="444">
        <f t="shared" ca="1" si="192"/>
        <v>-2867983377154.6904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-2867983377154.6904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-11949930738.144543</v>
      </c>
      <c r="L4651" s="444">
        <f t="shared" ca="1" si="192"/>
        <v>-2879933307892.835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-2879933307892.835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-11999722116.220146</v>
      </c>
      <c r="L4652" s="444">
        <f t="shared" ca="1" si="192"/>
        <v>-2891933030009.0552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-2891933030009.0552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-12049720958.371063</v>
      </c>
      <c r="L4653" s="444">
        <f t="shared" ca="1" si="192"/>
        <v>-2903982750967.4263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-2903982750967.4263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-12099928129.030943</v>
      </c>
      <c r="L4654" s="444">
        <f t="shared" ca="1" si="192"/>
        <v>-2916082679096.457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-2916082679096.457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-12150344496.235237</v>
      </c>
      <c r="L4655" s="444">
        <f t="shared" ca="1" si="192"/>
        <v>-2928233023592.6924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-2928233023592.6924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-12200970931.636219</v>
      </c>
      <c r="L4656" s="444">
        <f t="shared" ca="1" si="192"/>
        <v>-2940433994524.3286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-2940433994524.3286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-12251808310.518036</v>
      </c>
      <c r="L4657" s="444">
        <f t="shared" ca="1" si="192"/>
        <v>-2952685802834.8467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-2952685802834.8467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-12302857511.811861</v>
      </c>
      <c r="L4658" s="444">
        <f t="shared" ca="1" si="192"/>
        <v>-2964988660346.6587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-2964988660346.6587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-12354119418.111078</v>
      </c>
      <c r="L4659" s="444">
        <f t="shared" ca="1" si="192"/>
        <v>-2977342779764.7695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-2977342779764.7695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-12405594915.686539</v>
      </c>
      <c r="L4660" s="444">
        <f t="shared" ca="1" si="192"/>
        <v>-2989748374680.4561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-2989748374680.4561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-12457284894.5019</v>
      </c>
      <c r="L4661" s="444">
        <f t="shared" ca="1" si="192"/>
        <v>-3002205659574.958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-3002205659574.958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-12509190248.228992</v>
      </c>
      <c r="L4662" s="444">
        <f t="shared" ca="1" si="192"/>
        <v>-3014714849823.187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-3014714849823.187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-12561311874.263279</v>
      </c>
      <c r="L4663" s="444">
        <f t="shared" ca="1" si="192"/>
        <v>-3027276161697.4502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-3027276161697.4502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-12613650673.739376</v>
      </c>
      <c r="L4664" s="444">
        <f t="shared" ca="1" si="192"/>
        <v>-3039889812371.1895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-3039889812371.1895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-12666207551.546623</v>
      </c>
      <c r="L4665" s="444">
        <f t="shared" ca="1" si="192"/>
        <v>-3052556019922.7358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-3052556019922.7358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-12718983416.344732</v>
      </c>
      <c r="L4666" s="444">
        <f t="shared" ca="1" si="192"/>
        <v>-3065275003339.0806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-3065275003339.0806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-12771979180.579502</v>
      </c>
      <c r="L4667" s="444">
        <f t="shared" ca="1" si="192"/>
        <v>-3078046982519.6602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-3078046982519.6602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-12825195760.498585</v>
      </c>
      <c r="L4668" s="444">
        <f t="shared" ca="1" si="192"/>
        <v>-3090872178280.1587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-3090872178280.1587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-12878634076.167328</v>
      </c>
      <c r="L4669" s="444">
        <f t="shared" ca="1" si="192"/>
        <v>-3103750812356.3262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-3103750812356.3262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-12932295051.484692</v>
      </c>
      <c r="L4670" s="444">
        <f t="shared" ca="1" si="192"/>
        <v>-3116683107407.811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-3116683107407.811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-12986179614.199213</v>
      </c>
      <c r="L4671" s="444">
        <f t="shared" ca="1" si="192"/>
        <v>-3129669287022.0103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-3129669287022.0103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-13040288695.925043</v>
      </c>
      <c r="L4672" s="444">
        <f t="shared" ca="1" si="192"/>
        <v>-3142709575717.9351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-3142709575717.9351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-13094623232.158062</v>
      </c>
      <c r="L4673" s="444">
        <f t="shared" ca="1" si="192"/>
        <v>-3155804198950.0933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-3155804198950.0933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-13149184162.292055</v>
      </c>
      <c r="L4674" s="444">
        <f t="shared" ca="1" si="192"/>
        <v>-3168953383112.3853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-3168953383112.3853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-13203972429.634939</v>
      </c>
      <c r="L4675" s="444">
        <f t="shared" ca="1" si="192"/>
        <v>-3182157355542.02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-3182157355542.02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-13258988981.425083</v>
      </c>
      <c r="L4676" s="444">
        <f t="shared" ca="1" si="192"/>
        <v>-3195416344523.4453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-3195416344523.4453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-13314234768.847689</v>
      </c>
      <c r="L4677" s="444">
        <f t="shared" ca="1" si="192"/>
        <v>-3208730579292.293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-3208730579292.293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-13369710747.05122</v>
      </c>
      <c r="L4678" s="444">
        <f t="shared" ca="1" si="192"/>
        <v>-3222100290039.3442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-3222100290039.3442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-13425417875.163935</v>
      </c>
      <c r="L4679" s="444">
        <f t="shared" ca="1" si="192"/>
        <v>-3235525707914.5083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-3235525707914.5083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-13481357116.310452</v>
      </c>
      <c r="L4680" s="444">
        <f t="shared" ca="1" si="192"/>
        <v>-3249007065030.8188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-3249007065030.8188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-13537529437.628412</v>
      </c>
      <c r="L4681" s="444">
        <f t="shared" ca="1" si="192"/>
        <v>-3262544594468.4473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-3262544594468.4473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-13593935810.285196</v>
      </c>
      <c r="L4682" s="444">
        <f t="shared" ca="1" si="192"/>
        <v>-3276138530278.7324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-3276138530278.7324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-13650577209.494719</v>
      </c>
      <c r="L4683" s="444">
        <f t="shared" ca="1" si="192"/>
        <v>-3289789107488.2271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-3289789107488.2271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-13707454614.534279</v>
      </c>
      <c r="L4684" s="444">
        <f t="shared" ca="1" si="192"/>
        <v>-3303496562102.7612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-3303496562102.7612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-13764569008.761505</v>
      </c>
      <c r="L4685" s="444">
        <f t="shared" ca="1" si="192"/>
        <v>-3317261131111.5229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-3317261131111.5229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-13821921379.631346</v>
      </c>
      <c r="L4686" s="444">
        <f t="shared" ca="1" si="192"/>
        <v>-3331083052491.1543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-3331083052491.1543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-13879512718.713142</v>
      </c>
      <c r="L4687" s="444">
        <f t="shared" ca="1" si="192"/>
        <v>-3344962565209.8677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-3344962565209.8677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-13937344021.707781</v>
      </c>
      <c r="L4688" s="444">
        <f t="shared" ca="1" si="192"/>
        <v>-3358899909231.5757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-3358899909231.5757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-13995416288.464899</v>
      </c>
      <c r="L4689" s="444">
        <f t="shared" ca="1" si="192"/>
        <v>-3372895325520.0405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-3372895325520.0405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-14053730523.000168</v>
      </c>
      <c r="L4690" s="444">
        <f t="shared" ca="1" si="192"/>
        <v>-3386949056043.0405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-3386949056043.0405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-14112287733.512669</v>
      </c>
      <c r="L4691" s="444">
        <f t="shared" ca="1" si="192"/>
        <v>-3401061343776.5532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-3401061343776.5532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-14171088932.402306</v>
      </c>
      <c r="L4692" s="444">
        <f t="shared" ca="1" si="192"/>
        <v>-3415232432708.9556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-3415232432708.9556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-14230135136.287315</v>
      </c>
      <c r="L4693" s="444">
        <f t="shared" ca="1" si="192"/>
        <v>-3429462567845.2427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-3429462567845.2427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-14289427366.021845</v>
      </c>
      <c r="L4694" s="444">
        <f t="shared" ca="1" si="192"/>
        <v>-3443751995211.2646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-3443751995211.2646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-14348966646.713604</v>
      </c>
      <c r="L4695" s="444">
        <f t="shared" ca="1" si="192"/>
        <v>-3458100961857.978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-3458100961857.978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-14408754007.741575</v>
      </c>
      <c r="L4696" s="444">
        <f t="shared" ca="1" si="192"/>
        <v>-3472509715865.7197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-3472509715865.7197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-14468790482.77383</v>
      </c>
      <c r="L4697" s="444">
        <f t="shared" ca="1" si="192"/>
        <v>-3486978506348.4937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-3486978506348.4937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-14529077109.785393</v>
      </c>
      <c r="L4698" s="444">
        <f t="shared" ca="1" si="192"/>
        <v>-3501507583458.2788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-3501507583458.2788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-14589614931.076164</v>
      </c>
      <c r="L4699" s="444">
        <f t="shared" ca="1" si="192"/>
        <v>-3516097198389.355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-3516097198389.355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-14650404993.288979</v>
      </c>
      <c r="L4700" s="444">
        <f t="shared" ca="1" si="192"/>
        <v>-3530747603382.644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-3530747603382.644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-14711448347.427683</v>
      </c>
      <c r="L4701" s="444">
        <f t="shared" ca="1" si="192"/>
        <v>-3545459051730.0718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-3545459051730.0718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-14772746048.875301</v>
      </c>
      <c r="L4702" s="444">
        <f t="shared" ca="1" si="192"/>
        <v>-3560231797778.9473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-3560231797778.9473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-14834299157.412279</v>
      </c>
      <c r="L4703" s="444">
        <f t="shared" ca="1" si="192"/>
        <v>-3575066096936.3594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-3575066096936.3594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-14896108737.234831</v>
      </c>
      <c r="L4704" s="444">
        <f t="shared" ca="1" si="192"/>
        <v>-3589962205673.5942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-3589962205673.5942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-14958175856.973309</v>
      </c>
      <c r="L4705" s="444">
        <f t="shared" ca="1" si="192"/>
        <v>-3604920381530.5674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-3604920381530.5674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-15020501589.710697</v>
      </c>
      <c r="L4706" s="444">
        <f t="shared" ca="1" si="192"/>
        <v>-3619940883120.2783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-3619940883120.2783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-15083087013.001162</v>
      </c>
      <c r="L4707" s="444">
        <f t="shared" ca="1" si="192"/>
        <v>-3635023970133.2793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-3635023970133.2793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-15145933208.888664</v>
      </c>
      <c r="L4708" s="444">
        <f t="shared" ca="1" si="192"/>
        <v>-3650169903342.168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-3650169903342.168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-15209041263.925699</v>
      </c>
      <c r="L4709" s="444">
        <f t="shared" ca="1" si="192"/>
        <v>-3665378944606.0938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-3665378944606.0938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-15272412269.192059</v>
      </c>
      <c r="L4710" s="444">
        <f t="shared" ca="1" si="192"/>
        <v>-3680651356875.2856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-3680651356875.2856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-15336047320.31369</v>
      </c>
      <c r="L4711" s="444">
        <f t="shared" ca="1" si="192"/>
        <v>-3695987404195.5991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-3695987404195.5991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-15399947517.481663</v>
      </c>
      <c r="L4712" s="444">
        <f t="shared" ca="1" si="192"/>
        <v>-3711387351713.0806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-3711387351713.0806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-15464113965.471169</v>
      </c>
      <c r="L4713" s="444">
        <f t="shared" ca="1" si="192"/>
        <v>-3726851465678.5518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-3726851465678.5518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-15528547773.660631</v>
      </c>
      <c r="L4714" s="444">
        <f t="shared" ca="1" si="192"/>
        <v>-3742380013452.2124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-3742380013452.2124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-15593250056.050884</v>
      </c>
      <c r="L4715" s="444">
        <f t="shared" ca="1" si="192"/>
        <v>-3757973263508.2632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-3757973263508.2632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-15658221931.28443</v>
      </c>
      <c r="L4716" s="444">
        <f t="shared" ca="1" si="192"/>
        <v>-3773631485439.5479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-3773631485439.5479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-15723464522.664785</v>
      </c>
      <c r="L4717" s="444">
        <f t="shared" ca="1" si="192"/>
        <v>-3789354949962.2124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-3789354949962.2124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-15788978958.175884</v>
      </c>
      <c r="L4718" s="444">
        <f t="shared" ca="1" si="192"/>
        <v>-3805143928920.3882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-3805143928920.3882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-15854766370.501617</v>
      </c>
      <c r="L4719" s="444">
        <f t="shared" ca="1" si="192"/>
        <v>-3820998695290.8896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-3820998695290.8896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-15920827897.045374</v>
      </c>
      <c r="L4720" s="444">
        <f t="shared" ca="1" si="192"/>
        <v>-3836919523187.9351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-3836919523187.9351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-15987164679.94973</v>
      </c>
      <c r="L4721" s="444">
        <f t="shared" ca="1" si="192"/>
        <v>-3852906687867.8848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-3852906687867.8848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-16053777866.116186</v>
      </c>
      <c r="L4722" s="444">
        <f t="shared" ca="1" si="192"/>
        <v>-3868960465734.001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-3868960465734.001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-16120668607.225004</v>
      </c>
      <c r="L4723" s="444">
        <f t="shared" ca="1" si="192"/>
        <v>-3885081134341.2261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-3885081134341.2261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-16187838059.755108</v>
      </c>
      <c r="L4724" s="444">
        <f t="shared" ca="1" si="192"/>
        <v>-3901268972400.981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-3901268972400.981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-16255287385.004087</v>
      </c>
      <c r="L4725" s="444">
        <f t="shared" ca="1" si="192"/>
        <v>-3917524259785.9849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-3917524259785.9849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-16323017749.108273</v>
      </c>
      <c r="L4726" s="444">
        <f t="shared" ca="1" si="192"/>
        <v>-3933847277535.0933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-3933847277535.0933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-16391030323.062889</v>
      </c>
      <c r="L4727" s="444">
        <f t="shared" ca="1" si="192"/>
        <v>-3950238307858.1563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-3950238307858.1563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-16459326282.742317</v>
      </c>
      <c r="L4728" s="444">
        <f t="shared" ca="1" si="192"/>
        <v>-3966697634140.8984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-3966697634140.8984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-16527906808.92041</v>
      </c>
      <c r="L4729" s="444">
        <f t="shared" ca="1" si="192"/>
        <v>-3983225540949.8188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-3983225540949.8188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-16596773087.290911</v>
      </c>
      <c r="L4730" s="444">
        <f t="shared" ca="1" si="192"/>
        <v>-3999822314037.1099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-3999822314037.1099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-16665926308.487957</v>
      </c>
      <c r="L4731" s="444">
        <f t="shared" ca="1" si="192"/>
        <v>-4016488240345.5977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-4016488240345.5977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-16735367668.106657</v>
      </c>
      <c r="L4732" s="444">
        <f t="shared" ca="1" si="192"/>
        <v>-4033223608013.7041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-4033223608013.7041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-16805098366.723768</v>
      </c>
      <c r="L4733" s="444">
        <f t="shared" ca="1" si="192"/>
        <v>-4050028706380.4277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-4050028706380.4277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-16875119609.918451</v>
      </c>
      <c r="L4734" s="444">
        <f t="shared" ca="1" si="192"/>
        <v>-4066903825990.3462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-4066903825990.3462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-16945432608.293112</v>
      </c>
      <c r="L4735" s="444">
        <f t="shared" ca="1" si="192"/>
        <v>-4083849258598.6392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-4083849258598.6392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-17016038577.494329</v>
      </c>
      <c r="L4736" s="444">
        <f t="shared" ca="1" si="192"/>
        <v>-4100865297176.1333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-4100865297176.1333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-17086938738.233891</v>
      </c>
      <c r="L4737" s="444">
        <f t="shared" ca="1" si="192"/>
        <v>-4117952235914.3672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-4117952235914.3672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-17158134316.309862</v>
      </c>
      <c r="L4738" s="444">
        <f t="shared" ca="1" si="192"/>
        <v>-4135110370230.6772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-4135110370230.6772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-17229626542.627823</v>
      </c>
      <c r="L4739" s="444">
        <f t="shared" ca="1" si="192"/>
        <v>-4152339996773.3052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-4152339996773.3052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-17301416653.222103</v>
      </c>
      <c r="L4740" s="444">
        <f t="shared" ca="1" si="192"/>
        <v>-4169641413426.5273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-4169641413426.5273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-17373505889.277199</v>
      </c>
      <c r="L4741" s="444">
        <f t="shared" ca="1" si="192"/>
        <v>-4187014919315.8047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-4187014919315.8047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-17445895497.149185</v>
      </c>
      <c r="L4742" s="444">
        <f t="shared" ca="1" si="192"/>
        <v>-4204460814812.9541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-4204460814812.9541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-17518586728.38731</v>
      </c>
      <c r="L4743" s="444">
        <f t="shared" ca="1" si="192"/>
        <v>-4221979401541.3413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-4221979401541.3413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-17591580839.755589</v>
      </c>
      <c r="L4744" s="444">
        <f t="shared" ca="1" si="192"/>
        <v>-4239570982381.0967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-4239570982381.0967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-17664879093.25457</v>
      </c>
      <c r="L4745" s="444">
        <f t="shared" ca="1" si="192"/>
        <v>-4257235861474.3511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-4257235861474.3511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-17738482756.143127</v>
      </c>
      <c r="L4746" s="444">
        <f t="shared" ca="1" si="192"/>
        <v>-4274974344230.4941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-4274974344230.4941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-17812393100.960392</v>
      </c>
      <c r="L4747" s="444">
        <f t="shared" ca="1" si="192"/>
        <v>-4292786737331.4546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-4292786737331.4546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-17886611405.547726</v>
      </c>
      <c r="L4748" s="444">
        <f t="shared" ca="1" si="192"/>
        <v>-4310673348737.0024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-4310673348737.0024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-17961138953.070843</v>
      </c>
      <c r="L4749" s="444">
        <f t="shared" ca="1" si="192"/>
        <v>-4328634487690.0732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-4328634487690.0732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-18035977032.041969</v>
      </c>
      <c r="L4750" s="444">
        <f t="shared" ca="1" si="192"/>
        <v>-4346670464722.1152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-4346670464722.1152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-18111126936.342144</v>
      </c>
      <c r="L4751" s="444">
        <f t="shared" ca="1" si="192"/>
        <v>-4364781591658.4575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-4364781591658.4575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-18186589965.243572</v>
      </c>
      <c r="L4752" s="444">
        <f t="shared" ca="1" si="192"/>
        <v>-4382968181623.7012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-4382968181623.7012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-18262367423.432087</v>
      </c>
      <c r="L4753" s="444">
        <f t="shared" ca="1" si="192"/>
        <v>-4401230549047.1328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-4401230549047.1328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-18338460621.02972</v>
      </c>
      <c r="L4754" s="444">
        <f t="shared" ca="1" si="192"/>
        <v>-4419569009668.1621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-4419569009668.1621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-18414870873.61734</v>
      </c>
      <c r="L4755" s="444">
        <f t="shared" ca="1" si="192"/>
        <v>-4437983880541.7793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-4437983880541.7793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-18491599502.257412</v>
      </c>
      <c r="L4756" s="444">
        <f t="shared" ca="1" si="192"/>
        <v>-4456475480044.0371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-4456475480044.0371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-18568647833.516823</v>
      </c>
      <c r="L4757" s="444">
        <f t="shared" ca="1" si="192"/>
        <v>-4475044127877.5537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-4475044127877.5537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-18646017199.489807</v>
      </c>
      <c r="L4758" s="444">
        <f t="shared" ca="1" si="192"/>
        <v>-4493690145077.0439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-4493690145077.0439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-18723708937.821014</v>
      </c>
      <c r="L4759" s="444">
        <f t="shared" ca="1" si="192"/>
        <v>-4512413854014.8652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-4512413854014.8652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-18801724391.728603</v>
      </c>
      <c r="L4760" s="444">
        <f t="shared" ca="1" si="192"/>
        <v>-4531215578406.5938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-4531215578406.5938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-18880064910.027473</v>
      </c>
      <c r="L4761" s="444">
        <f t="shared" ca="1" si="192"/>
        <v>-4550095643316.6211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-4550095643316.6211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-18958731847.152588</v>
      </c>
      <c r="L4762" s="444">
        <f t="shared" ca="1" si="192"/>
        <v>-4569054375163.7734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-4569054375163.7734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-19037726563.182388</v>
      </c>
      <c r="L4763" s="444">
        <f t="shared" ca="1" si="192"/>
        <v>-4588092101726.9561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-4588092101726.9561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-19117050423.862316</v>
      </c>
      <c r="L4764" s="444">
        <f t="shared" ca="1" si="192"/>
        <v>-4607209152150.8184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-4607209152150.8184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-19196704800.62841</v>
      </c>
      <c r="L4765" s="444">
        <f t="shared" ca="1" si="192"/>
        <v>-4626405856951.4463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-4626405856951.4463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-19276691070.631027</v>
      </c>
      <c r="L4766" s="444">
        <f t="shared" ca="1" si="192"/>
        <v>-4645682548022.0771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-4645682548022.0771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-19357010616.758656</v>
      </c>
      <c r="L4767" s="444">
        <f t="shared" ca="1" si="192"/>
        <v>-4665039558638.8359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-4665039558638.8359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-19437664827.661816</v>
      </c>
      <c r="L4768" s="444">
        <f t="shared" ca="1" si="192"/>
        <v>-4684477223466.498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-4684477223466.498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-19518655097.777077</v>
      </c>
      <c r="L4769" s="444">
        <f t="shared" ca="1" si="192"/>
        <v>-4703995878564.2754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-4703995878564.2754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-19599982827.351147</v>
      </c>
      <c r="L4770" s="444">
        <f t="shared" ca="1" si="192"/>
        <v>-4723595861391.627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-4723595861391.627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-19681649422.465111</v>
      </c>
      <c r="L4771" s="444">
        <f t="shared" ca="1" si="192"/>
        <v>-4743277510814.0918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-4743277510814.0918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-19763656295.058716</v>
      </c>
      <c r="L4772" s="444">
        <f t="shared" ca="1" si="192"/>
        <v>-4763041167109.1504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-4763041167109.1504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-19846004862.954792</v>
      </c>
      <c r="L4773" s="444">
        <f t="shared" ca="1" si="192"/>
        <v>-4782887171972.1055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-4782887171972.1055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-19928696549.883774</v>
      </c>
      <c r="L4774" s="444">
        <f t="shared" ca="1" si="192"/>
        <v>-4802815868521.9893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-4802815868521.9893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-20011732785.508289</v>
      </c>
      <c r="L4775" s="444">
        <f t="shared" ca="1" si="192"/>
        <v>-4822827601307.4971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-4822827601307.4971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-20095115005.447903</v>
      </c>
      <c r="L4776" s="444">
        <f t="shared" ca="1" si="192"/>
        <v>-4842922716312.9453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-4842922716312.9453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-20178844651.30394</v>
      </c>
      <c r="L4777" s="444">
        <f t="shared" ca="1" si="192"/>
        <v>-4863101560964.249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-4863101560964.249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-20262923170.684372</v>
      </c>
      <c r="L4778" s="444">
        <f t="shared" ca="1" si="192"/>
        <v>-4883364484134.9336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-4883364484134.9336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-20347352017.228889</v>
      </c>
      <c r="L4779" s="444">
        <f t="shared" ca="1" si="192"/>
        <v>-4903711836152.1621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-4903711836152.1621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-20432132650.63401</v>
      </c>
      <c r="L4780" s="444">
        <f t="shared" ca="1" si="192"/>
        <v>-4924143968802.7959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-4924143968802.7959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-20517266536.678314</v>
      </c>
      <c r="L4781" s="444">
        <f t="shared" ca="1" si="192"/>
        <v>-4944661235339.4746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-4944661235339.4746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-20602755147.24781</v>
      </c>
      <c r="L4782" s="444">
        <f t="shared" ca="1" si="192"/>
        <v>-4965263990486.7227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-4965263990486.7227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-20688599960.361343</v>
      </c>
      <c r="L4783" s="444">
        <f t="shared" ca="1" si="192"/>
        <v>-4985952590447.084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-4985952590447.084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-20774802460.196182</v>
      </c>
      <c r="L4784" s="444">
        <f t="shared" ca="1" si="192"/>
        <v>-5006727392907.2803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-5006727392907.2803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-20861364137.113667</v>
      </c>
      <c r="L4785" s="444">
        <f t="shared" ca="1" si="192"/>
        <v>-5027588757044.3936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-5027588757044.3936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-20948286487.684975</v>
      </c>
      <c r="L4786" s="444">
        <f t="shared" ca="1" si="192"/>
        <v>-5048537043532.0781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-5048537043532.0781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-21035571014.716991</v>
      </c>
      <c r="L4787" s="444">
        <f t="shared" ca="1" si="192"/>
        <v>-5069572614546.7949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-5069572614546.7949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-21123219227.278313</v>
      </c>
      <c r="L4788" s="444">
        <f t="shared" ca="1" si="192"/>
        <v>-5090695833774.0732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-5090695833774.0732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-21211232640.725304</v>
      </c>
      <c r="L4789" s="444">
        <f t="shared" ca="1" si="192"/>
        <v>-5111907066414.7988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-5111907066414.7988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-21299612776.728329</v>
      </c>
      <c r="L4790" s="444">
        <f t="shared" ca="1" si="192"/>
        <v>-5133206679191.5273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-5133206679191.5273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-21388361163.298031</v>
      </c>
      <c r="L4791" s="444">
        <f t="shared" ca="1" si="192"/>
        <v>-5154595040354.8252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-5154595040354.8252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-21477479334.811771</v>
      </c>
      <c r="L4792" s="444">
        <f t="shared" ca="1" si="192"/>
        <v>-5176072519689.6367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-5176072519689.6367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-21566968832.040154</v>
      </c>
      <c r="L4793" s="444">
        <f t="shared" ca="1" si="192"/>
        <v>-5197639488521.6768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-5197639488521.6768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-21656831202.173653</v>
      </c>
      <c r="L4794" s="444">
        <f t="shared" ca="1" si="192"/>
        <v>-5219296319723.8506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-5219296319723.8506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-21747067998.849377</v>
      </c>
      <c r="L4795" s="444">
        <f t="shared" ca="1" si="192"/>
        <v>-5241043387722.7002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-5241043387722.7002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-21837680782.177917</v>
      </c>
      <c r="L4796" s="444">
        <f t="shared" ca="1" si="192"/>
        <v>-5262881068504.8779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-5262881068504.8779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-21928671118.770325</v>
      </c>
      <c r="L4797" s="444">
        <f t="shared" ca="1" si="192"/>
        <v>-5284809739623.6484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-5284809739623.6484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-22020040581.765202</v>
      </c>
      <c r="L4798" s="444">
        <f t="shared" ca="1" si="192"/>
        <v>-5306829780205.4141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-5306829780205.4141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-22111790750.855892</v>
      </c>
      <c r="L4799" s="444">
        <f t="shared" ca="1" si="192"/>
        <v>-5328941570956.2695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-5328941570956.2695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-22203923212.317791</v>
      </c>
      <c r="L4800" s="444">
        <f t="shared" ca="1" si="192"/>
        <v>-5351145494168.5869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-5351145494168.5869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-22296439559.035778</v>
      </c>
      <c r="L4801" s="444">
        <f t="shared" ca="1" si="192"/>
        <v>-5373441933727.623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-5373441933727.623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-22389341390.531761</v>
      </c>
      <c r="L4802" s="444">
        <f t="shared" ca="1" si="192"/>
        <v>-5395831275118.1553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-5395831275118.1553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-22482630312.992313</v>
      </c>
      <c r="L4803" s="444">
        <f t="shared" ca="1" si="192"/>
        <v>-5418313905431.1475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-5418313905431.1475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-22576307939.296448</v>
      </c>
      <c r="L4804" s="444">
        <f t="shared" ca="1" si="192"/>
        <v>-5440890213370.4443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-5440890213370.4443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-22670375889.043518</v>
      </c>
      <c r="L4805" s="444">
        <f t="shared" ca="1" si="192"/>
        <v>-5463560589259.4883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-5463560589259.4883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-22764835788.5812</v>
      </c>
      <c r="L4806" s="444">
        <f t="shared" ca="1" si="192"/>
        <v>-5486325425048.0693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-5486325425048.0693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-22859689271.033623</v>
      </c>
      <c r="L4807" s="444">
        <f t="shared" ca="1" si="192"/>
        <v>-5509185114319.1025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-5509185114319.1025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-22954937976.329594</v>
      </c>
      <c r="L4808" s="444">
        <f t="shared" ca="1" si="192"/>
        <v>-5532140052295.4326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-5532140052295.4326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-23050583551.230968</v>
      </c>
      <c r="L4809" s="444">
        <f t="shared" ca="1" si="192"/>
        <v>-5555190635846.6641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-5555190635846.6641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-23146627649.361099</v>
      </c>
      <c r="L4810" s="444">
        <f t="shared" ca="1" si="192"/>
        <v>-5578337263496.0254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-5578337263496.0254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-23243071931.23344</v>
      </c>
      <c r="L4811" s="444">
        <f t="shared" ca="1" si="192"/>
        <v>-5601580335427.2588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-5601580335427.2588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-23339918064.280243</v>
      </c>
      <c r="L4812" s="444">
        <f t="shared" ca="1" si="192"/>
        <v>-5624920253491.5391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-5624920253491.5391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-23437167722.881413</v>
      </c>
      <c r="L4813" s="444">
        <f t="shared" ca="1" si="192"/>
        <v>-5648357421214.4209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-5648357421214.4209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-23534822588.393421</v>
      </c>
      <c r="L4814" s="444">
        <f t="shared" ca="1" si="192"/>
        <v>-5671892243802.8145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-5671892243802.8145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-23632884349.178394</v>
      </c>
      <c r="L4815" s="444">
        <f t="shared" ca="1" si="192"/>
        <v>-5695525128151.9932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-5695525128151.9932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-23731354700.633305</v>
      </c>
      <c r="L4816" s="444">
        <f t="shared" ca="1" si="192"/>
        <v>-5719256482852.627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-5719256482852.627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-23830235345.21928</v>
      </c>
      <c r="L4817" s="444">
        <f t="shared" ca="1" si="192"/>
        <v>-5743086718197.8467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-5743086718197.8467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-23929527992.491028</v>
      </c>
      <c r="L4818" s="444">
        <f t="shared" ca="1" si="192"/>
        <v>-5767016246190.3379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-5767016246190.3379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-24029234359.126408</v>
      </c>
      <c r="L4819" s="444">
        <f t="shared" ca="1" si="192"/>
        <v>-5791045480549.4639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-5791045480549.4639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-24129356168.9561</v>
      </c>
      <c r="L4820" s="444">
        <f t="shared" ca="1" si="192"/>
        <v>-5815174836718.4199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-5815174836718.4199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-24229895152.993416</v>
      </c>
      <c r="L4821" s="444">
        <f t="shared" ca="1" si="192"/>
        <v>-5839404731871.4131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-5839404731871.4131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-24330853049.464222</v>
      </c>
      <c r="L4822" s="444">
        <f t="shared" ca="1" si="192"/>
        <v>-5863735584920.877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-5863735584920.877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-24432231603.836987</v>
      </c>
      <c r="L4823" s="444">
        <f t="shared" ca="1" si="192"/>
        <v>-5888167816524.7139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-5888167816524.7139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-24534032568.852974</v>
      </c>
      <c r="L4824" s="444">
        <f t="shared" ca="1" si="192"/>
        <v>-5912701849093.5664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-5912701849093.5664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-24636257704.556526</v>
      </c>
      <c r="L4825" s="444">
        <f t="shared" ca="1" si="192"/>
        <v>-5937338106798.123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-5937338106798.123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-24738908778.325512</v>
      </c>
      <c r="L4826" s="444">
        <f t="shared" ca="1" si="192"/>
        <v>-5962077015576.4482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-5962077015576.4482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-24841987564.901867</v>
      </c>
      <c r="L4827" s="444">
        <f t="shared" ca="1" si="192"/>
        <v>-5986919003141.3506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-5986919003141.3506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-24945495846.422295</v>
      </c>
      <c r="L4828" s="444">
        <f t="shared" ca="1" si="192"/>
        <v>-6011864498987.7725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-6011864498987.7725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-25049435412.449051</v>
      </c>
      <c r="L4829" s="444">
        <f t="shared" ca="1" si="192"/>
        <v>-6036913934400.2217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-6036913934400.2217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-25153808060.000923</v>
      </c>
      <c r="L4830" s="444">
        <f t="shared" ca="1" si="192"/>
        <v>-6062067742460.2227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-6062067742460.2227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-25258615593.584259</v>
      </c>
      <c r="L4831" s="444">
        <f t="shared" ca="1" si="192"/>
        <v>-6087326358053.8066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-6087326358053.8066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-25363859825.224194</v>
      </c>
      <c r="L4832" s="444">
        <f t="shared" ca="1" si="192"/>
        <v>-6112690217879.0313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-6112690217879.0313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-25469542574.495964</v>
      </c>
      <c r="L4833" s="444">
        <f t="shared" ca="1" si="192"/>
        <v>-6138159760453.5273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-6138159760453.5273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-25575665668.556362</v>
      </c>
      <c r="L4834" s="444">
        <f t="shared" ca="1" si="192"/>
        <v>-6163735426122.084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-6163735426122.084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-25682230942.17535</v>
      </c>
      <c r="L4835" s="444">
        <f t="shared" ca="1" si="192"/>
        <v>-6189417657064.2598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-6189417657064.2598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-25789240237.76775</v>
      </c>
      <c r="L4836" s="444">
        <f t="shared" ca="1" si="192"/>
        <v>-6215206897302.0273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-6215206897302.0273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-25896695405.425114</v>
      </c>
      <c r="L4837" s="444">
        <f t="shared" ca="1" si="192"/>
        <v>-6241103592707.4521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-6241103592707.4521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-26004598302.947716</v>
      </c>
      <c r="L4838" s="444">
        <f t="shared" ca="1" si="192"/>
        <v>-6267108191010.3994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-6267108191010.3994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-26112950795.876663</v>
      </c>
      <c r="L4839" s="444">
        <f t="shared" ca="1" si="192"/>
        <v>-6293221141806.2764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-6293221141806.2764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-26221754757.52615</v>
      </c>
      <c r="L4840" s="444">
        <f t="shared" ca="1" si="192"/>
        <v>-6319442896563.8027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-6319442896563.8027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-26331012069.015846</v>
      </c>
      <c r="L4841" s="444">
        <f t="shared" ca="1" si="192"/>
        <v>-6345773908632.8184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-6345773908632.8184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-26440724619.30341</v>
      </c>
      <c r="L4842" s="444">
        <f t="shared" ca="1" si="192"/>
        <v>-6372214633252.1221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-6372214633252.1221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-26550894305.217175</v>
      </c>
      <c r="L4843" s="444">
        <f t="shared" ca="1" si="192"/>
        <v>-6398765527557.3389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-6398765527557.3389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-26661523031.488911</v>
      </c>
      <c r="L4844" s="444">
        <f t="shared" ca="1" si="192"/>
        <v>-6425427050588.8281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-6425427050588.8281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-26772612710.786785</v>
      </c>
      <c r="L4845" s="444">
        <f t="shared" ca="1" si="192"/>
        <v>-6452199663299.6152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-6452199663299.6152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-26884165263.748398</v>
      </c>
      <c r="L4846" s="444">
        <f t="shared" ca="1" si="192"/>
        <v>-6479083828563.3633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-6479083828563.3633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-26996182619.014015</v>
      </c>
      <c r="L4847" s="444">
        <f t="shared" ca="1" si="192"/>
        <v>-6506080011182.377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-6506080011182.377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-27108666713.259903</v>
      </c>
      <c r="L4848" s="444">
        <f t="shared" ca="1" si="192"/>
        <v>-6533188677895.6367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-6533188677895.6367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-27221619491.231819</v>
      </c>
      <c r="L4849" s="444">
        <f t="shared" ca="1" si="192"/>
        <v>-6560410297386.8682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-6560410297386.8682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-27335042905.778618</v>
      </c>
      <c r="L4850" s="444">
        <f t="shared" ca="1" si="192"/>
        <v>-6587745340292.6465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-6587745340292.6465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-27448938917.886028</v>
      </c>
      <c r="L4851" s="444">
        <f t="shared" ca="1" si="192"/>
        <v>-6615194279210.5322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-6615194279210.5322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-27563309496.710552</v>
      </c>
      <c r="L4852" s="444">
        <f t="shared" ca="1" si="192"/>
        <v>-6642757588707.2432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-6642757588707.2432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-27678156619.613514</v>
      </c>
      <c r="L4853" s="444">
        <f t="shared" ref="L4853:L5107" ca="1" si="197">I4853-J4853+K4853</f>
        <v>-6670435745326.8564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-6670435745326.8564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-27793482272.195236</v>
      </c>
      <c r="L4854" s="444">
        <f t="shared" ca="1" si="197"/>
        <v>-6698229227599.0518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-6698229227599.0518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-27909288448.32938</v>
      </c>
      <c r="L4855" s="444">
        <f t="shared" ca="1" si="197"/>
        <v>-6726138516047.3809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-6726138516047.3809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-28025577150.197418</v>
      </c>
      <c r="L4856" s="444">
        <f t="shared" ca="1" si="197"/>
        <v>-6754164093197.5781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-6754164093197.5781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-28142350388.323242</v>
      </c>
      <c r="L4857" s="444">
        <f t="shared" ca="1" si="197"/>
        <v>-6782306443585.9014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-6782306443585.9014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-28259610181.607922</v>
      </c>
      <c r="L4858" s="444">
        <f t="shared" ca="1" si="197"/>
        <v>-6810566053767.5098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-6810566053767.5098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-28377358557.364624</v>
      </c>
      <c r="L4859" s="444">
        <f t="shared" ca="1" si="197"/>
        <v>-6838943412324.874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-6838943412324.874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-28495597551.353642</v>
      </c>
      <c r="L4860" s="444">
        <f t="shared" ca="1" si="197"/>
        <v>-6867439009876.2275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-6867439009876.2275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-28614329207.817616</v>
      </c>
      <c r="L4861" s="444">
        <f t="shared" ca="1" si="197"/>
        <v>-6896053339084.0449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-6896053339084.0449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-28733555579.516853</v>
      </c>
      <c r="L4862" s="444">
        <f t="shared" ca="1" si="197"/>
        <v>-6924786894663.5615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-6924786894663.5615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-28853278727.764839</v>
      </c>
      <c r="L4863" s="444">
        <f t="shared" ca="1" si="197"/>
        <v>-6953640173391.3262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-6953640173391.3262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-28973500722.463863</v>
      </c>
      <c r="L4864" s="444">
        <f t="shared" ca="1" si="197"/>
        <v>-6982613674113.79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-6982613674113.79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-29094223642.140789</v>
      </c>
      <c r="L4865" s="444">
        <f t="shared" ca="1" si="197"/>
        <v>-7011707897755.9307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-7011707897755.9307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-29215449573.98304</v>
      </c>
      <c r="L4866" s="444">
        <f t="shared" ca="1" si="197"/>
        <v>-7040923347329.9141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-7040923347329.9141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-29337180613.874641</v>
      </c>
      <c r="L4867" s="444">
        <f t="shared" ca="1" si="197"/>
        <v>-7070260527943.7891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-7070260527943.7891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-29459418866.432453</v>
      </c>
      <c r="L4868" s="444">
        <f t="shared" ca="1" si="197"/>
        <v>-7099719946810.2217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-7099719946810.2217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-29582166445.042595</v>
      </c>
      <c r="L4869" s="444">
        <f t="shared" ca="1" si="197"/>
        <v>-7129302113255.2646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-7129302113255.2646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-29705425471.896938</v>
      </c>
      <c r="L4870" s="444">
        <f t="shared" ca="1" si="197"/>
        <v>-7159007538727.1611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-7159007538727.1611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-29829198078.029839</v>
      </c>
      <c r="L4871" s="444">
        <f t="shared" ca="1" si="197"/>
        <v>-7188836736805.1914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-7188836736805.1914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-29953486403.354969</v>
      </c>
      <c r="L4872" s="444">
        <f t="shared" ca="1" si="197"/>
        <v>-7218790223208.5459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-7218790223208.5459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-30078292596.702271</v>
      </c>
      <c r="L4873" s="444">
        <f t="shared" ca="1" si="197"/>
        <v>-7248868515805.248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-7248868515805.248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-30203618815.855198</v>
      </c>
      <c r="L4874" s="444">
        <f t="shared" ca="1" si="197"/>
        <v>-7279072134621.1035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-7279072134621.1035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-30329467227.587933</v>
      </c>
      <c r="L4875" s="444">
        <f t="shared" ca="1" si="197"/>
        <v>-7309401601848.6914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-7309401601848.6914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-30455840007.702881</v>
      </c>
      <c r="L4876" s="444">
        <f t="shared" ca="1" si="197"/>
        <v>-7339857441856.3945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-7339857441856.3945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-30582739341.068314</v>
      </c>
      <c r="L4877" s="444">
        <f t="shared" ca="1" si="197"/>
        <v>-7370440181197.4629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-7370440181197.4629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-30710167421.656094</v>
      </c>
      <c r="L4878" s="444">
        <f t="shared" ca="1" si="197"/>
        <v>-7401150348619.1191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-7401150348619.1191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-30838126452.579662</v>
      </c>
      <c r="L4879" s="444">
        <f t="shared" ca="1" si="197"/>
        <v>-7431988475071.6992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-7431988475071.6992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-30966618646.13208</v>
      </c>
      <c r="L4880" s="444">
        <f t="shared" ca="1" si="197"/>
        <v>-7462955093717.8311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-7462955093717.8311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-31095646223.824299</v>
      </c>
      <c r="L4881" s="444">
        <f t="shared" ca="1" si="197"/>
        <v>-7494050739941.6553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-7494050739941.6553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-31225211416.423565</v>
      </c>
      <c r="L4882" s="444">
        <f t="shared" ca="1" si="197"/>
        <v>-7525275951358.0791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-7525275951358.0791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-31355316463.991997</v>
      </c>
      <c r="L4883" s="444">
        <f t="shared" ca="1" si="197"/>
        <v>-7556631267822.0713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-7556631267822.0713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-31485963615.925293</v>
      </c>
      <c r="L4884" s="444">
        <f t="shared" ca="1" si="197"/>
        <v>-7588117231437.9961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-7588117231437.9961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-31617155130.99165</v>
      </c>
      <c r="L4885" s="444">
        <f t="shared" ca="1" si="197"/>
        <v>-7619734386568.9873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-7619734386568.9873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-31748893277.370781</v>
      </c>
      <c r="L4886" s="444">
        <f t="shared" ca="1" si="197"/>
        <v>-7651483279846.3584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-7651483279846.3584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-31881180332.693157</v>
      </c>
      <c r="L4887" s="444">
        <f t="shared" ca="1" si="197"/>
        <v>-7683364460179.0518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-7683364460179.0518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-32014018584.07938</v>
      </c>
      <c r="L4888" s="444">
        <f t="shared" ca="1" si="197"/>
        <v>-7715378478763.1309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-7715378478763.1309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-32147410328.17971</v>
      </c>
      <c r="L4889" s="444">
        <f t="shared" ca="1" si="197"/>
        <v>-7747525889091.3105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-7747525889091.3105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-32281357871.213795</v>
      </c>
      <c r="L4890" s="444">
        <f t="shared" ca="1" si="197"/>
        <v>-7779807246962.5244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-7779807246962.5244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-32415863529.010517</v>
      </c>
      <c r="L4891" s="444">
        <f t="shared" ca="1" si="197"/>
        <v>-7812223110491.5352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-7812223110491.5352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-32550929627.048061</v>
      </c>
      <c r="L4892" s="444">
        <f t="shared" ca="1" si="197"/>
        <v>-7844774040118.583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-7844774040118.583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-32686558500.494095</v>
      </c>
      <c r="L4893" s="444">
        <f t="shared" ca="1" si="197"/>
        <v>-7877460598619.0771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-7877460598619.0771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-32822752494.246155</v>
      </c>
      <c r="L4894" s="444">
        <f t="shared" ca="1" si="197"/>
        <v>-7910283351113.3232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-7910283351113.3232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-32959513962.972179</v>
      </c>
      <c r="L4895" s="444">
        <f t="shared" ca="1" si="197"/>
        <v>-7943242865076.2959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-7943242865076.2959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-33096845271.151234</v>
      </c>
      <c r="L4896" s="444">
        <f t="shared" ca="1" si="197"/>
        <v>-7976339710347.4473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-7976339710347.4473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-33234748793.114361</v>
      </c>
      <c r="L4897" s="444">
        <f t="shared" ca="1" si="197"/>
        <v>-8009574459140.5615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-8009574459140.5615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-33373226913.085678</v>
      </c>
      <c r="L4898" s="444">
        <f t="shared" ca="1" si="197"/>
        <v>-8042947686053.6475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-8042947686053.6475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-33512282025.223534</v>
      </c>
      <c r="L4899" s="444">
        <f t="shared" ca="1" si="197"/>
        <v>-8076459968078.8711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-8076459968078.8711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-33651916533.661968</v>
      </c>
      <c r="L4900" s="444">
        <f t="shared" ca="1" si="197"/>
        <v>-8110111884612.5332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-8110111884612.5332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-33792132852.552219</v>
      </c>
      <c r="L4901" s="444">
        <f t="shared" ca="1" si="197"/>
        <v>-8143904017465.085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-8143904017465.085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-33932933406.104519</v>
      </c>
      <c r="L4902" s="444">
        <f t="shared" ca="1" si="197"/>
        <v>-8177836950871.1895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-8177836950871.1895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-34074320628.629951</v>
      </c>
      <c r="L4903" s="444">
        <f t="shared" ca="1" si="197"/>
        <v>-8211911271499.8193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-8211911271499.8193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-34216296964.582584</v>
      </c>
      <c r="L4904" s="444">
        <f t="shared" ca="1" si="197"/>
        <v>-8246127568464.4023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-8246127568464.4023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-34358864868.601681</v>
      </c>
      <c r="L4905" s="444">
        <f t="shared" ca="1" si="197"/>
        <v>-8280486433333.0039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-8280486433333.0039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-34502026805.554184</v>
      </c>
      <c r="L4906" s="444">
        <f t="shared" ca="1" si="197"/>
        <v>-8314988460138.5576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-8314988460138.5576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-34645785250.577324</v>
      </c>
      <c r="L4907" s="444">
        <f t="shared" ca="1" si="197"/>
        <v>-8349634245389.1348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-8349634245389.1348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-34790142689.121391</v>
      </c>
      <c r="L4908" s="444">
        <f t="shared" ca="1" si="197"/>
        <v>-8384424388078.2559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-8384424388078.2559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-34935101616.992729</v>
      </c>
      <c r="L4909" s="444">
        <f t="shared" ca="1" si="197"/>
        <v>-8419359489695.249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-8419359489695.249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-35080664540.396866</v>
      </c>
      <c r="L4910" s="444">
        <f t="shared" ca="1" si="197"/>
        <v>-8454440154235.6455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-8454440154235.6455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-35226833975.981857</v>
      </c>
      <c r="L4911" s="444">
        <f t="shared" ca="1" si="197"/>
        <v>-8489666988211.627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-8489666988211.627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-35373612450.881775</v>
      </c>
      <c r="L4912" s="444">
        <f t="shared" ca="1" si="197"/>
        <v>-8525040600662.5088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-8525040600662.5088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-35521002502.760452</v>
      </c>
      <c r="L4913" s="444">
        <f t="shared" ca="1" si="197"/>
        <v>-8560561603165.2695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-8560561603165.2695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-35669006679.855286</v>
      </c>
      <c r="L4914" s="444">
        <f t="shared" ca="1" si="197"/>
        <v>-8596230609845.125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-8596230609845.125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-35817627541.021355</v>
      </c>
      <c r="L4915" s="444">
        <f t="shared" ca="1" si="197"/>
        <v>-8632048237386.1465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-8632048237386.1465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-35966867655.775612</v>
      </c>
      <c r="L4916" s="444">
        <f t="shared" ca="1" si="197"/>
        <v>-8668015105041.9219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-8668015105041.9219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-36116729604.341347</v>
      </c>
      <c r="L4917" s="444">
        <f t="shared" ca="1" si="197"/>
        <v>-8704131834646.2637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-8704131834646.2637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-36267215977.692764</v>
      </c>
      <c r="L4918" s="444">
        <f t="shared" ca="1" si="197"/>
        <v>-8740399050623.9561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-8740399050623.9561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-36418329377.599815</v>
      </c>
      <c r="L4919" s="444">
        <f t="shared" ca="1" si="197"/>
        <v>-8776817380001.5557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-8776817380001.5557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-36570072416.673149</v>
      </c>
      <c r="L4920" s="444">
        <f t="shared" ca="1" si="197"/>
        <v>-8813387452418.2285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-8813387452418.2285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-36722447718.409286</v>
      </c>
      <c r="L4921" s="444">
        <f t="shared" ca="1" si="197"/>
        <v>-8850109900136.6387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-8850109900136.6387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-36875457917.235992</v>
      </c>
      <c r="L4922" s="444">
        <f t="shared" ca="1" si="197"/>
        <v>-8886985358053.875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-8886985358053.875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-37029105658.557816</v>
      </c>
      <c r="L4923" s="444">
        <f t="shared" ca="1" si="197"/>
        <v>-8924014463712.4336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-8924014463712.4336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-37183393598.801804</v>
      </c>
      <c r="L4924" s="444">
        <f t="shared" ca="1" si="197"/>
        <v>-8961197857311.2363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-8961197857311.2363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-37338324405.463486</v>
      </c>
      <c r="L4925" s="444">
        <f t="shared" ca="1" si="197"/>
        <v>-8998536181716.6992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-8998536181716.6992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-37493900757.152916</v>
      </c>
      <c r="L4926" s="444">
        <f t="shared" ca="1" si="197"/>
        <v>-9036030082473.8516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-9036030082473.8516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-37650125343.641045</v>
      </c>
      <c r="L4927" s="444">
        <f t="shared" ca="1" si="197"/>
        <v>-9073680207817.4922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-9073680207817.4922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-37807000865.906219</v>
      </c>
      <c r="L4928" s="444">
        <f t="shared" ca="1" si="197"/>
        <v>-9111487208683.3984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-9111487208683.3984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-37964530036.180824</v>
      </c>
      <c r="L4929" s="444">
        <f t="shared" ca="1" si="197"/>
        <v>-9149451738719.5801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-9149451738719.5801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-38122715577.998253</v>
      </c>
      <c r="L4930" s="444">
        <f t="shared" ca="1" si="197"/>
        <v>-9187574454297.5781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-9187574454297.5781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-38281560226.239906</v>
      </c>
      <c r="L4931" s="444">
        <f t="shared" ca="1" si="197"/>
        <v>-9225856014523.8184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-9225856014523.8184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-38441066727.182579</v>
      </c>
      <c r="L4932" s="444">
        <f t="shared" ca="1" si="197"/>
        <v>-9264297081251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-9264297081251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-38601237838.54583</v>
      </c>
      <c r="L4933" s="444">
        <f t="shared" ca="1" si="197"/>
        <v>-9302898319089.5449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-9302898319089.5449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-38762076329.539772</v>
      </c>
      <c r="L4934" s="444">
        <f t="shared" ca="1" si="197"/>
        <v>-9341660395419.084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-9341660395419.084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-38923584980.912849</v>
      </c>
      <c r="L4935" s="444">
        <f t="shared" ca="1" si="197"/>
        <v>-9380583980399.9961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-9380583980399.9961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-39085766584.999985</v>
      </c>
      <c r="L4936" s="444">
        <f t="shared" ca="1" si="197"/>
        <v>-9419669746984.9961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-9419669746984.9961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-39248623945.770813</v>
      </c>
      <c r="L4937" s="444">
        <f t="shared" ca="1" si="197"/>
        <v>-9458918370930.7676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-9458918370930.7676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-39412159878.878197</v>
      </c>
      <c r="L4938" s="444">
        <f t="shared" ca="1" si="197"/>
        <v>-9498330530809.6465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-9498330530809.6465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-39576377211.706863</v>
      </c>
      <c r="L4939" s="444">
        <f t="shared" ca="1" si="197"/>
        <v>-9537906908021.3535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-9537906908021.3535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-39741278783.422302</v>
      </c>
      <c r="L4940" s="444">
        <f t="shared" ca="1" si="197"/>
        <v>-9577648186804.7754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-9577648186804.7754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-39906867445.019897</v>
      </c>
      <c r="L4941" s="444">
        <f t="shared" ca="1" si="197"/>
        <v>-9617555054249.7949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-9617555054249.7949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-40073146059.374146</v>
      </c>
      <c r="L4942" s="444">
        <f t="shared" ca="1" si="197"/>
        <v>-9657628200309.1699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-9657628200309.1699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-40240117501.288208</v>
      </c>
      <c r="L4943" s="444">
        <f t="shared" ca="1" si="197"/>
        <v>-9697868317810.459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-9697868317810.459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-40407784657.543579</v>
      </c>
      <c r="L4944" s="444">
        <f t="shared" ca="1" si="197"/>
        <v>-9738276102468.002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-9738276102468.002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-40576150426.950005</v>
      </c>
      <c r="L4945" s="444">
        <f t="shared" ca="1" si="197"/>
        <v>-9778852252894.9512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-9778852252894.9512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-40745217720.39563</v>
      </c>
      <c r="L4946" s="444">
        <f t="shared" ca="1" si="197"/>
        <v>-9819597470615.3477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-9819597470615.3477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-40914989460.897278</v>
      </c>
      <c r="L4947" s="444">
        <f t="shared" ca="1" si="197"/>
        <v>-9860512460076.2441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-9860512460076.2441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-41085468583.651016</v>
      </c>
      <c r="L4948" s="444">
        <f t="shared" ca="1" si="197"/>
        <v>-9901597928659.8945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-9901597928659.8945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-41256658036.082893</v>
      </c>
      <c r="L4949" s="444">
        <f t="shared" ca="1" si="197"/>
        <v>-9942854586695.9766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-9942854586695.9766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-41428560777.899902</v>
      </c>
      <c r="L4950" s="444">
        <f t="shared" ca="1" si="197"/>
        <v>-9984283147473.877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-9984283147473.877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-41601179781.141151</v>
      </c>
      <c r="L4951" s="444">
        <f t="shared" ca="1" si="197"/>
        <v>-10025884327255.018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-10025884327255.018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-41774518030.22924</v>
      </c>
      <c r="L4952" s="444">
        <f t="shared" ca="1" si="197"/>
        <v>-10067658845285.246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-10067658845285.246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-41948578522.021858</v>
      </c>
      <c r="L4953" s="444">
        <f t="shared" ca="1" si="197"/>
        <v>-10109607423807.268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-10109607423807.268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-42123364265.863617</v>
      </c>
      <c r="L4954" s="444">
        <f t="shared" ca="1" si="197"/>
        <v>-10151730788073.131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-10151730788073.131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-42298878283.638046</v>
      </c>
      <c r="L4955" s="444">
        <f t="shared" ca="1" si="197"/>
        <v>-10194029666356.77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-10194029666356.77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-42475123609.81987</v>
      </c>
      <c r="L4956" s="444">
        <f t="shared" ca="1" si="197"/>
        <v>-10236504789966.59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-10236504789966.59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-42652103291.527458</v>
      </c>
      <c r="L4957" s="444">
        <f t="shared" ca="1" si="197"/>
        <v>-10279156893258.117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-10279156893258.117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-42829820388.575485</v>
      </c>
      <c r="L4958" s="444">
        <f t="shared" ca="1" si="197"/>
        <v>-10321986713646.693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-10321986713646.693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-43008277973.527885</v>
      </c>
      <c r="L4959" s="444">
        <f t="shared" ca="1" si="197"/>
        <v>-10364994991620.221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-10364994991620.221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-43187479131.750916</v>
      </c>
      <c r="L4960" s="444">
        <f t="shared" ca="1" si="197"/>
        <v>-10408182470751.971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-10408182470751.971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-43367426961.466545</v>
      </c>
      <c r="L4961" s="444">
        <f t="shared" ca="1" si="197"/>
        <v>-10451549897713.438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-10451549897713.438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-43548124573.805992</v>
      </c>
      <c r="L4962" s="444">
        <f t="shared" ca="1" si="197"/>
        <v>-10495098022287.244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-10495098022287.244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-43729575092.863518</v>
      </c>
      <c r="L4963" s="444">
        <f t="shared" ca="1" si="197"/>
        <v>-10538827597380.107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-10538827597380.107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-43911781655.75045</v>
      </c>
      <c r="L4964" s="444">
        <f t="shared" ca="1" si="197"/>
        <v>-10582739379035.857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-10582739379035.857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-44094747412.649406</v>
      </c>
      <c r="L4965" s="444">
        <f t="shared" ca="1" si="197"/>
        <v>-10626834126448.506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-10626834126448.506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-44278475526.868774</v>
      </c>
      <c r="L4966" s="444">
        <f t="shared" ca="1" si="197"/>
        <v>-10671112601975.375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-10671112601975.375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-44462969174.897392</v>
      </c>
      <c r="L4967" s="444">
        <f t="shared" ca="1" si="197"/>
        <v>-10715575571150.271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-10715575571150.271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-44648231546.459465</v>
      </c>
      <c r="L4968" s="444">
        <f t="shared" ca="1" si="197"/>
        <v>-10760223802696.73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-10760223802696.73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-44834265844.56971</v>
      </c>
      <c r="L4969" s="444">
        <f t="shared" ca="1" si="197"/>
        <v>-10805058068541.301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-10805058068541.301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-45021075285.588753</v>
      </c>
      <c r="L4970" s="444">
        <f t="shared" ca="1" si="197"/>
        <v>-10850079143826.889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-10850079143826.889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-45208663099.278702</v>
      </c>
      <c r="L4971" s="444">
        <f t="shared" ca="1" si="197"/>
        <v>-10895287806926.168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-10895287806926.168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-45397032528.859032</v>
      </c>
      <c r="L4972" s="444">
        <f t="shared" ca="1" si="197"/>
        <v>-10940684839455.027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-10940684839455.027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-45586186831.062614</v>
      </c>
      <c r="L4973" s="444">
        <f t="shared" ca="1" si="197"/>
        <v>-10986271026286.09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-10986271026286.09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-45776129276.192039</v>
      </c>
      <c r="L4974" s="444">
        <f t="shared" ca="1" si="197"/>
        <v>-11032047155562.281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-11032047155562.281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-45966863148.17617</v>
      </c>
      <c r="L4975" s="444">
        <f t="shared" ca="1" si="197"/>
        <v>-11078014018710.457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-11078014018710.457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-46158391744.626907</v>
      </c>
      <c r="L4976" s="444">
        <f t="shared" ca="1" si="197"/>
        <v>-11124172410455.084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-11124172410455.084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-46350718376.896179</v>
      </c>
      <c r="L4977" s="444">
        <f t="shared" ca="1" si="197"/>
        <v>-11170523128831.98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-11170523128831.98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-46543846370.133255</v>
      </c>
      <c r="L4978" s="444">
        <f t="shared" ca="1" si="197"/>
        <v>-11217066975202.113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-11217066975202.113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-46737779063.34214</v>
      </c>
      <c r="L4979" s="444">
        <f t="shared" ca="1" si="197"/>
        <v>-11263804754265.455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-11263804754265.455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-46932519809.439392</v>
      </c>
      <c r="L4980" s="444">
        <f t="shared" ca="1" si="197"/>
        <v>-11310737274074.895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-11310737274074.895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-47128071975.312057</v>
      </c>
      <c r="L4981" s="444">
        <f t="shared" ca="1" si="197"/>
        <v>-11357865346050.207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-11357865346050.207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-47324438941.875862</v>
      </c>
      <c r="L4982" s="444">
        <f t="shared" ca="1" si="197"/>
        <v>-11405189784992.082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-11405189784992.082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-47521624104.133675</v>
      </c>
      <c r="L4983" s="444">
        <f t="shared" ca="1" si="197"/>
        <v>-11452711409096.215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-11452711409096.215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-47719630871.23423</v>
      </c>
      <c r="L4984" s="444">
        <f t="shared" ca="1" si="197"/>
        <v>-11500431039967.449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-11500431039967.449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-47918462666.531036</v>
      </c>
      <c r="L4985" s="444">
        <f t="shared" ca="1" si="197"/>
        <v>-11548349502633.98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-11548349502633.98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-48118122927.641586</v>
      </c>
      <c r="L4986" s="444">
        <f t="shared" ca="1" si="197"/>
        <v>-11596467625561.621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-11596467625561.621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-48318615106.506752</v>
      </c>
      <c r="L4987" s="444">
        <f t="shared" ca="1" si="197"/>
        <v>-11644786240668.127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-11644786240668.127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-48519942669.450531</v>
      </c>
      <c r="L4988" s="444">
        <f t="shared" ca="1" si="197"/>
        <v>-11693306183337.578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-11693306183337.578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-48722109097.239906</v>
      </c>
      <c r="L4989" s="444">
        <f t="shared" ca="1" si="197"/>
        <v>-11742028292434.818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-11742028292434.818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-48925117885.145073</v>
      </c>
      <c r="L4990" s="444">
        <f t="shared" ca="1" si="197"/>
        <v>-11790953410319.963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-11790953410319.963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-49128972542.999847</v>
      </c>
      <c r="L4991" s="444">
        <f t="shared" ca="1" si="197"/>
        <v>-11840082382862.963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-11840082382862.963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-49333676595.262344</v>
      </c>
      <c r="L4992" s="444">
        <f t="shared" ca="1" si="197"/>
        <v>-11889416059458.225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-11889416059458.225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-49539233581.075935</v>
      </c>
      <c r="L4993" s="444">
        <f t="shared" ca="1" si="197"/>
        <v>-11938955293039.301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-11938955293039.301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-49745647054.330421</v>
      </c>
      <c r="L4994" s="444">
        <f t="shared" ca="1" si="197"/>
        <v>-11988700940093.631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-11988700940093.631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-49952920583.723465</v>
      </c>
      <c r="L4995" s="444">
        <f t="shared" ca="1" si="197"/>
        <v>-12038653860677.354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-12038653860677.354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-50161057752.822304</v>
      </c>
      <c r="L4996" s="444">
        <f t="shared" ca="1" si="197"/>
        <v>-12088814918430.176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-12088814918430.176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-50370062160.125732</v>
      </c>
      <c r="L4997" s="444">
        <f t="shared" ca="1" si="197"/>
        <v>-12139184980590.301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-12139184980590.301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-50579937419.126251</v>
      </c>
      <c r="L4998" s="444">
        <f t="shared" ca="1" si="197"/>
        <v>-12189764918009.428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-12189764918009.428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-50790687158.372612</v>
      </c>
      <c r="L4999" s="444">
        <f t="shared" ca="1" si="197"/>
        <v>-12240555605167.801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-12240555605167.801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-51002315021.532501</v>
      </c>
      <c r="L5000" s="444">
        <f t="shared" ca="1" si="197"/>
        <v>-12291557920189.334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-12291557920189.334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-51214824667.455559</v>
      </c>
      <c r="L5001" s="444">
        <f t="shared" ca="1" si="197"/>
        <v>-12342772744856.789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-12342772744856.789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-51428219770.236618</v>
      </c>
      <c r="L5002" s="444">
        <f t="shared" ca="1" si="197"/>
        <v>-12394200964627.025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-12394200964627.025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-51642504019.279274</v>
      </c>
      <c r="L5003" s="444">
        <f t="shared" ca="1" si="197"/>
        <v>-12445843468646.305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-12445843468646.305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-51857681119.359604</v>
      </c>
      <c r="L5004" s="444">
        <f t="shared" ca="1" si="197"/>
        <v>-12497701149765.664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-12497701149765.664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-52073754790.690269</v>
      </c>
      <c r="L5005" s="444">
        <f t="shared" ca="1" si="197"/>
        <v>-12549774904556.354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-12549774904556.354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-52290728768.984802</v>
      </c>
      <c r="L5006" s="444">
        <f t="shared" ca="1" si="197"/>
        <v>-12602065633325.338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-12602065633325.338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-52508606805.52224</v>
      </c>
      <c r="L5007" s="444">
        <f t="shared" ca="1" si="197"/>
        <v>-12654574240130.859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-12654574240130.859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-52727392667.211914</v>
      </c>
      <c r="L5008" s="444">
        <f t="shared" ca="1" si="197"/>
        <v>-12707301632798.07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-12707301632798.07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-52947090136.658623</v>
      </c>
      <c r="L5009" s="444">
        <f t="shared" ca="1" si="197"/>
        <v>-12760248722934.729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-12760248722934.729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-53167703012.228035</v>
      </c>
      <c r="L5010" s="444">
        <f t="shared" ca="1" si="197"/>
        <v>-12813416425946.957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-12813416425946.957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-53389235108.11232</v>
      </c>
      <c r="L5011" s="444">
        <f t="shared" ca="1" si="197"/>
        <v>-12866805661055.07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-12866805661055.07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-53611690254.396126</v>
      </c>
      <c r="L5012" s="444">
        <f t="shared" ca="1" si="197"/>
        <v>-12920417351309.467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-12920417351309.467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-53835072297.12278</v>
      </c>
      <c r="L5013" s="444">
        <f t="shared" ca="1" si="197"/>
        <v>-12974252423606.59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-12974252423606.59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-54059385098.360794</v>
      </c>
      <c r="L5014" s="444">
        <f t="shared" ca="1" si="197"/>
        <v>-13028311808704.951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-13028311808704.951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-54284632536.27063</v>
      </c>
      <c r="L5015" s="444">
        <f t="shared" ca="1" si="197"/>
        <v>-13082596441241.223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-13082596441241.223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-54510818505.171761</v>
      </c>
      <c r="L5016" s="444">
        <f t="shared" ca="1" si="197"/>
        <v>-13137107259746.395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-13137107259746.395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-54737946915.609978</v>
      </c>
      <c r="L5017" s="444">
        <f t="shared" ca="1" si="197"/>
        <v>-13191845206662.004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-13191845206662.004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-54966021694.425018</v>
      </c>
      <c r="L5018" s="444">
        <f t="shared" ca="1" si="197"/>
        <v>-13246811228356.43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-13246811228356.43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-55195046784.818459</v>
      </c>
      <c r="L5019" s="444">
        <f t="shared" ca="1" si="197"/>
        <v>-13302006275141.248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-13302006275141.248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-55425026146.421867</v>
      </c>
      <c r="L5020" s="444">
        <f t="shared" ca="1" si="197"/>
        <v>-13357431301287.67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-13357431301287.67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-55655963755.365288</v>
      </c>
      <c r="L5021" s="444">
        <f t="shared" ca="1" si="197"/>
        <v>-13413087265043.035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-13413087265043.035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-55887863604.345978</v>
      </c>
      <c r="L5022" s="444">
        <f t="shared" ca="1" si="197"/>
        <v>-13468975128647.381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-13468975128647.381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-56120729702.697418</v>
      </c>
      <c r="L5023" s="444">
        <f t="shared" ca="1" si="197"/>
        <v>-13525095858350.078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-13525095858350.078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-56354566076.458656</v>
      </c>
      <c r="L5024" s="444">
        <f t="shared" ca="1" si="197"/>
        <v>-13581450424426.537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-13581450424426.537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-56589376768.443901</v>
      </c>
      <c r="L5025" s="444">
        <f t="shared" ca="1" si="197"/>
        <v>-13638039801194.98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-13638039801194.98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-56825165838.312416</v>
      </c>
      <c r="L5026" s="444">
        <f t="shared" ca="1" si="197"/>
        <v>-13694864967033.293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-13694864967033.293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-57061937362.638718</v>
      </c>
      <c r="L5027" s="444">
        <f t="shared" ca="1" si="197"/>
        <v>-13751926904395.932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-13751926904395.932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-57299695434.983055</v>
      </c>
      <c r="L5028" s="444">
        <f t="shared" ca="1" si="197"/>
        <v>-13809226599830.914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-13809226599830.914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-57538444165.962143</v>
      </c>
      <c r="L5029" s="444">
        <f t="shared" ca="1" si="197"/>
        <v>-13866765043996.877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-13866765043996.877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-57778187683.320328</v>
      </c>
      <c r="L5030" s="444">
        <f t="shared" ca="1" si="197"/>
        <v>-13924543231680.197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-13924543231680.197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-58018930132.000824</v>
      </c>
      <c r="L5031" s="444">
        <f t="shared" ca="1" si="197"/>
        <v>-13982562161812.197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-13982562161812.197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-58260675674.217476</v>
      </c>
      <c r="L5032" s="444">
        <f t="shared" ca="1" si="197"/>
        <v>-14040822837486.414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-14040822837486.414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-58503428489.526718</v>
      </c>
      <c r="L5033" s="444">
        <f t="shared" ca="1" si="197"/>
        <v>-14099326265975.941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-14099326265975.941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-58747192774.899757</v>
      </c>
      <c r="L5034" s="444">
        <f t="shared" ca="1" si="197"/>
        <v>-14158073458750.842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-14158073458750.842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-58991972744.795174</v>
      </c>
      <c r="L5035" s="444">
        <f t="shared" ca="1" si="197"/>
        <v>-14217065431495.637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-14217065431495.637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-59237772631.231819</v>
      </c>
      <c r="L5036" s="444">
        <f t="shared" ca="1" si="197"/>
        <v>-14276303204126.869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-14276303204126.869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-59484596683.861946</v>
      </c>
      <c r="L5037" s="444">
        <f t="shared" ca="1" si="197"/>
        <v>-14335787800810.73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-14335787800810.73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-59732449170.044708</v>
      </c>
      <c r="L5038" s="444">
        <f t="shared" ca="1" si="197"/>
        <v>-14395520249980.775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-14395520249980.775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-59981334374.919899</v>
      </c>
      <c r="L5039" s="444">
        <f t="shared" ca="1" si="197"/>
        <v>-14455501584355.695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-14455501584355.695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-60231256601.482071</v>
      </c>
      <c r="L5040" s="444">
        <f t="shared" ca="1" si="197"/>
        <v>-14515732840957.178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-14515732840957.178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-60482220170.654907</v>
      </c>
      <c r="L5041" s="444">
        <f t="shared" ca="1" si="197"/>
        <v>-14576215061127.832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-14576215061127.832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-60734229421.365967</v>
      </c>
      <c r="L5042" s="444">
        <f t="shared" ca="1" si="197"/>
        <v>-14636949290549.197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-14636949290549.197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-60987288710.621651</v>
      </c>
      <c r="L5043" s="444">
        <f t="shared" ca="1" si="197"/>
        <v>-14697936579259.818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-14697936579259.818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-61241402413.582573</v>
      </c>
      <c r="L5044" s="444">
        <f t="shared" ca="1" si="197"/>
        <v>-14759177981673.4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-14759177981673.4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-61496574923.639175</v>
      </c>
      <c r="L5045" s="444">
        <f t="shared" ca="1" si="197"/>
        <v>-14820674556597.039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-14820674556597.039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-61752810652.487663</v>
      </c>
      <c r="L5046" s="444">
        <f t="shared" ca="1" si="197"/>
        <v>-14882427367249.527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-14882427367249.527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-62010114030.20636</v>
      </c>
      <c r="L5047" s="444">
        <f t="shared" ca="1" si="197"/>
        <v>-14944437481279.734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-14944437481279.734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-62268489505.332222</v>
      </c>
      <c r="L5048" s="444">
        <f t="shared" ca="1" si="197"/>
        <v>-15006705970785.066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-15006705970785.066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-62527941544.937775</v>
      </c>
      <c r="L5049" s="444">
        <f t="shared" ca="1" si="197"/>
        <v>-15069233912330.004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-15069233912330.004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-62788474634.708359</v>
      </c>
      <c r="L5050" s="444">
        <f t="shared" ca="1" si="197"/>
        <v>-15132022386964.713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-15132022386964.713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-63050093279.019638</v>
      </c>
      <c r="L5051" s="444">
        <f t="shared" ca="1" si="197"/>
        <v>-15195072480243.732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-15195072480243.732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-63312802001.015549</v>
      </c>
      <c r="L5052" s="444">
        <f t="shared" ca="1" si="197"/>
        <v>-15258385282244.748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-15258385282244.748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-63576605342.68644</v>
      </c>
      <c r="L5053" s="444">
        <f t="shared" ca="1" si="197"/>
        <v>-15321961887587.434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-15321961887587.434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-63841507864.947639</v>
      </c>
      <c r="L5054" s="444">
        <f t="shared" ca="1" si="197"/>
        <v>-15385803395452.381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-15385803395452.381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-64107514147.718262</v>
      </c>
      <c r="L5055" s="444">
        <f t="shared" ca="1" si="197"/>
        <v>-15449910909600.1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-15449910909600.1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-64374628790.000412</v>
      </c>
      <c r="L5056" s="444">
        <f t="shared" ca="1" si="197"/>
        <v>-15514285538390.1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-15514285538390.1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-64642856409.958748</v>
      </c>
      <c r="L5057" s="444">
        <f t="shared" ca="1" si="197"/>
        <v>-15578928394800.059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-15578928394800.059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-64912201645.000244</v>
      </c>
      <c r="L5058" s="444">
        <f t="shared" ca="1" si="197"/>
        <v>-15643840596445.059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-15643840596445.059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-65182669151.854408</v>
      </c>
      <c r="L5059" s="444">
        <f t="shared" ca="1" si="197"/>
        <v>-15709023265596.912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-15709023265596.912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-65454263606.653801</v>
      </c>
      <c r="L5060" s="444">
        <f t="shared" ca="1" si="197"/>
        <v>-15774477529203.566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-15774477529203.566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-65726989705.01487</v>
      </c>
      <c r="L5061" s="444">
        <f t="shared" ca="1" si="197"/>
        <v>-15840204518908.582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-15840204518908.582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-66000852162.119087</v>
      </c>
      <c r="L5062" s="444">
        <f t="shared" ca="1" si="197"/>
        <v>-15906205371070.701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-15906205371070.701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-66275855712.794586</v>
      </c>
      <c r="L5063" s="444">
        <f t="shared" ca="1" si="197"/>
        <v>-15972481226783.496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-15972481226783.496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-66552005111.5979</v>
      </c>
      <c r="L5064" s="444">
        <f t="shared" ca="1" si="197"/>
        <v>-16039033231895.094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-16039033231895.094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-66829305132.896225</v>
      </c>
      <c r="L5065" s="444">
        <f t="shared" ca="1" si="197"/>
        <v>-16105862537027.99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-16105862537027.99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-67107760570.949959</v>
      </c>
      <c r="L5066" s="444">
        <f t="shared" ca="1" si="197"/>
        <v>-16172970297598.939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-16172970297598.939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-67387376239.995583</v>
      </c>
      <c r="L5067" s="444">
        <f t="shared" ca="1" si="197"/>
        <v>-16240357673838.936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-16240357673838.936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-67668156974.328896</v>
      </c>
      <c r="L5068" s="444">
        <f t="shared" ca="1" si="197"/>
        <v>-16308025830813.264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-16308025830813.264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-67950107628.388596</v>
      </c>
      <c r="L5069" s="444">
        <f t="shared" ca="1" si="197"/>
        <v>-16375975938441.652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-16375975938441.652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-68233233076.840225</v>
      </c>
      <c r="L5070" s="444">
        <f t="shared" ca="1" si="197"/>
        <v>-16444209171518.492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-16444209171518.492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-68517538214.660385</v>
      </c>
      <c r="L5071" s="444">
        <f t="shared" ca="1" si="197"/>
        <v>-16512726709733.152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-16512726709733.152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-68803027957.221466</v>
      </c>
      <c r="L5072" s="444">
        <f t="shared" ca="1" si="197"/>
        <v>-16581529737690.373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-16581529737690.373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-69089707240.376556</v>
      </c>
      <c r="L5073" s="444">
        <f t="shared" ca="1" si="197"/>
        <v>-16650619444930.75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-16650619444930.75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-69377581020.544785</v>
      </c>
      <c r="L5074" s="444">
        <f t="shared" ca="1" si="197"/>
        <v>-16719997025951.295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-16719997025951.295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-69666654274.797058</v>
      </c>
      <c r="L5075" s="444">
        <f t="shared" ca="1" si="197"/>
        <v>-16789663680226.092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-16789663680226.092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-69956932000.942047</v>
      </c>
      <c r="L5076" s="444">
        <f t="shared" ca="1" si="197"/>
        <v>-16859620612227.033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-16859620612227.033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-70248419217.61264</v>
      </c>
      <c r="L5077" s="444">
        <f t="shared" ca="1" si="197"/>
        <v>-16929869031444.646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-16929869031444.646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-70541120964.352692</v>
      </c>
      <c r="L5078" s="444">
        <f t="shared" ca="1" si="197"/>
        <v>-17000410152409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-17000410152409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-70835042301.704178</v>
      </c>
      <c r="L5079" s="444">
        <f t="shared" ca="1" si="197"/>
        <v>-17071245194710.705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-17071245194710.705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-71130188311.294601</v>
      </c>
      <c r="L5080" s="444">
        <f t="shared" ca="1" si="197"/>
        <v>-17142375383022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-17142375383022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-71426564095.925003</v>
      </c>
      <c r="L5081" s="444">
        <f t="shared" ca="1" si="197"/>
        <v>-17213801947117.926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-17213801947117.926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-71724174779.65802</v>
      </c>
      <c r="L5082" s="444">
        <f t="shared" ca="1" si="197"/>
        <v>-17285526121897.584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-17285526121897.584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-72023025507.906601</v>
      </c>
      <c r="L5083" s="444">
        <f t="shared" ca="1" si="197"/>
        <v>-17357549147405.49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-17357549147405.49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-72323121447.522873</v>
      </c>
      <c r="L5084" s="444">
        <f t="shared" ca="1" si="197"/>
        <v>-17429872268853.014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-17429872268853.014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-72624467786.887558</v>
      </c>
      <c r="L5085" s="444">
        <f t="shared" ca="1" si="197"/>
        <v>-17502496736639.9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-17502496736639.9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-72927069735.999588</v>
      </c>
      <c r="L5086" s="444">
        <f t="shared" ca="1" si="197"/>
        <v>-17575423806375.9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-17575423806375.9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-73230932526.566238</v>
      </c>
      <c r="L5087" s="444">
        <f t="shared" ca="1" si="197"/>
        <v>-17648654738902.465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-17648654738902.465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-73536061412.093597</v>
      </c>
      <c r="L5088" s="444">
        <f t="shared" ca="1" si="197"/>
        <v>-17722190800314.559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-17722190800314.559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-73842461667.977325</v>
      </c>
      <c r="L5089" s="444">
        <f t="shared" ca="1" si="197"/>
        <v>-17796033261982.535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-17796033261982.535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-74150138591.593903</v>
      </c>
      <c r="L5090" s="444">
        <f t="shared" ca="1" si="197"/>
        <v>-17870183400574.129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-17870183400574.129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-74459097502.392197</v>
      </c>
      <c r="L5091" s="444">
        <f t="shared" ca="1" si="197"/>
        <v>-17944642498076.52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-17944642498076.52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-74769343741.985504</v>
      </c>
      <c r="L5092" s="444">
        <f t="shared" ca="1" si="197"/>
        <v>-18019411841818.504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-18019411841818.504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-75080882674.243759</v>
      </c>
      <c r="L5093" s="444">
        <f t="shared" ca="1" si="197"/>
        <v>-18094492724492.746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-18094492724492.746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-75393719685.386444</v>
      </c>
      <c r="L5094" s="444">
        <f t="shared" ca="1" si="197"/>
        <v>-18169886444178.133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-18169886444178.133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-75707860184.075546</v>
      </c>
      <c r="L5095" s="444">
        <f t="shared" ca="1" si="197"/>
        <v>-18245594304362.207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-18245594304362.207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-76023309601.509201</v>
      </c>
      <c r="L5096" s="444">
        <f t="shared" ca="1" si="197"/>
        <v>-18321617613963.715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-18321617613963.715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-76340073391.515472</v>
      </c>
      <c r="L5097" s="444">
        <f t="shared" ca="1" si="197"/>
        <v>-18397957687355.23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-18397957687355.23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-76658157030.64679</v>
      </c>
      <c r="L5098" s="444">
        <f t="shared" ca="1" si="197"/>
        <v>-18474615844385.879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-18474615844385.879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-76977566018.27449</v>
      </c>
      <c r="L5099" s="444">
        <f t="shared" ca="1" si="197"/>
        <v>-18551593410404.152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-18551593410404.152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-77298305876.68396</v>
      </c>
      <c r="L5100" s="444">
        <f t="shared" ca="1" si="197"/>
        <v>-18628891716280.836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-18628891716280.836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-77620382151.170151</v>
      </c>
      <c r="L5101" s="444">
        <f t="shared" ca="1" si="197"/>
        <v>-18706512098432.008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-18706512098432.008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-77943800410.133362</v>
      </c>
      <c r="L5102" s="444">
        <f t="shared" ca="1" si="197"/>
        <v>-18784455898842.141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-18784455898842.141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-78268566245.175583</v>
      </c>
      <c r="L5103" s="444">
        <f t="shared" ca="1" si="197"/>
        <v>-18862724465087.316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-18862724465087.316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-78594685271.197144</v>
      </c>
      <c r="L5104" s="444">
        <f t="shared" ca="1" si="197"/>
        <v>-18941319150358.512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-18941319150358.512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-78922163126.493805</v>
      </c>
      <c r="L5105" s="444">
        <f t="shared" ca="1" si="197"/>
        <v>-19020241313485.004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-19020241313485.004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-79251005472.854187</v>
      </c>
      <c r="L5106" s="444">
        <f t="shared" ca="1" si="197"/>
        <v>-19099492318957.859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-19099492318957.859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-79581217995.657745</v>
      </c>
      <c r="L5107" s="444">
        <f t="shared" ca="1" si="197"/>
        <v>-19179073536953.516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-19179073536953.516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-79912806403.972977</v>
      </c>
      <c r="L5108" s="444">
        <f t="shared" ref="L5108:L5362" ca="1" si="202">I5108-J5108+K5108</f>
        <v>-19258986343357.488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-19258986343357.488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-80245776430.656204</v>
      </c>
      <c r="L5109" s="444">
        <f t="shared" ca="1" si="202"/>
        <v>-19339232119788.145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-19339232119788.145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-80580133832.450607</v>
      </c>
      <c r="L5110" s="444">
        <f t="shared" ca="1" si="202"/>
        <v>-19419812253620.594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-19419812253620.594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-80915884390.0858</v>
      </c>
      <c r="L5111" s="444">
        <f t="shared" ca="1" si="202"/>
        <v>-19500728138010.68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-19500728138010.68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-81253033908.377838</v>
      </c>
      <c r="L5112" s="444">
        <f t="shared" ca="1" si="202"/>
        <v>-19581981171919.059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-19581981171919.059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-81591588216.329407</v>
      </c>
      <c r="L5113" s="444">
        <f t="shared" ca="1" si="202"/>
        <v>-19663572760135.387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-19663572760135.387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-81931553167.230774</v>
      </c>
      <c r="L5114" s="444">
        <f t="shared" ca="1" si="202"/>
        <v>-19745504313302.617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-19745504313302.617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-82272934638.76091</v>
      </c>
      <c r="L5115" s="444">
        <f t="shared" ca="1" si="202"/>
        <v>-19827777247941.379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-19827777247941.379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-82615738533.089081</v>
      </c>
      <c r="L5116" s="444">
        <f t="shared" ca="1" si="202"/>
        <v>-19910392986474.469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-19910392986474.469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-82959970776.976959</v>
      </c>
      <c r="L5117" s="444">
        <f t="shared" ca="1" si="202"/>
        <v>-19993352957251.445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-19993352957251.445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-83305637321.881027</v>
      </c>
      <c r="L5118" s="444">
        <f t="shared" ca="1" si="202"/>
        <v>-20076658594573.328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-20076658594573.328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-83652744144.055527</v>
      </c>
      <c r="L5119" s="444">
        <f t="shared" ca="1" si="202"/>
        <v>-20160311338717.383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-20160311338717.383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-84001297244.655762</v>
      </c>
      <c r="L5120" s="444">
        <f t="shared" ca="1" si="202"/>
        <v>-20244312635962.039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-20244312635962.039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-84351302649.841827</v>
      </c>
      <c r="L5121" s="444">
        <f t="shared" ca="1" si="202"/>
        <v>-20328663938611.883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-20328663938611.883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-84702766410.882843</v>
      </c>
      <c r="L5122" s="444">
        <f t="shared" ca="1" si="202"/>
        <v>-20413366705022.766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-20413366705022.766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-85055694604.26152</v>
      </c>
      <c r="L5123" s="444">
        <f t="shared" ca="1" si="202"/>
        <v>-20498422399627.027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-20498422399627.027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-85410093331.779282</v>
      </c>
      <c r="L5124" s="444">
        <f t="shared" ca="1" si="202"/>
        <v>-20583832492958.805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-20583832492958.805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-85765968720.661682</v>
      </c>
      <c r="L5125" s="444">
        <f t="shared" ca="1" si="202"/>
        <v>-20669598461679.465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-20669598461679.465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-86123326923.664429</v>
      </c>
      <c r="L5126" s="444">
        <f t="shared" ca="1" si="202"/>
        <v>-20755721788603.129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-20755721788603.129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-86482174119.179703</v>
      </c>
      <c r="L5127" s="444">
        <f t="shared" ca="1" si="202"/>
        <v>-20842203962722.309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-20842203962722.309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-86842516511.342957</v>
      </c>
      <c r="L5128" s="444">
        <f t="shared" ca="1" si="202"/>
        <v>-20929046479233.652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-20929046479233.652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-87204360330.140213</v>
      </c>
      <c r="L5129" s="444">
        <f t="shared" ca="1" si="202"/>
        <v>-21016250839563.793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-21016250839563.793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-87567711831.515808</v>
      </c>
      <c r="L5130" s="444">
        <f t="shared" ca="1" si="202"/>
        <v>-21103818551395.309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-21103818551395.309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-87932577297.480453</v>
      </c>
      <c r="L5131" s="444">
        <f t="shared" ca="1" si="202"/>
        <v>-21191751128692.789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-21191751128692.789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-88298963036.219955</v>
      </c>
      <c r="L5132" s="444">
        <f t="shared" ca="1" si="202"/>
        <v>-21280050091729.008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-21280050091729.008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-88666875382.204193</v>
      </c>
      <c r="L5133" s="444">
        <f t="shared" ca="1" si="202"/>
        <v>-21368716967111.211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-21368716967111.211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-89036320696.296707</v>
      </c>
      <c r="L5134" s="444">
        <f t="shared" ca="1" si="202"/>
        <v>-21457753287807.508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-21457753287807.508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-89407305365.864609</v>
      </c>
      <c r="L5135" s="444">
        <f t="shared" ca="1" si="202"/>
        <v>-21547160593173.371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-21547160593173.371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-89779835804.889038</v>
      </c>
      <c r="L5136" s="444">
        <f t="shared" ca="1" si="202"/>
        <v>-21636940428978.262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-21636940428978.262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-90153918454.076096</v>
      </c>
      <c r="L5137" s="444">
        <f t="shared" ca="1" si="202"/>
        <v>-21727094347432.336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-21727094347432.336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-90529559780.968063</v>
      </c>
      <c r="L5138" s="444">
        <f t="shared" ca="1" si="202"/>
        <v>-21817623907213.305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-21817623907213.305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-90906766280.055435</v>
      </c>
      <c r="L5139" s="444">
        <f t="shared" ca="1" si="202"/>
        <v>-21908530673493.359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-21908530673493.359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-91285544472.888992</v>
      </c>
      <c r="L5140" s="444">
        <f t="shared" ca="1" si="202"/>
        <v>-21999816217966.25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-21999816217966.25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-91665900908.192703</v>
      </c>
      <c r="L5141" s="444">
        <f t="shared" ca="1" si="202"/>
        <v>-22091482118874.441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-22091482118874.441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-92047842161.976837</v>
      </c>
      <c r="L5142" s="444">
        <f t="shared" ca="1" si="202"/>
        <v>-22183529961036.418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-22183529961036.418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-92431374837.651733</v>
      </c>
      <c r="L5143" s="444">
        <f t="shared" ca="1" si="202"/>
        <v>-22275961335874.07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-22275961335874.07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-92816505566.141953</v>
      </c>
      <c r="L5144" s="444">
        <f t="shared" ca="1" si="202"/>
        <v>-22368777841440.211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-22368777841440.211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-93203241006.000885</v>
      </c>
      <c r="L5145" s="444">
        <f t="shared" ca="1" si="202"/>
        <v>-22461981082446.211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-22461981082446.211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-93591587843.525879</v>
      </c>
      <c r="L5146" s="444">
        <f t="shared" ca="1" si="202"/>
        <v>-22555572670289.738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-22555572670289.738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-93981552792.873901</v>
      </c>
      <c r="L5147" s="444">
        <f t="shared" ca="1" si="202"/>
        <v>-22649554223082.613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-22649554223082.613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-94373142596.177551</v>
      </c>
      <c r="L5148" s="444">
        <f t="shared" ca="1" si="202"/>
        <v>-22743927365678.789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-22743927365678.789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-94766364023.661621</v>
      </c>
      <c r="L5149" s="444">
        <f t="shared" ca="1" si="202"/>
        <v>-22838693729702.449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-22838693729702.449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-95161223873.760208</v>
      </c>
      <c r="L5150" s="444">
        <f t="shared" ca="1" si="202"/>
        <v>-22933854953576.211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-22933854953576.211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-95557728973.234207</v>
      </c>
      <c r="L5151" s="444">
        <f t="shared" ca="1" si="202"/>
        <v>-23029412682549.445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-23029412682549.445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-95955886177.289352</v>
      </c>
      <c r="L5152" s="444">
        <f t="shared" ca="1" si="202"/>
        <v>-23125368568726.734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-23125368568726.734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-96355702369.694733</v>
      </c>
      <c r="L5153" s="444">
        <f t="shared" ca="1" si="202"/>
        <v>-23221724271096.43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-23221724271096.43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-96757184462.901794</v>
      </c>
      <c r="L5154" s="444">
        <f t="shared" ca="1" si="202"/>
        <v>-23318481455559.332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-23318481455559.332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-97160339398.163879</v>
      </c>
      <c r="L5155" s="444">
        <f t="shared" ca="1" si="202"/>
        <v>-23415641794957.496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-23415641794957.496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-97565174145.656235</v>
      </c>
      <c r="L5156" s="444">
        <f t="shared" ca="1" si="202"/>
        <v>-23513206969103.152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-23513206969103.152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-97971695704.596466</v>
      </c>
      <c r="L5157" s="444">
        <f t="shared" ca="1" si="202"/>
        <v>-23611178664807.75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-23611178664807.75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-98379911103.365631</v>
      </c>
      <c r="L5158" s="444">
        <f t="shared" ca="1" si="202"/>
        <v>-23709558575911.117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-23709558575911.117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-98789827399.629654</v>
      </c>
      <c r="L5159" s="444">
        <f t="shared" ca="1" si="202"/>
        <v>-23808348403310.746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-23808348403310.746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-99201451680.461441</v>
      </c>
      <c r="L5160" s="444">
        <f t="shared" ca="1" si="202"/>
        <v>-23907549854991.207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-23907549854991.207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-99614791062.463364</v>
      </c>
      <c r="L5161" s="444">
        <f t="shared" ca="1" si="202"/>
        <v>-24007164646053.672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-24007164646053.672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-100029852691.8903</v>
      </c>
      <c r="L5162" s="444">
        <f t="shared" ca="1" si="202"/>
        <v>-24107194498745.563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-24107194498745.563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-100446643744.77318</v>
      </c>
      <c r="L5163" s="444">
        <f t="shared" ca="1" si="202"/>
        <v>-24207641142490.336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-24207641142490.336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-100865171427.04306</v>
      </c>
      <c r="L5164" s="444">
        <f t="shared" ca="1" si="202"/>
        <v>-24308506313917.379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-24308506313917.379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-101285442974.65575</v>
      </c>
      <c r="L5165" s="444">
        <f t="shared" ca="1" si="202"/>
        <v>-24409791756892.035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-24409791756892.035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-101707465653.71681</v>
      </c>
      <c r="L5166" s="444">
        <f t="shared" ca="1" si="202"/>
        <v>-24511499222545.754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-24511499222545.754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-102131246760.6073</v>
      </c>
      <c r="L5167" s="444">
        <f t="shared" ca="1" si="202"/>
        <v>-24613630469306.359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-24613630469306.359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-102556793622.10983</v>
      </c>
      <c r="L5168" s="444">
        <f t="shared" ca="1" si="202"/>
        <v>-24716187262928.469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-24716187262928.469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-102984113595.53528</v>
      </c>
      <c r="L5169" s="444">
        <f t="shared" ca="1" si="202"/>
        <v>-24819171376524.004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-24819171376524.004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-103413214068.85002</v>
      </c>
      <c r="L5170" s="444">
        <f t="shared" ca="1" si="202"/>
        <v>-24922584590592.855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-24922584590592.855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-103844102460.80356</v>
      </c>
      <c r="L5171" s="444">
        <f t="shared" ca="1" si="202"/>
        <v>-25026428693053.66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-25026428693053.66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-104276786221.05692</v>
      </c>
      <c r="L5172" s="444">
        <f t="shared" ca="1" si="202"/>
        <v>-25130705479274.719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-25130705479274.719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-104711272830.31133</v>
      </c>
      <c r="L5173" s="444">
        <f t="shared" ca="1" si="202"/>
        <v>-25235416752105.031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-25235416752105.031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-105147569800.43762</v>
      </c>
      <c r="L5174" s="444">
        <f t="shared" ca="1" si="202"/>
        <v>-25340564321905.469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-25340564321905.469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-105585684674.60612</v>
      </c>
      <c r="L5175" s="444">
        <f t="shared" ca="1" si="202"/>
        <v>-25446150006580.074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-25446150006580.074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-106025625027.41698</v>
      </c>
      <c r="L5176" s="444">
        <f t="shared" ca="1" si="202"/>
        <v>-25552175631607.492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-25552175631607.492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-106467398465.03122</v>
      </c>
      <c r="L5177" s="444">
        <f t="shared" ca="1" si="202"/>
        <v>-25658643030072.523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-25658643030072.523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-106911012625.30219</v>
      </c>
      <c r="L5178" s="444">
        <f t="shared" ca="1" si="202"/>
        <v>-25765554042697.824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-25765554042697.824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-107356475177.90759</v>
      </c>
      <c r="L5179" s="444">
        <f t="shared" ca="1" si="202"/>
        <v>-25872910517875.73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-25872910517875.73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-107803793824.48221</v>
      </c>
      <c r="L5180" s="444">
        <f t="shared" ca="1" si="202"/>
        <v>-25980714311700.211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-25980714311700.211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-108252976298.75089</v>
      </c>
      <c r="L5181" s="444">
        <f t="shared" ca="1" si="202"/>
        <v>-26088967287998.961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-26088967287998.961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-108704030366.66234</v>
      </c>
      <c r="L5182" s="444">
        <f t="shared" ca="1" si="202"/>
        <v>-26197671318365.625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-26197671318365.625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-109156963826.52344</v>
      </c>
      <c r="L5183" s="444">
        <f t="shared" ca="1" si="202"/>
        <v>-26306828282192.148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-26306828282192.148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-109611784509.13396</v>
      </c>
      <c r="L5184" s="444">
        <f t="shared" ca="1" si="202"/>
        <v>-26416440066701.281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-26416440066701.281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-110068500277.922</v>
      </c>
      <c r="L5185" s="444">
        <f t="shared" ca="1" si="202"/>
        <v>-26526508566979.203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-26526508566979.203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-110527119029.08002</v>
      </c>
      <c r="L5186" s="444">
        <f t="shared" ca="1" si="202"/>
        <v>-26637035686008.281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-26637035686008.281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-110987648691.70117</v>
      </c>
      <c r="L5187" s="444">
        <f t="shared" ca="1" si="202"/>
        <v>-26748023334699.984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-26748023334699.984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-111450097227.9166</v>
      </c>
      <c r="L5188" s="444">
        <f t="shared" ca="1" si="202"/>
        <v>-26859473431927.902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-26859473431927.902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-111914472633.03293</v>
      </c>
      <c r="L5189" s="444">
        <f t="shared" ca="1" si="202"/>
        <v>-26971387904560.934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-26971387904560.934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-112380782935.67055</v>
      </c>
      <c r="L5190" s="444">
        <f t="shared" ca="1" si="202"/>
        <v>-27083768687496.605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-27083768687496.605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-112849036197.90253</v>
      </c>
      <c r="L5191" s="444">
        <f t="shared" ca="1" si="202"/>
        <v>-27196617723694.508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-27196617723694.508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-113319240515.39378</v>
      </c>
      <c r="L5192" s="444">
        <f t="shared" ca="1" si="202"/>
        <v>-27309936964209.902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-27309936964209.902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-113791404017.54126</v>
      </c>
      <c r="L5193" s="444">
        <f t="shared" ca="1" si="202"/>
        <v>-27423728368227.445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-27423728368227.445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-114265534867.61435</v>
      </c>
      <c r="L5194" s="444">
        <f t="shared" ca="1" si="202"/>
        <v>-27537993903095.059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-27537993903095.059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-114741641262.89607</v>
      </c>
      <c r="L5195" s="444">
        <f t="shared" ca="1" si="202"/>
        <v>-27652735544357.953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-27652735544357.953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-115219731434.82481</v>
      </c>
      <c r="L5196" s="444">
        <f t="shared" ca="1" si="202"/>
        <v>-27767955275792.777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-27767955275792.777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-115699813649.13657</v>
      </c>
      <c r="L5197" s="444">
        <f t="shared" ca="1" si="202"/>
        <v>-27883655089441.914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-27883655089441.914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-116181896206.00798</v>
      </c>
      <c r="L5198" s="444">
        <f t="shared" ca="1" si="202"/>
        <v>-27999836985647.922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-27999836985647.922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-116665987440.19966</v>
      </c>
      <c r="L5199" s="444">
        <f t="shared" ca="1" si="202"/>
        <v>-28116502973088.121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-28116502973088.121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-117152095721.20052</v>
      </c>
      <c r="L5200" s="444">
        <f t="shared" ca="1" si="202"/>
        <v>-28233655068809.32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-28233655068809.32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-117640229453.37218</v>
      </c>
      <c r="L5201" s="444">
        <f t="shared" ca="1" si="202"/>
        <v>-28351295298262.691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-28351295298262.691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-118130397076.09454</v>
      </c>
      <c r="L5202" s="444">
        <f t="shared" ca="1" si="202"/>
        <v>-28469425695338.785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-28469425695338.785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-118622607063.91161</v>
      </c>
      <c r="L5203" s="444">
        <f t="shared" ca="1" si="202"/>
        <v>-28588048302402.695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-28588048302402.695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-119116867926.6779</v>
      </c>
      <c r="L5204" s="444">
        <f t="shared" ca="1" si="202"/>
        <v>-28707165170329.375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-28707165170329.375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-119613188209.70575</v>
      </c>
      <c r="L5205" s="444">
        <f t="shared" ca="1" si="202"/>
        <v>-28826778358539.082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-28826778358539.082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-120111576493.91286</v>
      </c>
      <c r="L5206" s="444">
        <f t="shared" ca="1" si="202"/>
        <v>-28946889935032.996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-28946889935032.996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-120612041395.97079</v>
      </c>
      <c r="L5207" s="444">
        <f t="shared" ca="1" si="202"/>
        <v>-29067501976428.969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-29067501976428.969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-121114591568.45403</v>
      </c>
      <c r="L5208" s="444">
        <f t="shared" ca="1" si="202"/>
        <v>-29188616567997.422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-29188616567997.422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-121619235699.98926</v>
      </c>
      <c r="L5209" s="444">
        <f t="shared" ca="1" si="202"/>
        <v>-29310235803697.41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-29310235803697.41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-122125982515.40587</v>
      </c>
      <c r="L5210" s="444">
        <f t="shared" ca="1" si="202"/>
        <v>-29432361786212.816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-29432361786212.816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-122634840775.88673</v>
      </c>
      <c r="L5211" s="444">
        <f t="shared" ca="1" si="202"/>
        <v>-29554996626988.703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-29554996626988.703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-123145819279.1196</v>
      </c>
      <c r="L5212" s="444">
        <f t="shared" ca="1" si="202"/>
        <v>-29678142446267.824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-29678142446267.824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-123658926859.44928</v>
      </c>
      <c r="L5213" s="444">
        <f t="shared" ca="1" si="202"/>
        <v>-29801801373127.273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-29801801373127.273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-124174172388.0303</v>
      </c>
      <c r="L5214" s="444">
        <f t="shared" ca="1" si="202"/>
        <v>-29925975545515.305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-29925975545515.305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-124691564772.98044</v>
      </c>
      <c r="L5215" s="444">
        <f t="shared" ca="1" si="202"/>
        <v>-30050667110288.285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-30050667110288.285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-125211112959.53453</v>
      </c>
      <c r="L5216" s="444">
        <f t="shared" ca="1" si="202"/>
        <v>-30175878223247.82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-30175878223247.82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-125732825930.19925</v>
      </c>
      <c r="L5217" s="444">
        <f t="shared" ca="1" si="202"/>
        <v>-30301611049178.02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-30301611049178.02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-126256712704.90843</v>
      </c>
      <c r="L5218" s="444">
        <f t="shared" ca="1" si="202"/>
        <v>-30427867761882.93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-30427867761882.93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-126782782341.17889</v>
      </c>
      <c r="L5219" s="444">
        <f t="shared" ca="1" si="202"/>
        <v>-30554650544224.109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-30554650544224.109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-127311043934.26712</v>
      </c>
      <c r="L5220" s="444">
        <f t="shared" ca="1" si="202"/>
        <v>-30681961588158.375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-30681961588158.375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-127841506617.32655</v>
      </c>
      <c r="L5221" s="444">
        <f t="shared" ca="1" si="202"/>
        <v>-30809803094775.703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-30809803094775.703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-128374179561.56543</v>
      </c>
      <c r="L5222" s="444">
        <f t="shared" ca="1" si="202"/>
        <v>-30938177274337.27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-30938177274337.27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-128909071976.40529</v>
      </c>
      <c r="L5223" s="444">
        <f t="shared" ca="1" si="202"/>
        <v>-31067086346313.676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-31067086346313.676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-129446193109.64032</v>
      </c>
      <c r="L5224" s="444">
        <f t="shared" ca="1" si="202"/>
        <v>-31196532539423.316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-31196532539423.316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-129985552247.59715</v>
      </c>
      <c r="L5225" s="444">
        <f t="shared" ca="1" si="202"/>
        <v>-31326518091670.914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-31326518091670.914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-130527158715.29546</v>
      </c>
      <c r="L5226" s="444">
        <f t="shared" ca="1" si="202"/>
        <v>-31457045250386.211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-31457045250386.211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-131071021876.60921</v>
      </c>
      <c r="L5227" s="444">
        <f t="shared" ca="1" si="202"/>
        <v>-31588116272262.82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-31588116272262.82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-131617151134.42841</v>
      </c>
      <c r="L5228" s="444">
        <f t="shared" ca="1" si="202"/>
        <v>-31719733423397.25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-31719733423397.25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-132165555930.82185</v>
      </c>
      <c r="L5229" s="444">
        <f t="shared" ca="1" si="202"/>
        <v>-31851898979328.07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-31851898979328.07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-132716245747.20029</v>
      </c>
      <c r="L5230" s="444">
        <f t="shared" ca="1" si="202"/>
        <v>-31984615225075.27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-31984615225075.27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-133269230104.48027</v>
      </c>
      <c r="L5231" s="444">
        <f t="shared" ca="1" si="202"/>
        <v>-32117884455179.75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-32117884455179.75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-133824518563.24898</v>
      </c>
      <c r="L5232" s="444">
        <f t="shared" ca="1" si="202"/>
        <v>-32251708973743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-32251708973743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-134382120723.92917</v>
      </c>
      <c r="L5233" s="444">
        <f t="shared" ca="1" si="202"/>
        <v>-32386091094466.93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-32386091094466.93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-134942046226.94554</v>
      </c>
      <c r="L5234" s="444">
        <f t="shared" ca="1" si="202"/>
        <v>-32521033140693.875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-32521033140693.875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-135504304752.89114</v>
      </c>
      <c r="L5235" s="444">
        <f t="shared" ca="1" si="202"/>
        <v>-32656537445446.766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-32656537445446.766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-136068906022.69484</v>
      </c>
      <c r="L5236" s="444">
        <f t="shared" ca="1" si="202"/>
        <v>-32792606351469.461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-32792606351469.461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-136635859797.78941</v>
      </c>
      <c r="L5237" s="444">
        <f t="shared" ca="1" si="202"/>
        <v>-32929242211267.25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-32929242211267.25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-137205175880.28023</v>
      </c>
      <c r="L5238" s="444">
        <f t="shared" ca="1" si="202"/>
        <v>-33066447387147.531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-33066447387147.531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-137776864113.11469</v>
      </c>
      <c r="L5239" s="444">
        <f t="shared" ca="1" si="202"/>
        <v>-33204224251260.645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-33204224251260.645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-138350934380.25269</v>
      </c>
      <c r="L5240" s="444">
        <f t="shared" ca="1" si="202"/>
        <v>-33342575185640.898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-33342575185640.898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-138927396606.8371</v>
      </c>
      <c r="L5241" s="444">
        <f t="shared" ca="1" si="202"/>
        <v>-33481502582247.734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-33481502582247.734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-139506260759.36557</v>
      </c>
      <c r="L5242" s="444">
        <f t="shared" ca="1" si="202"/>
        <v>-33621008843007.102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-33621008843007.102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-140087536845.86292</v>
      </c>
      <c r="L5243" s="444">
        <f t="shared" ca="1" si="202"/>
        <v>-33761096379852.965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-33761096379852.965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-140671234916.05402</v>
      </c>
      <c r="L5244" s="444">
        <f t="shared" ca="1" si="202"/>
        <v>-33901767614769.02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-33901767614769.02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-141257365061.53757</v>
      </c>
      <c r="L5245" s="444">
        <f t="shared" ca="1" si="202"/>
        <v>-34043024979830.559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-34043024979830.559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-141845937415.96066</v>
      </c>
      <c r="L5246" s="444">
        <f t="shared" ca="1" si="202"/>
        <v>-34184870917246.52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-34184870917246.52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-142436962155.19385</v>
      </c>
      <c r="L5247" s="444">
        <f t="shared" ca="1" si="202"/>
        <v>-34327307879401.715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-34327307879401.715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-143030449497.50714</v>
      </c>
      <c r="L5248" s="444">
        <f t="shared" ca="1" si="202"/>
        <v>-34470338328899.223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-34470338328899.223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-143626409703.74677</v>
      </c>
      <c r="L5249" s="444">
        <f t="shared" ca="1" si="202"/>
        <v>-34613964738602.969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-34613964738602.969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-144224853077.51236</v>
      </c>
      <c r="L5250" s="444">
        <f t="shared" ca="1" si="202"/>
        <v>-34758189591680.48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-34758189591680.48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-144825789965.33533</v>
      </c>
      <c r="L5251" s="444">
        <f t="shared" ca="1" si="202"/>
        <v>-34903015381645.816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-34903015381645.816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-145429230756.85757</v>
      </c>
      <c r="L5252" s="444">
        <f t="shared" ca="1" si="202"/>
        <v>-35048444612402.676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-35048444612402.676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-146035185885.01114</v>
      </c>
      <c r="L5253" s="444">
        <f t="shared" ca="1" si="202"/>
        <v>-35194479798287.688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-35194479798287.688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-146643665826.1987</v>
      </c>
      <c r="L5254" s="444">
        <f t="shared" ca="1" si="202"/>
        <v>-35341123464113.883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-35341123464113.883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-147254681100.47452</v>
      </c>
      <c r="L5255" s="444">
        <f t="shared" ca="1" si="202"/>
        <v>-35488378145214.359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-35488378145214.359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-147868242271.7265</v>
      </c>
      <c r="L5256" s="444">
        <f t="shared" ca="1" si="202"/>
        <v>-35636246387486.086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-35636246387486.086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-148484359947.8587</v>
      </c>
      <c r="L5257" s="444">
        <f t="shared" ca="1" si="202"/>
        <v>-35784730747433.945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-35784730747433.945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-149103044780.97476</v>
      </c>
      <c r="L5258" s="444">
        <f t="shared" ca="1" si="202"/>
        <v>-35933833792214.922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-35933833792214.922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-149724307467.56216</v>
      </c>
      <c r="L5259" s="444">
        <f t="shared" ca="1" si="202"/>
        <v>-36083558099682.484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-36083558099682.484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-150348158748.677</v>
      </c>
      <c r="L5260" s="444">
        <f t="shared" ca="1" si="202"/>
        <v>-36233906258431.164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-36233906258431.164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-150974609410.12985</v>
      </c>
      <c r="L5261" s="444">
        <f t="shared" ca="1" si="202"/>
        <v>-36384880867841.297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-36384880867841.297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-151603670282.67206</v>
      </c>
      <c r="L5262" s="444">
        <f t="shared" ca="1" si="202"/>
        <v>-36536484538123.969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-36536484538123.969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-152235352242.1832</v>
      </c>
      <c r="L5263" s="444">
        <f t="shared" ca="1" si="202"/>
        <v>-36688719890366.148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-36688719890366.148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-152869666209.85895</v>
      </c>
      <c r="L5264" s="444">
        <f t="shared" ca="1" si="202"/>
        <v>-36841589556576.008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-36841589556576.008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-153506623152.40002</v>
      </c>
      <c r="L5265" s="444">
        <f t="shared" ca="1" si="202"/>
        <v>-36995096179728.406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-36995096179728.406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-154146234082.20169</v>
      </c>
      <c r="L5266" s="444">
        <f t="shared" ca="1" si="202"/>
        <v>-37149242413810.609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-37149242413810.609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-154788510057.54419</v>
      </c>
      <c r="L5267" s="444">
        <f t="shared" ca="1" si="202"/>
        <v>-37304030923868.156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-37304030923868.156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-155433462182.784</v>
      </c>
      <c r="L5268" s="444">
        <f t="shared" ca="1" si="202"/>
        <v>-37459464386050.938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-37459464386050.938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-156081101608.54556</v>
      </c>
      <c r="L5269" s="444">
        <f t="shared" ca="1" si="202"/>
        <v>-37615545487659.484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-37615545487659.484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-156731439531.91452</v>
      </c>
      <c r="L5270" s="444">
        <f t="shared" ca="1" si="202"/>
        <v>-37772276927191.398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-37772276927191.398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-157384487196.63083</v>
      </c>
      <c r="L5271" s="444">
        <f t="shared" ca="1" si="202"/>
        <v>-37929661414388.031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-37929661414388.031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-158040255893.28345</v>
      </c>
      <c r="L5272" s="444">
        <f t="shared" ca="1" si="202"/>
        <v>-38087701670281.313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-38087701670281.313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-158698756959.50546</v>
      </c>
      <c r="L5273" s="444">
        <f t="shared" ca="1" si="202"/>
        <v>-38246400427240.82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-38246400427240.82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-159360001780.17007</v>
      </c>
      <c r="L5274" s="444">
        <f t="shared" ca="1" si="202"/>
        <v>-38405760429020.992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-38405760429020.992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-160024001787.58746</v>
      </c>
      <c r="L5275" s="444">
        <f t="shared" ca="1" si="202"/>
        <v>-38565784430808.578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-38565784430808.578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-160690768461.70239</v>
      </c>
      <c r="L5276" s="444">
        <f t="shared" ca="1" si="202"/>
        <v>-38726475199270.281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-38726475199270.281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-161360313330.29285</v>
      </c>
      <c r="L5277" s="444">
        <f t="shared" ca="1" si="202"/>
        <v>-38887835512600.57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-38887835512600.57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-162032647969.16904</v>
      </c>
      <c r="L5278" s="444">
        <f t="shared" ca="1" si="202"/>
        <v>-39049868160569.742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-39049868160569.742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-162707784002.37393</v>
      </c>
      <c r="L5279" s="444">
        <f t="shared" ca="1" si="202"/>
        <v>-39212575944572.117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-39212575944572.117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-163385733102.38382</v>
      </c>
      <c r="L5280" s="444">
        <f t="shared" ca="1" si="202"/>
        <v>-39375961677674.5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-39375961677674.5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-164066506990.31042</v>
      </c>
      <c r="L5281" s="444">
        <f t="shared" ca="1" si="202"/>
        <v>-39540028184664.813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-39540028184664.813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-164750117436.10339</v>
      </c>
      <c r="L5282" s="444">
        <f t="shared" ca="1" si="202"/>
        <v>-39704778302100.914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-39704778302100.914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-165436576258.75381</v>
      </c>
      <c r="L5283" s="444">
        <f t="shared" ca="1" si="202"/>
        <v>-39870214878359.664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-39870214878359.664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-166125895326.4986</v>
      </c>
      <c r="L5284" s="444">
        <f t="shared" ca="1" si="202"/>
        <v>-40036340773686.164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-40036340773686.164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-166818086557.0257</v>
      </c>
      <c r="L5285" s="444">
        <f t="shared" ca="1" si="202"/>
        <v>-40203158860243.188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-40203158860243.188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-167513161917.67993</v>
      </c>
      <c r="L5286" s="444">
        <f t="shared" ca="1" si="202"/>
        <v>-40370672022160.867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-40370672022160.867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-168211133425.67029</v>
      </c>
      <c r="L5287" s="444">
        <f t="shared" ca="1" si="202"/>
        <v>-40538883155586.539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-40538883155586.539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-168912013148.27725</v>
      </c>
      <c r="L5288" s="444">
        <f t="shared" ca="1" si="202"/>
        <v>-40707795168734.813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-40707795168734.813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-169615813203.06171</v>
      </c>
      <c r="L5289" s="444">
        <f t="shared" ca="1" si="202"/>
        <v>-40877410981937.875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-40877410981937.875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-170322545758.07446</v>
      </c>
      <c r="L5290" s="444">
        <f t="shared" ca="1" si="202"/>
        <v>-41047733527695.953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-41047733527695.953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-171032223032.06647</v>
      </c>
      <c r="L5291" s="444">
        <f t="shared" ca="1" si="202"/>
        <v>-41218765750728.023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-41218765750728.023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-171744857294.7001</v>
      </c>
      <c r="L5292" s="444">
        <f t="shared" ca="1" si="202"/>
        <v>-41390510608022.727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-41390510608022.727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-172460460866.76135</v>
      </c>
      <c r="L5293" s="444">
        <f t="shared" ca="1" si="202"/>
        <v>-41562971068889.484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-41562971068889.484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-173179046120.37286</v>
      </c>
      <c r="L5294" s="444">
        <f t="shared" ca="1" si="202"/>
        <v>-41736150115009.859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-41736150115009.859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-173900625479.20773</v>
      </c>
      <c r="L5295" s="444">
        <f t="shared" ca="1" si="202"/>
        <v>-41910050740489.07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-41910050740489.07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-174625211418.70447</v>
      </c>
      <c r="L5296" s="444">
        <f t="shared" ca="1" si="202"/>
        <v>-42084675951907.773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-42084675951907.773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-175352816466.28238</v>
      </c>
      <c r="L5297" s="444">
        <f t="shared" ca="1" si="202"/>
        <v>-42260028768374.055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-42260028768374.055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-176083453201.55856</v>
      </c>
      <c r="L5298" s="444">
        <f t="shared" ca="1" si="202"/>
        <v>-42436112221575.609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-42436112221575.609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-176817134256.56503</v>
      </c>
      <c r="L5299" s="444">
        <f t="shared" ca="1" si="202"/>
        <v>-42612929355832.172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-42612929355832.172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-177553872315.96738</v>
      </c>
      <c r="L5300" s="444">
        <f t="shared" ca="1" si="202"/>
        <v>-42790483228148.141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-42790483228148.141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-178293680117.28391</v>
      </c>
      <c r="L5301" s="444">
        <f t="shared" ca="1" si="202"/>
        <v>-42968776908265.422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-42968776908265.422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-179036570451.10593</v>
      </c>
      <c r="L5302" s="444">
        <f t="shared" ca="1" si="202"/>
        <v>-43147813478716.531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-43147813478716.531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-179782556161.31888</v>
      </c>
      <c r="L5303" s="444">
        <f t="shared" ca="1" si="202"/>
        <v>-43327596034877.852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-43327596034877.852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-180531650145.32437</v>
      </c>
      <c r="L5304" s="444">
        <f t="shared" ca="1" si="202"/>
        <v>-43508127685023.18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-43508127685023.18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-181283865354.26324</v>
      </c>
      <c r="L5305" s="444">
        <f t="shared" ca="1" si="202"/>
        <v>-43689411550377.445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-43689411550377.445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-182039214793.23935</v>
      </c>
      <c r="L5306" s="444">
        <f t="shared" ca="1" si="202"/>
        <v>-43871450765170.688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-43871450765170.688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-182797711521.54453</v>
      </c>
      <c r="L5307" s="444">
        <f t="shared" ca="1" si="202"/>
        <v>-44054248476692.234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-44054248476692.234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-183559368652.88431</v>
      </c>
      <c r="L5308" s="444">
        <f t="shared" ca="1" si="202"/>
        <v>-44237807845345.117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-44237807845345.117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-184324199355.60464</v>
      </c>
      <c r="L5309" s="444">
        <f t="shared" ca="1" si="202"/>
        <v>-44422132044700.719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-44422132044700.719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-185092216852.91965</v>
      </c>
      <c r="L5310" s="444">
        <f t="shared" ca="1" si="202"/>
        <v>-44607224261553.641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-44607224261553.641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-185863434423.14017</v>
      </c>
      <c r="L5311" s="444">
        <f t="shared" ca="1" si="202"/>
        <v>-44793087695976.781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-44793087695976.781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-186637865399.90326</v>
      </c>
      <c r="L5312" s="444">
        <f t="shared" ca="1" si="202"/>
        <v>-44979725561376.688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-44979725561376.688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-187415523172.40286</v>
      </c>
      <c r="L5313" s="444">
        <f t="shared" ca="1" si="202"/>
        <v>-45167141084549.094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-45167141084549.094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-188196421185.62122</v>
      </c>
      <c r="L5314" s="444">
        <f t="shared" ca="1" si="202"/>
        <v>-45355337505734.719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-45355337505734.719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-188980572940.56134</v>
      </c>
      <c r="L5315" s="444">
        <f t="shared" ca="1" si="202"/>
        <v>-45544318078675.281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-45544318078675.281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-189767991994.48035</v>
      </c>
      <c r="L5316" s="444">
        <f t="shared" ca="1" si="202"/>
        <v>-45734086070669.758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-45734086070669.758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-190558691961.12399</v>
      </c>
      <c r="L5317" s="444">
        <f t="shared" ca="1" si="202"/>
        <v>-45924644762630.883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-45924644762630.883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-191352686510.96201</v>
      </c>
      <c r="L5318" s="444">
        <f t="shared" ca="1" si="202"/>
        <v>-46115997449141.844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-46115997449141.844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-192149989371.42435</v>
      </c>
      <c r="L5319" s="444">
        <f t="shared" ca="1" si="202"/>
        <v>-46308147438513.266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-46308147438513.266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-192950614327.13861</v>
      </c>
      <c r="L5320" s="444">
        <f t="shared" ca="1" si="202"/>
        <v>-46501098052840.406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-46501098052840.406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-193754575220.16837</v>
      </c>
      <c r="L5321" s="444">
        <f t="shared" ca="1" si="202"/>
        <v>-46694852628060.578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-46694852628060.578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-194561885950.25241</v>
      </c>
      <c r="L5322" s="444">
        <f t="shared" ca="1" si="202"/>
        <v>-46889414514010.828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-46889414514010.828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-195372560475.0451</v>
      </c>
      <c r="L5323" s="444">
        <f t="shared" ca="1" si="202"/>
        <v>-47084787074485.875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-47084787074485.875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-196186612810.35782</v>
      </c>
      <c r="L5324" s="444">
        <f t="shared" ca="1" si="202"/>
        <v>-47280973687296.234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-47280973687296.234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-197004057030.40097</v>
      </c>
      <c r="L5325" s="444">
        <f t="shared" ca="1" si="202"/>
        <v>-47477977744326.633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-47477977744326.633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-197824907268.02765</v>
      </c>
      <c r="L5326" s="444">
        <f t="shared" ca="1" si="202"/>
        <v>-47675802651594.664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-47675802651594.664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-198649177714.97775</v>
      </c>
      <c r="L5327" s="444">
        <f t="shared" ca="1" si="202"/>
        <v>-47874451829309.641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-47874451829309.641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-199476882622.1235</v>
      </c>
      <c r="L5328" s="444">
        <f t="shared" ca="1" si="202"/>
        <v>-48073928711931.766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-48073928711931.766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-200308036299.7157</v>
      </c>
      <c r="L5329" s="444">
        <f t="shared" ca="1" si="202"/>
        <v>-48274236748231.484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-48274236748231.484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-201142653117.6312</v>
      </c>
      <c r="L5330" s="444">
        <f t="shared" ca="1" si="202"/>
        <v>-48475379401349.117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-48475379401349.117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-201980747505.62131</v>
      </c>
      <c r="L5331" s="444">
        <f t="shared" ca="1" si="202"/>
        <v>-48677360148854.742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-48677360148854.742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-202822333953.56143</v>
      </c>
      <c r="L5332" s="444">
        <f t="shared" ca="1" si="202"/>
        <v>-48880182482808.305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-48880182482808.305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-203667427011.70126</v>
      </c>
      <c r="L5333" s="444">
        <f t="shared" ca="1" si="202"/>
        <v>-49083849909820.008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-49083849909820.008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-204516041290.91669</v>
      </c>
      <c r="L5334" s="444">
        <f t="shared" ca="1" si="202"/>
        <v>-49288365951110.922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-49288365951110.922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-205368191462.96216</v>
      </c>
      <c r="L5335" s="444">
        <f t="shared" ca="1" si="202"/>
        <v>-49493734142573.883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-49493734142573.883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-206223892260.72452</v>
      </c>
      <c r="L5336" s="444">
        <f t="shared" ca="1" si="202"/>
        <v>-49699958034834.609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-49699958034834.609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-207083158478.47754</v>
      </c>
      <c r="L5337" s="444">
        <f t="shared" ca="1" si="202"/>
        <v>-49907041193313.086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-49907041193313.086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-207946004972.13785</v>
      </c>
      <c r="L5338" s="444">
        <f t="shared" ca="1" si="202"/>
        <v>-50114987198285.227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-50114987198285.227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-208812446659.52179</v>
      </c>
      <c r="L5339" s="444">
        <f t="shared" ca="1" si="202"/>
        <v>-50323799644944.75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-50323799644944.75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-209682498520.60312</v>
      </c>
      <c r="L5340" s="444">
        <f t="shared" ca="1" si="202"/>
        <v>-50533482143465.352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-50533482143465.352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-210556175597.77231</v>
      </c>
      <c r="L5341" s="444">
        <f t="shared" ca="1" si="202"/>
        <v>-50744038319063.125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-50744038319063.125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-211433492996.09634</v>
      </c>
      <c r="L5342" s="444">
        <f t="shared" ca="1" si="202"/>
        <v>-50955471812059.219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-50955471812059.219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-212314465883.58008</v>
      </c>
      <c r="L5343" s="444">
        <f t="shared" ca="1" si="202"/>
        <v>-51167786277942.797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-51167786277942.797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-213199109491.42831</v>
      </c>
      <c r="L5344" s="444">
        <f t="shared" ca="1" si="202"/>
        <v>-51380985387434.227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-51380985387434.227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-214087439114.30927</v>
      </c>
      <c r="L5345" s="444">
        <f t="shared" ca="1" si="202"/>
        <v>-51595072826548.539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-51595072826548.539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-214979470110.6189</v>
      </c>
      <c r="L5346" s="444">
        <f t="shared" ca="1" si="202"/>
        <v>-51810052296659.156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-51810052296659.156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-215875217902.74649</v>
      </c>
      <c r="L5347" s="444">
        <f t="shared" ca="1" si="202"/>
        <v>-52025927514561.906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-52025927514561.906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-216774697977.34128</v>
      </c>
      <c r="L5348" s="444">
        <f t="shared" ca="1" si="202"/>
        <v>-52242702212539.25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-52242702212539.25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-217677925885.5802</v>
      </c>
      <c r="L5349" s="444">
        <f t="shared" ca="1" si="202"/>
        <v>-52460380138424.828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-52460380138424.828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-218584917243.43677</v>
      </c>
      <c r="L5350" s="444">
        <f t="shared" ca="1" si="202"/>
        <v>-52678965055668.266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-52678965055668.266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-219495687731.95111</v>
      </c>
      <c r="L5351" s="444">
        <f t="shared" ca="1" si="202"/>
        <v>-52898460743400.219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-52898460743400.219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-220410253097.50092</v>
      </c>
      <c r="L5352" s="444">
        <f t="shared" ca="1" si="202"/>
        <v>-53118870996497.719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-53118870996497.719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-221328629152.07382</v>
      </c>
      <c r="L5353" s="444">
        <f t="shared" ca="1" si="202"/>
        <v>-53340199625649.789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-53340199625649.789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-222250831773.54077</v>
      </c>
      <c r="L5354" s="444">
        <f t="shared" ca="1" si="202"/>
        <v>-53562450457423.328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-53562450457423.328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-223176876905.93054</v>
      </c>
      <c r="L5355" s="444">
        <f t="shared" ca="1" si="202"/>
        <v>-53785627334329.258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-53785627334329.258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-224106780559.70523</v>
      </c>
      <c r="L5356" s="444">
        <f t="shared" ca="1" si="202"/>
        <v>-54009734114888.961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-54009734114888.961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-225040558812.03732</v>
      </c>
      <c r="L5357" s="444">
        <f t="shared" ca="1" si="202"/>
        <v>-54234774673701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-54234774673701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-225978227807.08749</v>
      </c>
      <c r="L5358" s="444">
        <f t="shared" ca="1" si="202"/>
        <v>-54460752901508.086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-54460752901508.086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-226919803756.28369</v>
      </c>
      <c r="L5359" s="444">
        <f t="shared" ca="1" si="202"/>
        <v>-54687672705264.367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-54687672705264.367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-227865302938.60153</v>
      </c>
      <c r="L5360" s="444">
        <f t="shared" ca="1" si="202"/>
        <v>-54915538008202.969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-54915538008202.969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-228814741700.8457</v>
      </c>
      <c r="L5361" s="444">
        <f t="shared" ca="1" si="202"/>
        <v>-55144352749903.813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-55144352749903.813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-229768136457.93256</v>
      </c>
      <c r="L5362" s="444">
        <f t="shared" ca="1" si="202"/>
        <v>-55374120886361.742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-55374120886361.742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-230725503693.17395</v>
      </c>
      <c r="L5363" s="444">
        <f t="shared" ref="L5363:L5617" ca="1" si="207">I5363-J5363+K5363</f>
        <v>-55604846390054.914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-55604846390054.914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-231686859958.56213</v>
      </c>
      <c r="L5364" s="444">
        <f t="shared" ca="1" si="207"/>
        <v>-55836533250013.477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-55836533250013.477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-232652221875.05615</v>
      </c>
      <c r="L5365" s="444">
        <f t="shared" ca="1" si="207"/>
        <v>-56069185471888.531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-56069185471888.531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-233621606132.86887</v>
      </c>
      <c r="L5366" s="444">
        <f t="shared" ca="1" si="207"/>
        <v>-56302807078021.398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-56302807078021.398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-234595029491.75583</v>
      </c>
      <c r="L5367" s="444">
        <f t="shared" ca="1" si="207"/>
        <v>-56537402107513.156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-56537402107513.156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-235572508781.30484</v>
      </c>
      <c r="L5368" s="444">
        <f t="shared" ca="1" si="207"/>
        <v>-56772974616294.461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-56772974616294.461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-236554060901.22693</v>
      </c>
      <c r="L5369" s="444">
        <f t="shared" ca="1" si="207"/>
        <v>-57009528677195.688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-57009528677195.688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-237539702821.64865</v>
      </c>
      <c r="L5370" s="444">
        <f t="shared" ca="1" si="207"/>
        <v>-57247068380017.336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-57247068380017.336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-238529451583.40555</v>
      </c>
      <c r="L5371" s="444">
        <f t="shared" ca="1" si="207"/>
        <v>-57485597831600.742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-57485597831600.742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-239523324298.33643</v>
      </c>
      <c r="L5372" s="444">
        <f t="shared" ca="1" si="207"/>
        <v>-57725121155899.078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-57725121155899.078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-240521338149.57947</v>
      </c>
      <c r="L5373" s="444">
        <f t="shared" ca="1" si="207"/>
        <v>-57965642494048.656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-57965642494048.656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-241523510391.86938</v>
      </c>
      <c r="L5374" s="444">
        <f t="shared" ca="1" si="207"/>
        <v>-58207166004440.523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-58207166004440.523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-242529858351.83551</v>
      </c>
      <c r="L5375" s="444">
        <f t="shared" ca="1" si="207"/>
        <v>-58449695862792.359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-58449695862792.359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-243540399428.30148</v>
      </c>
      <c r="L5376" s="444">
        <f t="shared" ca="1" si="207"/>
        <v>-58693236262220.664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-58693236262220.664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-244555151092.58609</v>
      </c>
      <c r="L5377" s="444">
        <f t="shared" ca="1" si="207"/>
        <v>-58937791413313.25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-58937791413313.25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-245574130888.80521</v>
      </c>
      <c r="L5378" s="444">
        <f t="shared" ca="1" si="207"/>
        <v>-59183365544202.055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-59183365544202.055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-246597356434.17526</v>
      </c>
      <c r="L5379" s="444">
        <f t="shared" ca="1" si="207"/>
        <v>-59429962900636.227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-59429962900636.227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-247624845419.3176</v>
      </c>
      <c r="L5380" s="444">
        <f t="shared" ca="1" si="207"/>
        <v>-59677587746055.547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-59677587746055.547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-248656615608.56473</v>
      </c>
      <c r="L5381" s="444">
        <f t="shared" ca="1" si="207"/>
        <v>-59926244361664.109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-59926244361664.109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-249692684840.26715</v>
      </c>
      <c r="L5382" s="444">
        <f t="shared" ca="1" si="207"/>
        <v>-60175937046504.375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-60175937046504.375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-250733071027.10156</v>
      </c>
      <c r="L5383" s="444">
        <f t="shared" ca="1" si="207"/>
        <v>-60426670117531.477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-60426670117531.477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-251777792156.38113</v>
      </c>
      <c r="L5384" s="444">
        <f t="shared" ca="1" si="207"/>
        <v>-60678447909687.859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-60678447909687.859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-252826866290.36612</v>
      </c>
      <c r="L5385" s="444">
        <f t="shared" ca="1" si="207"/>
        <v>-60931274775978.227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-60931274775978.227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-253880311566.57593</v>
      </c>
      <c r="L5386" s="444">
        <f t="shared" ca="1" si="207"/>
        <v>-61185155087544.805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-61185155087544.805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-254938146198.10339</v>
      </c>
      <c r="L5387" s="444">
        <f t="shared" ca="1" si="207"/>
        <v>-61440093233742.906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-61440093233742.906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-256000388473.9288</v>
      </c>
      <c r="L5388" s="444">
        <f t="shared" ca="1" si="207"/>
        <v>-61696093622216.836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-61696093622216.836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-257067056759.23682</v>
      </c>
      <c r="L5389" s="444">
        <f t="shared" ca="1" si="207"/>
        <v>-61953160678976.07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-61953160678976.07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-258138169495.73361</v>
      </c>
      <c r="L5390" s="444">
        <f t="shared" ca="1" si="207"/>
        <v>-62211298848471.805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-62211298848471.805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-259213745201.96588</v>
      </c>
      <c r="L5391" s="444">
        <f t="shared" ca="1" si="207"/>
        <v>-62470512593673.773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-62470512593673.773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-260293802473.64075</v>
      </c>
      <c r="L5392" s="444">
        <f t="shared" ca="1" si="207"/>
        <v>-62730806396147.414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-62730806396147.414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-261378359983.94754</v>
      </c>
      <c r="L5393" s="444">
        <f t="shared" ca="1" si="207"/>
        <v>-62992184756131.359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-62992184756131.359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-262467436483.88065</v>
      </c>
      <c r="L5394" s="444">
        <f t="shared" ca="1" si="207"/>
        <v>-63254652192615.242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-63254652192615.242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-263561050802.56348</v>
      </c>
      <c r="L5395" s="444">
        <f t="shared" ca="1" si="207"/>
        <v>-63518213243417.805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-63518213243417.805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-264659221847.57419</v>
      </c>
      <c r="L5396" s="444">
        <f t="shared" ca="1" si="207"/>
        <v>-63782872465265.375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-63782872465265.375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-265761968605.2724</v>
      </c>
      <c r="L5397" s="444">
        <f t="shared" ca="1" si="207"/>
        <v>-64048634433870.648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-64048634433870.648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-266869310141.12766</v>
      </c>
      <c r="L5398" s="444">
        <f t="shared" ca="1" si="207"/>
        <v>-64315503744011.773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-64315503744011.773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-267981265600.04904</v>
      </c>
      <c r="L5399" s="444">
        <f t="shared" ca="1" si="207"/>
        <v>-64583485009611.82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-64583485009611.82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-269097854206.71588</v>
      </c>
      <c r="L5400" s="444">
        <f t="shared" ca="1" si="207"/>
        <v>-64852582863818.539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-64852582863818.539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-270219095265.91058</v>
      </c>
      <c r="L5401" s="444">
        <f t="shared" ca="1" si="207"/>
        <v>-65122801959084.453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-65122801959084.453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-271345008162.8519</v>
      </c>
      <c r="L5402" s="444">
        <f t="shared" ca="1" si="207"/>
        <v>-65394146967247.305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-65394146967247.305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-272475612363.53043</v>
      </c>
      <c r="L5403" s="444">
        <f t="shared" ca="1" si="207"/>
        <v>-65666622579610.836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-65666622579610.836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-273610927415.04514</v>
      </c>
      <c r="L5404" s="444">
        <f t="shared" ca="1" si="207"/>
        <v>-65940233507025.883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-65940233507025.883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-274750972945.94116</v>
      </c>
      <c r="L5405" s="444">
        <f t="shared" ca="1" si="207"/>
        <v>-66214984479971.82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-66214984479971.82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-275895768666.54919</v>
      </c>
      <c r="L5406" s="444">
        <f t="shared" ca="1" si="207"/>
        <v>-66490880248638.367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-66490880248638.367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-277045334369.32648</v>
      </c>
      <c r="L5407" s="444">
        <f t="shared" ca="1" si="207"/>
        <v>-66767925583007.695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-66767925583007.695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-278199689929.19867</v>
      </c>
      <c r="L5408" s="444">
        <f t="shared" ca="1" si="207"/>
        <v>-67046125272936.891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-67046125272936.891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-279358855303.90369</v>
      </c>
      <c r="L5409" s="444">
        <f t="shared" ca="1" si="207"/>
        <v>-67325484128240.797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-67325484128240.797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-280522850534.33667</v>
      </c>
      <c r="L5410" s="444">
        <f t="shared" ca="1" si="207"/>
        <v>-67606006978775.133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-67606006978775.133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-281691695744.89636</v>
      </c>
      <c r="L5411" s="444">
        <f t="shared" ca="1" si="207"/>
        <v>-67887698674520.031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-67887698674520.031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-282865411143.83344</v>
      </c>
      <c r="L5412" s="444">
        <f t="shared" ca="1" si="207"/>
        <v>-68170564085663.867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-68170564085663.867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-284044017023.59943</v>
      </c>
      <c r="L5413" s="444">
        <f t="shared" ca="1" si="207"/>
        <v>-68454608102687.469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-68454608102687.469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-285227533761.19775</v>
      </c>
      <c r="L5414" s="444">
        <f t="shared" ca="1" si="207"/>
        <v>-68739835636448.664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-68739835636448.664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-286415981818.53607</v>
      </c>
      <c r="L5415" s="444">
        <f t="shared" ca="1" si="207"/>
        <v>-69026251618267.203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-69026251618267.203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-287609381742.78003</v>
      </c>
      <c r="L5416" s="444">
        <f t="shared" ca="1" si="207"/>
        <v>-69313861000009.984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-69313861000009.984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-288807754166.70825</v>
      </c>
      <c r="L5417" s="444">
        <f t="shared" ca="1" si="207"/>
        <v>-69602668754176.695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-69602668754176.695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-290011119809.06958</v>
      </c>
      <c r="L5418" s="444">
        <f t="shared" ca="1" si="207"/>
        <v>-69892679873985.766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-69892679873985.766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-291219499474.94073</v>
      </c>
      <c r="L5419" s="444">
        <f t="shared" ca="1" si="207"/>
        <v>-70183899373460.703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-70183899373460.703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-292432914056.08624</v>
      </c>
      <c r="L5420" s="444">
        <f t="shared" ca="1" si="207"/>
        <v>-70476332287516.797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-70476332287516.797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-293651384531.32001</v>
      </c>
      <c r="L5421" s="444">
        <f t="shared" ca="1" si="207"/>
        <v>-70769983672048.109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-70769983672048.109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-294874931966.86713</v>
      </c>
      <c r="L5422" s="444">
        <f t="shared" ca="1" si="207"/>
        <v>-71064858604014.969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-71064858604014.969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-296103577516.729</v>
      </c>
      <c r="L5423" s="444">
        <f t="shared" ca="1" si="207"/>
        <v>-71360962181531.703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-71360962181531.703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-297337342423.04877</v>
      </c>
      <c r="L5424" s="444">
        <f t="shared" ca="1" si="207"/>
        <v>-71658299523954.75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-71658299523954.75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-298576248016.47815</v>
      </c>
      <c r="L5425" s="444">
        <f t="shared" ca="1" si="207"/>
        <v>-71956875771971.234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-71956875771971.234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-299820315716.54681</v>
      </c>
      <c r="L5426" s="444">
        <f t="shared" ca="1" si="207"/>
        <v>-72256696087687.781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-72256696087687.781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-301069567032.03241</v>
      </c>
      <c r="L5427" s="444">
        <f t="shared" ca="1" si="207"/>
        <v>-72557765654719.813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-72557765654719.813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-302324023561.33252</v>
      </c>
      <c r="L5428" s="444">
        <f t="shared" ca="1" si="207"/>
        <v>-72860089678281.141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-72860089678281.141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-303583706992.83807</v>
      </c>
      <c r="L5429" s="444">
        <f t="shared" ca="1" si="207"/>
        <v>-73163673385273.984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-73163673385273.984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-304848639105.30829</v>
      </c>
      <c r="L5430" s="444">
        <f t="shared" ca="1" si="207"/>
        <v>-73468522024379.297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-73468522024379.297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-306118841768.24707</v>
      </c>
      <c r="L5431" s="444">
        <f t="shared" ca="1" si="207"/>
        <v>-73774640866147.547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-73774640866147.547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-307394336942.28143</v>
      </c>
      <c r="L5432" s="444">
        <f t="shared" ca="1" si="207"/>
        <v>-74082035203089.828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-74082035203089.828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-308675146679.54095</v>
      </c>
      <c r="L5433" s="444">
        <f t="shared" ca="1" si="207"/>
        <v>-74390710349769.375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-74390710349769.375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-309961293124.03906</v>
      </c>
      <c r="L5434" s="444">
        <f t="shared" ca="1" si="207"/>
        <v>-74700671642893.406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-74700671642893.406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-311252798512.05585</v>
      </c>
      <c r="L5435" s="444">
        <f t="shared" ca="1" si="207"/>
        <v>-75011924441405.469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-75011924441405.469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-312549685172.52277</v>
      </c>
      <c r="L5436" s="444">
        <f t="shared" ca="1" si="207"/>
        <v>-75324474126577.984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-75324474126577.984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-313851975527.40826</v>
      </c>
      <c r="L5437" s="444">
        <f t="shared" ca="1" si="207"/>
        <v>-75638326102105.391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-75638326102105.391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-315159692092.10577</v>
      </c>
      <c r="L5438" s="444">
        <f t="shared" ca="1" si="207"/>
        <v>-75953485794197.5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-75953485794197.5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-316472857475.82294</v>
      </c>
      <c r="L5439" s="444">
        <f t="shared" ca="1" si="207"/>
        <v>-76269958651673.328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-76269958651673.328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-317791494381.97217</v>
      </c>
      <c r="L5440" s="444">
        <f t="shared" ca="1" si="207"/>
        <v>-76587750146055.297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-76587750146055.297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-319115625608.56372</v>
      </c>
      <c r="L5441" s="444">
        <f t="shared" ca="1" si="207"/>
        <v>-76906865771663.859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-76906865771663.859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-320445274048.59943</v>
      </c>
      <c r="L5442" s="444">
        <f t="shared" ca="1" si="207"/>
        <v>-77227311045712.453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-77227311045712.453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-321780462690.46857</v>
      </c>
      <c r="L5443" s="444">
        <f t="shared" ca="1" si="207"/>
        <v>-77549091508402.922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-77549091508402.922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-323121214618.34552</v>
      </c>
      <c r="L5444" s="444">
        <f t="shared" ca="1" si="207"/>
        <v>-77872212723021.266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-77872212723021.266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-324467553012.58862</v>
      </c>
      <c r="L5445" s="444">
        <f t="shared" ca="1" si="207"/>
        <v>-78196680276033.859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-78196680276033.859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-325819501150.14105</v>
      </c>
      <c r="L5446" s="444">
        <f t="shared" ca="1" si="207"/>
        <v>-78522499777184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-78522499777184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-327177082404.93335</v>
      </c>
      <c r="L5447" s="444">
        <f t="shared" ca="1" si="207"/>
        <v>-78849676859588.938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-78849676859588.938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-328540320248.28723</v>
      </c>
      <c r="L5448" s="444">
        <f t="shared" ca="1" si="207"/>
        <v>-79178217179837.219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-79178217179837.219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-329909238249.32172</v>
      </c>
      <c r="L5449" s="444">
        <f t="shared" ca="1" si="207"/>
        <v>-79508126418086.547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-79508126418086.547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-331283860075.3606</v>
      </c>
      <c r="L5450" s="444">
        <f t="shared" ca="1" si="207"/>
        <v>-79839410278161.906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-79839410278161.906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-332664209492.34125</v>
      </c>
      <c r="L5451" s="444">
        <f t="shared" ca="1" si="207"/>
        <v>-80172074487654.25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-80172074487654.25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-334050310365.22601</v>
      </c>
      <c r="L5452" s="444">
        <f t="shared" ca="1" si="207"/>
        <v>-80506124798019.469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-80506124798019.469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-335442186658.41443</v>
      </c>
      <c r="L5453" s="444">
        <f t="shared" ca="1" si="207"/>
        <v>-80841566984677.891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-80841566984677.891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-336839862436.1579</v>
      </c>
      <c r="L5454" s="444">
        <f t="shared" ca="1" si="207"/>
        <v>-81178406847114.047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-81178406847114.047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-338243361862.97522</v>
      </c>
      <c r="L5455" s="444">
        <f t="shared" ca="1" si="207"/>
        <v>-81516650208977.016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-81516650208977.016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-339652709204.07092</v>
      </c>
      <c r="L5456" s="444">
        <f t="shared" ca="1" si="207"/>
        <v>-81856302918181.094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-81856302918181.094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-341067928825.75458</v>
      </c>
      <c r="L5457" s="444">
        <f t="shared" ca="1" si="207"/>
        <v>-82197370847006.844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-82197370847006.844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-342489045195.86182</v>
      </c>
      <c r="L5458" s="444">
        <f t="shared" ca="1" si="207"/>
        <v>-82539859892202.703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-82539859892202.703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-343916082884.17792</v>
      </c>
      <c r="L5459" s="444">
        <f t="shared" ca="1" si="207"/>
        <v>-82883775975086.875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-82883775975086.875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-345349066562.862</v>
      </c>
      <c r="L5460" s="444">
        <f t="shared" ca="1" si="207"/>
        <v>-83229125041649.734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-83229125041649.734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-346788021006.8739</v>
      </c>
      <c r="L5461" s="444">
        <f t="shared" ca="1" si="207"/>
        <v>-83575913062656.609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-83575913062656.609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-348232971094.40253</v>
      </c>
      <c r="L5462" s="444">
        <f t="shared" ca="1" si="207"/>
        <v>-83924146033751.016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-83924146033751.016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-349683941807.2959</v>
      </c>
      <c r="L5463" s="444">
        <f t="shared" ca="1" si="207"/>
        <v>-84273829975558.313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-84273829975558.313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-351140958231.49298</v>
      </c>
      <c r="L5464" s="444">
        <f t="shared" ca="1" si="207"/>
        <v>-84624970933789.813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-84624970933789.813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-352604045557.45752</v>
      </c>
      <c r="L5465" s="444">
        <f t="shared" ca="1" si="207"/>
        <v>-84977574979347.266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-84977574979347.266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-354073229080.61359</v>
      </c>
      <c r="L5466" s="444">
        <f t="shared" ca="1" si="207"/>
        <v>-85331648208427.875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-85331648208427.875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-355548534201.78284</v>
      </c>
      <c r="L5467" s="444">
        <f t="shared" ca="1" si="207"/>
        <v>-85687196742629.656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-85687196742629.656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-357029986427.62354</v>
      </c>
      <c r="L5468" s="444">
        <f t="shared" ca="1" si="207"/>
        <v>-86044226729057.281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-86044226729057.281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-358517611371.07202</v>
      </c>
      <c r="L5469" s="444">
        <f t="shared" ca="1" si="207"/>
        <v>-86402744340428.359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-86402744340428.359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-360011434751.78485</v>
      </c>
      <c r="L5470" s="444">
        <f t="shared" ca="1" si="207"/>
        <v>-86762755775180.141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-86762755775180.141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-361511482396.58392</v>
      </c>
      <c r="L5471" s="444">
        <f t="shared" ca="1" si="207"/>
        <v>-87124267257576.719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-87124267257576.719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-363017780239.90302</v>
      </c>
      <c r="L5472" s="444">
        <f t="shared" ca="1" si="207"/>
        <v>-87487285037816.625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-87487285037816.625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-364530354324.23596</v>
      </c>
      <c r="L5473" s="444">
        <f t="shared" ca="1" si="207"/>
        <v>-87851815392140.859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-87851815392140.859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-366049230800.58691</v>
      </c>
      <c r="L5474" s="444">
        <f t="shared" ca="1" si="207"/>
        <v>-88217864622941.453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-88217864622941.453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-367574435928.92273</v>
      </c>
      <c r="L5475" s="444">
        <f t="shared" ca="1" si="207"/>
        <v>-88585439058870.375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-88585439058870.375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-369105996078.62659</v>
      </c>
      <c r="L5476" s="444">
        <f t="shared" ca="1" si="207"/>
        <v>-88954545054949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-88954545054949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-370643937728.95416</v>
      </c>
      <c r="L5477" s="444">
        <f t="shared" ca="1" si="207"/>
        <v>-89325188992677.953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-89325188992677.953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-372188287469.49146</v>
      </c>
      <c r="L5478" s="444">
        <f t="shared" ca="1" si="207"/>
        <v>-89697377280147.438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-89697377280147.438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-373739072000.61432</v>
      </c>
      <c r="L5479" s="444">
        <f t="shared" ca="1" si="207"/>
        <v>-90071116352148.047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-90071116352148.047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-375296318133.9502</v>
      </c>
      <c r="L5480" s="444">
        <f t="shared" ca="1" si="207"/>
        <v>-90446412670282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-90446412670282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-376860052792.84167</v>
      </c>
      <c r="L5481" s="444">
        <f t="shared" ca="1" si="207"/>
        <v>-90823272723074.844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-90823272723074.844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-378430303012.81183</v>
      </c>
      <c r="L5482" s="444">
        <f t="shared" ca="1" si="207"/>
        <v>-91201703026087.656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-91201703026087.656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-380007095942.03192</v>
      </c>
      <c r="L5483" s="444">
        <f t="shared" ca="1" si="207"/>
        <v>-91581710122029.688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-91581710122029.688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-381590458841.79034</v>
      </c>
      <c r="L5484" s="444">
        <f t="shared" ca="1" si="207"/>
        <v>-91963300580871.484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-91963300580871.484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-383180419086.96454</v>
      </c>
      <c r="L5485" s="444">
        <f t="shared" ca="1" si="207"/>
        <v>-92346480999958.453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-92346480999958.453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-384777004166.49353</v>
      </c>
      <c r="L5486" s="444">
        <f t="shared" ca="1" si="207"/>
        <v>-92731258004124.953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-92731258004124.953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-386380241683.85394</v>
      </c>
      <c r="L5487" s="444">
        <f t="shared" ca="1" si="207"/>
        <v>-93117638245808.813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-93117638245808.813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-387990159357.53674</v>
      </c>
      <c r="L5488" s="444">
        <f t="shared" ca="1" si="207"/>
        <v>-93505628405166.344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-93505628405166.344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-389606785021.52643</v>
      </c>
      <c r="L5489" s="444">
        <f t="shared" ca="1" si="207"/>
        <v>-93895235190187.875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-93895235190187.875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-391230146625.78284</v>
      </c>
      <c r="L5490" s="444">
        <f t="shared" ca="1" si="207"/>
        <v>-94286465336813.656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-94286465336813.656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-392860272236.72357</v>
      </c>
      <c r="L5491" s="444">
        <f t="shared" ca="1" si="207"/>
        <v>-94679325609050.375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-94679325609050.375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-394497190037.7099</v>
      </c>
      <c r="L5492" s="444">
        <f t="shared" ca="1" si="207"/>
        <v>-95073822799088.078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-95073822799088.078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-396140928329.53363</v>
      </c>
      <c r="L5493" s="444">
        <f t="shared" ca="1" si="207"/>
        <v>-95469963727417.609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-95469963727417.609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-397791515530.90668</v>
      </c>
      <c r="L5494" s="444">
        <f t="shared" ca="1" si="207"/>
        <v>-95867755242948.516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-95867755242948.516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-399448980178.95215</v>
      </c>
      <c r="L5495" s="444">
        <f t="shared" ca="1" si="207"/>
        <v>-96267204223127.469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-96267204223127.469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-401113350929.69775</v>
      </c>
      <c r="L5496" s="444">
        <f t="shared" ca="1" si="207"/>
        <v>-96668317574057.172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-96668317574057.172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-402784656558.57153</v>
      </c>
      <c r="L5497" s="444">
        <f t="shared" ca="1" si="207"/>
        <v>-97071102230615.75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-97071102230615.75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-404462925960.89893</v>
      </c>
      <c r="L5498" s="444">
        <f t="shared" ca="1" si="207"/>
        <v>-97475565156576.656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-97475565156576.656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-406148188152.40271</v>
      </c>
      <c r="L5499" s="444">
        <f t="shared" ca="1" si="207"/>
        <v>-97881713344729.063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-97881713344729.063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-407840472269.70441</v>
      </c>
      <c r="L5500" s="444">
        <f t="shared" ca="1" si="207"/>
        <v>-98289553816998.766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-98289553816998.766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-409539807570.82819</v>
      </c>
      <c r="L5501" s="444">
        <f t="shared" ca="1" si="207"/>
        <v>-98699093624569.594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-98699093624569.594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-411246223435.70667</v>
      </c>
      <c r="L5502" s="444">
        <f t="shared" ca="1" si="207"/>
        <v>-99110339848005.297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-99110339848005.297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-412959749366.68872</v>
      </c>
      <c r="L5503" s="444">
        <f t="shared" ca="1" si="207"/>
        <v>-99523299597371.984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-99523299597371.984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-414680414989.04993</v>
      </c>
      <c r="L5504" s="444">
        <f t="shared" ca="1" si="207"/>
        <v>-99937980012361.031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-99937980012361.031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-416408250051.50427</v>
      </c>
      <c r="L5505" s="444">
        <f t="shared" ca="1" si="207"/>
        <v>-100354388262412.53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-100354388262412.53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-418143284426.71887</v>
      </c>
      <c r="L5506" s="444">
        <f t="shared" ca="1" si="207"/>
        <v>-100772531546839.25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-100772531546839.25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-419885548111.8302</v>
      </c>
      <c r="L5507" s="444">
        <f t="shared" ca="1" si="207"/>
        <v>-101192417094951.08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-101192417094951.08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-421635071228.96283</v>
      </c>
      <c r="L5508" s="444">
        <f t="shared" ca="1" si="207"/>
        <v>-101614052166180.05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-101614052166180.05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-423391884025.75018</v>
      </c>
      <c r="L5509" s="444">
        <f t="shared" ca="1" si="207"/>
        <v>-102037444050205.8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-102037444050205.8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-425156016875.85748</v>
      </c>
      <c r="L5510" s="444">
        <f t="shared" ca="1" si="207"/>
        <v>-102462600067081.66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-102462600067081.66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-426927500279.5069</v>
      </c>
      <c r="L5511" s="444">
        <f t="shared" ca="1" si="207"/>
        <v>-102889527567361.16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-102889527567361.16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-428706364864.00482</v>
      </c>
      <c r="L5512" s="444">
        <f t="shared" ca="1" si="207"/>
        <v>-103318233932225.16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-103318233932225.16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-430492641384.27148</v>
      </c>
      <c r="L5513" s="444">
        <f t="shared" ca="1" si="207"/>
        <v>-103748726573609.42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-103748726573609.42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-432286360723.37256</v>
      </c>
      <c r="L5514" s="444">
        <f t="shared" ca="1" si="207"/>
        <v>-104181012934332.8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-104181012934332.8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-434087553893.05334</v>
      </c>
      <c r="L5515" s="444">
        <f t="shared" ca="1" si="207"/>
        <v>-104615100488225.84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-104615100488225.84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-435896252034.27435</v>
      </c>
      <c r="L5516" s="444">
        <f t="shared" ca="1" si="207"/>
        <v>-105050996740260.13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-105050996740260.13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-437712486417.75049</v>
      </c>
      <c r="L5517" s="444">
        <f t="shared" ca="1" si="207"/>
        <v>-105488709226677.88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-105488709226677.88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-439536288444.49115</v>
      </c>
      <c r="L5518" s="444">
        <f t="shared" ca="1" si="207"/>
        <v>-105928245515122.36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-105928245515122.36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-441367689646.34314</v>
      </c>
      <c r="L5519" s="444">
        <f t="shared" ca="1" si="207"/>
        <v>-106369613204768.7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-106369613204768.7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-443206721686.53625</v>
      </c>
      <c r="L5520" s="444">
        <f t="shared" ca="1" si="207"/>
        <v>-106812819926455.23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-106812819926455.23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-445053416360.23016</v>
      </c>
      <c r="L5521" s="444">
        <f t="shared" ca="1" si="207"/>
        <v>-107257873342815.47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-107257873342815.47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-446907805595.06445</v>
      </c>
      <c r="L5522" s="444">
        <f t="shared" ca="1" si="207"/>
        <v>-107704781148410.53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-107704781148410.53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-448769921451.71051</v>
      </c>
      <c r="L5523" s="444">
        <f t="shared" ca="1" si="207"/>
        <v>-108153551069862.23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-108153551069862.23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-450639796124.42596</v>
      </c>
      <c r="L5524" s="444">
        <f t="shared" ca="1" si="207"/>
        <v>-108604190865986.66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-108604190865986.66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-452517461941.61108</v>
      </c>
      <c r="L5525" s="444">
        <f t="shared" ca="1" si="207"/>
        <v>-109056708327928.27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-109056708327928.27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-454402951366.36774</v>
      </c>
      <c r="L5526" s="444">
        <f t="shared" ca="1" si="207"/>
        <v>-109511111279294.64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-109511111279294.64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-456296296997.06097</v>
      </c>
      <c r="L5527" s="444">
        <f t="shared" ca="1" si="207"/>
        <v>-109967407576291.7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-109967407576291.7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-458197531567.88202</v>
      </c>
      <c r="L5528" s="444">
        <f t="shared" ca="1" si="207"/>
        <v>-110425605107859.58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-110425605107859.58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-460106687949.41492</v>
      </c>
      <c r="L5529" s="444">
        <f t="shared" ca="1" si="207"/>
        <v>-110885711795809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-110885711795809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-462023799149.20416</v>
      </c>
      <c r="L5530" s="444">
        <f t="shared" ca="1" si="207"/>
        <v>-111347735594958.2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-111347735594958.2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-463948898312.32587</v>
      </c>
      <c r="L5531" s="444">
        <f t="shared" ca="1" si="207"/>
        <v>-111811684493270.53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-111811684493270.53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-465882018721.96051</v>
      </c>
      <c r="L5532" s="444">
        <f t="shared" ca="1" si="207"/>
        <v>-112277566511992.48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-112277566511992.48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-467823193799.96875</v>
      </c>
      <c r="L5533" s="444">
        <f t="shared" ca="1" si="207"/>
        <v>-112745389705792.45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-112745389705792.45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-469772457107.46857</v>
      </c>
      <c r="L5534" s="444">
        <f t="shared" ca="1" si="207"/>
        <v>-113215162162899.92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-113215162162899.92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-471729842345.41632</v>
      </c>
      <c r="L5535" s="444">
        <f t="shared" ca="1" si="207"/>
        <v>-113686892005245.34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-113686892005245.34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-473695383355.18896</v>
      </c>
      <c r="L5536" s="444">
        <f t="shared" ca="1" si="207"/>
        <v>-114160587388600.53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-114160587388600.53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-475669114119.16895</v>
      </c>
      <c r="L5537" s="444">
        <f t="shared" ca="1" si="207"/>
        <v>-114636256502719.7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-114636256502719.7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-477651068761.33209</v>
      </c>
      <c r="L5538" s="444">
        <f t="shared" ca="1" si="207"/>
        <v>-115113907571481.03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-115113907571481.03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-479641281547.83759</v>
      </c>
      <c r="L5539" s="444">
        <f t="shared" ca="1" si="207"/>
        <v>-115593548853028.88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-115593548853028.88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-481639786887.62024</v>
      </c>
      <c r="L5540" s="444">
        <f t="shared" ca="1" si="207"/>
        <v>-116075188639916.5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-116075188639916.5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-483646619332.98535</v>
      </c>
      <c r="L5541" s="444">
        <f t="shared" ca="1" si="207"/>
        <v>-116558835259249.48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-116558835259249.48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-485661813580.20612</v>
      </c>
      <c r="L5542" s="444">
        <f t="shared" ca="1" si="207"/>
        <v>-117044497072829.69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-117044497072829.69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-487685404470.12378</v>
      </c>
      <c r="L5543" s="444">
        <f t="shared" ca="1" si="207"/>
        <v>-117532182477299.81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-117532182477299.81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-489717426988.74921</v>
      </c>
      <c r="L5544" s="444">
        <f t="shared" ca="1" si="207"/>
        <v>-118021899904288.56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-118021899904288.56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-491757916267.86902</v>
      </c>
      <c r="L5545" s="444">
        <f t="shared" ca="1" si="207"/>
        <v>-118513657820556.44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-118513657820556.44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-493806907585.65179</v>
      </c>
      <c r="L5546" s="444">
        <f t="shared" ca="1" si="207"/>
        <v>-119007464728142.09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-119007464728142.09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-495864436367.25873</v>
      </c>
      <c r="L5547" s="444">
        <f t="shared" ca="1" si="207"/>
        <v>-119503329164509.36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-119503329164509.36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-497930538185.45557</v>
      </c>
      <c r="L5548" s="444">
        <f t="shared" ca="1" si="207"/>
        <v>-120001259702694.81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-120001259702694.81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-500005248761.22839</v>
      </c>
      <c r="L5549" s="444">
        <f t="shared" ca="1" si="207"/>
        <v>-120501264951456.05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-120501264951456.05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-502088603964.40015</v>
      </c>
      <c r="L5550" s="444">
        <f t="shared" ca="1" si="207"/>
        <v>-121003353555420.45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-121003353555420.45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-504180639814.25189</v>
      </c>
      <c r="L5551" s="444">
        <f t="shared" ca="1" si="207"/>
        <v>-121507534195234.7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-121507534195234.7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-506281392480.14459</v>
      </c>
      <c r="L5552" s="444">
        <f t="shared" ca="1" si="207"/>
        <v>-122013815587714.84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-122013815587714.84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-508390898282.1452</v>
      </c>
      <c r="L5553" s="444">
        <f t="shared" ca="1" si="207"/>
        <v>-122522206485996.98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-122522206485996.98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-510509193691.65411</v>
      </c>
      <c r="L5554" s="444">
        <f t="shared" ca="1" si="207"/>
        <v>-123032715679688.64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-123032715679688.64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-512636315332.03601</v>
      </c>
      <c r="L5555" s="444">
        <f t="shared" ca="1" si="207"/>
        <v>-123545351995020.67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-123545351995020.67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-514772299979.25281</v>
      </c>
      <c r="L5556" s="444">
        <f t="shared" ca="1" si="207"/>
        <v>-124060124294999.92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-124060124294999.92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-516917184562.49976</v>
      </c>
      <c r="L5557" s="444">
        <f t="shared" ca="1" si="207"/>
        <v>-124577041479562.42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-124577041479562.42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-519071006164.84344</v>
      </c>
      <c r="L5558" s="444">
        <f t="shared" ca="1" si="207"/>
        <v>-125096112485727.27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-125096112485727.27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-521233802023.86365</v>
      </c>
      <c r="L5559" s="444">
        <f t="shared" ca="1" si="207"/>
        <v>-125617346287751.13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-125617346287751.13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-523405609532.29633</v>
      </c>
      <c r="L5560" s="444">
        <f t="shared" ca="1" si="207"/>
        <v>-126140751897283.42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-126140751897283.42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-525586466238.68091</v>
      </c>
      <c r="L5561" s="444">
        <f t="shared" ca="1" si="207"/>
        <v>-126666338363522.11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-126666338363522.11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-527776409848.00873</v>
      </c>
      <c r="L5562" s="444">
        <f t="shared" ca="1" si="207"/>
        <v>-127194114773370.13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-127194114773370.13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-529975478222.37549</v>
      </c>
      <c r="L5563" s="444">
        <f t="shared" ca="1" si="207"/>
        <v>-127724090251592.5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-127724090251592.5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-532183709381.63544</v>
      </c>
      <c r="L5564" s="444">
        <f t="shared" ca="1" si="207"/>
        <v>-128256273960974.14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-128256273960974.14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-534401141504.05884</v>
      </c>
      <c r="L5565" s="444">
        <f t="shared" ca="1" si="207"/>
        <v>-128790675102478.2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-128790675102478.2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-536627812926.99249</v>
      </c>
      <c r="L5566" s="444">
        <f t="shared" ca="1" si="207"/>
        <v>-129327302915405.2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-129327302915405.2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-538863762147.52167</v>
      </c>
      <c r="L5567" s="444">
        <f t="shared" ca="1" si="207"/>
        <v>-129866166677552.72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-129866166677552.72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-541109027823.13629</v>
      </c>
      <c r="L5568" s="444">
        <f t="shared" ca="1" si="207"/>
        <v>-130407275705375.86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-130407275705375.86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-543363648772.39935</v>
      </c>
      <c r="L5569" s="444">
        <f t="shared" ca="1" si="207"/>
        <v>-130950639354148.27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-130950639354148.27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-545627663975.61774</v>
      </c>
      <c r="L5570" s="444">
        <f t="shared" ca="1" si="207"/>
        <v>-131496267018123.89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-131496267018123.89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-547901112575.51617</v>
      </c>
      <c r="L5571" s="444">
        <f t="shared" ca="1" si="207"/>
        <v>-132044168130699.41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-132044168130699.41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-550184033877.91418</v>
      </c>
      <c r="L5572" s="444">
        <f t="shared" ca="1" si="207"/>
        <v>-132594352164577.33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-132594352164577.33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-552476467352.40552</v>
      </c>
      <c r="L5573" s="444">
        <f t="shared" ca="1" si="207"/>
        <v>-133146828631929.73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-133146828631929.73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-554778452633.04065</v>
      </c>
      <c r="L5574" s="444">
        <f t="shared" ca="1" si="207"/>
        <v>-133701607084562.78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-133701607084562.78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-557090029519.0116</v>
      </c>
      <c r="L5575" s="444">
        <f t="shared" ca="1" si="207"/>
        <v>-134258697114081.8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-134258697114081.8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-559411237975.34082</v>
      </c>
      <c r="L5576" s="444">
        <f t="shared" ca="1" si="207"/>
        <v>-134818108352057.14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-134818108352057.14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-561742118133.57153</v>
      </c>
      <c r="L5577" s="444">
        <f t="shared" ca="1" si="207"/>
        <v>-135379850470190.72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-135379850470190.72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-564082710292.4613</v>
      </c>
      <c r="L5578" s="444">
        <f t="shared" ca="1" si="207"/>
        <v>-135943933180483.19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-135943933180483.19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-566433054918.67993</v>
      </c>
      <c r="L5579" s="444">
        <f t="shared" ca="1" si="207"/>
        <v>-136510366235401.88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-136510366235401.88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-568793192647.50781</v>
      </c>
      <c r="L5580" s="444">
        <f t="shared" ca="1" si="207"/>
        <v>-137079159428049.38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-137079159428049.38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-571163164283.53906</v>
      </c>
      <c r="L5581" s="444">
        <f t="shared" ca="1" si="207"/>
        <v>-137650322592332.91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-137650322592332.91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-573543010801.38708</v>
      </c>
      <c r="L5582" s="444">
        <f t="shared" ca="1" si="207"/>
        <v>-138223865603134.3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-138223865603134.3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-575932773346.39294</v>
      </c>
      <c r="L5583" s="444">
        <f t="shared" ca="1" si="207"/>
        <v>-138799798376480.69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-138799798376480.69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-578332493235.33618</v>
      </c>
      <c r="L5584" s="444">
        <f t="shared" ca="1" si="207"/>
        <v>-139378130869716.03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-139378130869716.03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-580742211957.15015</v>
      </c>
      <c r="L5585" s="444">
        <f t="shared" ca="1" si="207"/>
        <v>-139958873081673.19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-139958873081673.19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-583161971173.63818</v>
      </c>
      <c r="L5586" s="444">
        <f t="shared" ca="1" si="207"/>
        <v>-140542035052846.83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-140542035052846.83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-585591812720.19507</v>
      </c>
      <c r="L5587" s="444">
        <f t="shared" ca="1" si="207"/>
        <v>-141127626865567.03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-141127626865567.03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-588031778606.5293</v>
      </c>
      <c r="L5588" s="444">
        <f t="shared" ca="1" si="207"/>
        <v>-141715658644173.56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-141715658644173.56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-590481911017.38989</v>
      </c>
      <c r="L5589" s="444">
        <f t="shared" ca="1" si="207"/>
        <v>-142306140555190.94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-142306140555190.94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-592942252313.29553</v>
      </c>
      <c r="L5590" s="444">
        <f t="shared" ca="1" si="207"/>
        <v>-142899082807504.22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-142899082807504.22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-595412845031.26758</v>
      </c>
      <c r="L5591" s="444">
        <f t="shared" ca="1" si="207"/>
        <v>-143494495652535.5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-143494495652535.5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-597893731885.56458</v>
      </c>
      <c r="L5592" s="444">
        <f t="shared" ca="1" si="207"/>
        <v>-144092389384421.06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-144092389384421.06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-600384955768.42114</v>
      </c>
      <c r="L5593" s="444">
        <f t="shared" ca="1" si="207"/>
        <v>-144692774340189.47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-144692774340189.47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-602886559750.78943</v>
      </c>
      <c r="L5594" s="444">
        <f t="shared" ca="1" si="207"/>
        <v>-145295660899940.25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-145295660899940.25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-605398587083.08435</v>
      </c>
      <c r="L5595" s="444">
        <f t="shared" ca="1" si="207"/>
        <v>-145901059487023.34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-145901059487023.34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-607921081195.93054</v>
      </c>
      <c r="L5596" s="444">
        <f t="shared" ca="1" si="207"/>
        <v>-146508980568219.28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-146508980568219.28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-610454085700.9137</v>
      </c>
      <c r="L5597" s="444">
        <f t="shared" ca="1" si="207"/>
        <v>-147119434653920.19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-147119434653920.19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-612997644391.33411</v>
      </c>
      <c r="L5598" s="444">
        <f t="shared" ca="1" si="207"/>
        <v>-147732432298311.53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-147732432298311.53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-615551801242.96472</v>
      </c>
      <c r="L5599" s="444">
        <f t="shared" ca="1" si="207"/>
        <v>-148347984099554.5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-148347984099554.5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-618116600414.81042</v>
      </c>
      <c r="L5600" s="444">
        <f t="shared" ca="1" si="207"/>
        <v>-148966100699969.31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-148966100699969.31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-620692086249.87207</v>
      </c>
      <c r="L5601" s="444">
        <f t="shared" ca="1" si="207"/>
        <v>-149586792786219.19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-149586792786219.19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-623278303275.91333</v>
      </c>
      <c r="L5602" s="444">
        <f t="shared" ca="1" si="207"/>
        <v>-150210071089495.09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-150210071089495.09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-625875296206.22949</v>
      </c>
      <c r="L5603" s="444">
        <f t="shared" ca="1" si="207"/>
        <v>-150835946385701.31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-150835946385701.31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-628483109940.42212</v>
      </c>
      <c r="L5604" s="444">
        <f t="shared" ca="1" si="207"/>
        <v>-151464429495641.75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-151464429495641.75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-631101789565.17395</v>
      </c>
      <c r="L5605" s="444">
        <f t="shared" ca="1" si="207"/>
        <v>-152095531285206.94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-152095531285206.94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-633731380355.02893</v>
      </c>
      <c r="L5606" s="444">
        <f t="shared" ca="1" si="207"/>
        <v>-152729262665561.97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-152729262665561.97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-636371927773.1748</v>
      </c>
      <c r="L5607" s="444">
        <f t="shared" ca="1" si="207"/>
        <v>-153365634593335.16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-153365634593335.16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-639023477472.22986</v>
      </c>
      <c r="L5608" s="444">
        <f t="shared" ca="1" si="207"/>
        <v>-154004658070807.38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-154004658070807.38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-641686075295.03076</v>
      </c>
      <c r="L5609" s="444">
        <f t="shared" ca="1" si="207"/>
        <v>-154646344146102.41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-154646344146102.41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-644359767275.42664</v>
      </c>
      <c r="L5610" s="444">
        <f t="shared" ca="1" si="207"/>
        <v>-155290703913377.84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-155290703913377.84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-647044599639.07434</v>
      </c>
      <c r="L5611" s="444">
        <f t="shared" ca="1" si="207"/>
        <v>-155937748513016.91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-155937748513016.91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-649740618804.23706</v>
      </c>
      <c r="L5612" s="444">
        <f t="shared" ca="1" si="207"/>
        <v>-156587489131821.16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-156587489131821.16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-652447871382.58813</v>
      </c>
      <c r="L5613" s="444">
        <f t="shared" ca="1" si="207"/>
        <v>-157239937003203.75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-157239937003203.75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-655166404180.01563</v>
      </c>
      <c r="L5614" s="444">
        <f t="shared" ca="1" si="207"/>
        <v>-157895103407383.75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-157895103407383.75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-657896264197.43225</v>
      </c>
      <c r="L5615" s="444">
        <f t="shared" ca="1" si="207"/>
        <v>-158552999671581.19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-158552999671581.19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-660637498631.58826</v>
      </c>
      <c r="L5616" s="444">
        <f t="shared" ca="1" si="207"/>
        <v>-159213637170212.78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-159213637170212.78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-663390154875.8866</v>
      </c>
      <c r="L5617" s="444">
        <f t="shared" ca="1" si="207"/>
        <v>-159877027325088.66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-159877027325088.66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-666154280521.20276</v>
      </c>
      <c r="L5618" s="444">
        <f t="shared" ref="L5618:L5872" ca="1" si="212">I5618-J5618+K5618</f>
        <v>-160543181605609.84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-160543181605609.84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-668929923356.70764</v>
      </c>
      <c r="L5619" s="444">
        <f t="shared" ca="1" si="212"/>
        <v>-161212111528966.56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-161212111528966.56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-671717131370.69397</v>
      </c>
      <c r="L5620" s="444">
        <f t="shared" ca="1" si="212"/>
        <v>-161883828660337.25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-161883828660337.25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-674515952751.40515</v>
      </c>
      <c r="L5621" s="444">
        <f t="shared" ca="1" si="212"/>
        <v>-162558344613088.66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-162558344613088.66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-677326435887.86938</v>
      </c>
      <c r="L5622" s="444">
        <f t="shared" ca="1" si="212"/>
        <v>-163235671048976.53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-163235671048976.53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-680148629370.7356</v>
      </c>
      <c r="L5623" s="444">
        <f t="shared" ca="1" si="212"/>
        <v>-163915819678347.28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-163915819678347.28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-682982581993.11365</v>
      </c>
      <c r="L5624" s="444">
        <f t="shared" ca="1" si="212"/>
        <v>-164598802260340.41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-164598802260340.41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-685828342751.41833</v>
      </c>
      <c r="L5625" s="444">
        <f t="shared" ca="1" si="212"/>
        <v>-165284630603091.81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-165284630603091.81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-688685960846.21582</v>
      </c>
      <c r="L5626" s="444">
        <f t="shared" ca="1" si="212"/>
        <v>-165973316563938.03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-165973316563938.03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-691555485683.07507</v>
      </c>
      <c r="L5627" s="444">
        <f t="shared" ca="1" si="212"/>
        <v>-166664872049621.09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-166664872049621.09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-694436966873.42126</v>
      </c>
      <c r="L5628" s="444">
        <f t="shared" ca="1" si="212"/>
        <v>-167359309016494.5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-167359309016494.5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-697330454235.3938</v>
      </c>
      <c r="L5629" s="444">
        <f t="shared" ca="1" si="212"/>
        <v>-168056639470729.91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-168056639470729.91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-700235997794.70789</v>
      </c>
      <c r="L5630" s="444">
        <f t="shared" ca="1" si="212"/>
        <v>-168756875468524.63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-168756875468524.63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-703153647785.51929</v>
      </c>
      <c r="L5631" s="444">
        <f t="shared" ca="1" si="212"/>
        <v>-169460029116310.16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-169460029116310.16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-706083454651.29236</v>
      </c>
      <c r="L5632" s="444">
        <f t="shared" ca="1" si="212"/>
        <v>-170166112570961.44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-170166112570961.44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-709025469045.67261</v>
      </c>
      <c r="L5633" s="444">
        <f t="shared" ca="1" si="212"/>
        <v>-170875138040007.13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-170875138040007.13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-711979741833.36304</v>
      </c>
      <c r="L5634" s="444">
        <f t="shared" ca="1" si="212"/>
        <v>-171587117781840.5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-171587117781840.5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-714946324091.00208</v>
      </c>
      <c r="L5635" s="444">
        <f t="shared" ca="1" si="212"/>
        <v>-172302064105931.5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-172302064105931.5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-717925267108.04785</v>
      </c>
      <c r="L5636" s="444">
        <f t="shared" ca="1" si="212"/>
        <v>-173019989373039.56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-173019989373039.56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-720916622387.66479</v>
      </c>
      <c r="L5637" s="444">
        <f t="shared" ca="1" si="212"/>
        <v>-173740905995427.22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-173740905995427.22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-723920441647.6134</v>
      </c>
      <c r="L5638" s="444">
        <f t="shared" ca="1" si="212"/>
        <v>-174464826437074.84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-174464826437074.84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-726936776821.14514</v>
      </c>
      <c r="L5639" s="444">
        <f t="shared" ca="1" si="212"/>
        <v>-175191763213896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-175191763213896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-729965680057.90002</v>
      </c>
      <c r="L5640" s="444">
        <f t="shared" ca="1" si="212"/>
        <v>-175921728893953.91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-175921728893953.91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-733007203724.80798</v>
      </c>
      <c r="L5641" s="444">
        <f t="shared" ca="1" si="212"/>
        <v>-176654736097678.72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-176654736097678.72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-736061400406.99463</v>
      </c>
      <c r="L5642" s="444">
        <f t="shared" ca="1" si="212"/>
        <v>-177390797498085.72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-177390797498085.72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-739128322908.69043</v>
      </c>
      <c r="L5643" s="444">
        <f t="shared" ca="1" si="212"/>
        <v>-178129925820994.41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-178129925820994.41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-742208024254.14331</v>
      </c>
      <c r="L5644" s="444">
        <f t="shared" ca="1" si="212"/>
        <v>-178872133845248.56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-178872133845248.56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-745300557688.53564</v>
      </c>
      <c r="L5645" s="444">
        <f t="shared" ca="1" si="212"/>
        <v>-179617434402937.09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-179617434402937.09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-748405976678.90454</v>
      </c>
      <c r="L5646" s="444">
        <f t="shared" ca="1" si="212"/>
        <v>-180365840379616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-180365840379616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-751524334915.06665</v>
      </c>
      <c r="L5647" s="444">
        <f t="shared" ca="1" si="212"/>
        <v>-181117364714531.06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-181117364714531.06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-754655686310.54614</v>
      </c>
      <c r="L5648" s="444">
        <f t="shared" ca="1" si="212"/>
        <v>-181872020400841.59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-181872020400841.59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-757800085003.50659</v>
      </c>
      <c r="L5649" s="444">
        <f t="shared" ca="1" si="212"/>
        <v>-182629820485845.09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-182629820485845.09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-760957585357.68787</v>
      </c>
      <c r="L5650" s="444">
        <f t="shared" ca="1" si="212"/>
        <v>-183390778071202.78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-183390778071202.78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-764128241963.34497</v>
      </c>
      <c r="L5651" s="444">
        <f t="shared" ca="1" si="212"/>
        <v>-184154906313166.13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-184154906313166.13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-767312109638.19214</v>
      </c>
      <c r="L5652" s="444">
        <f t="shared" ca="1" si="212"/>
        <v>-184922218422804.31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-184922218422804.31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-770509243428.35132</v>
      </c>
      <c r="L5653" s="444">
        <f t="shared" ca="1" si="212"/>
        <v>-185692727666232.66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-185692727666232.66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-773719698609.30273</v>
      </c>
      <c r="L5654" s="444">
        <f t="shared" ca="1" si="212"/>
        <v>-186466447364841.97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-186466447364841.97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-776943530686.84155</v>
      </c>
      <c r="L5655" s="444">
        <f t="shared" ca="1" si="212"/>
        <v>-187243390895528.81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-187243390895528.81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-780180795398.03674</v>
      </c>
      <c r="L5656" s="444">
        <f t="shared" ca="1" si="212"/>
        <v>-188023571690926.84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-188023571690926.84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-783431548712.19519</v>
      </c>
      <c r="L5657" s="444">
        <f t="shared" ca="1" si="212"/>
        <v>-188807003239639.03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-188807003239639.03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-786695846831.82935</v>
      </c>
      <c r="L5658" s="444">
        <f t="shared" ca="1" si="212"/>
        <v>-189593699086470.88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-189593699086470.88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-789973746193.62866</v>
      </c>
      <c r="L5659" s="444">
        <f t="shared" ca="1" si="212"/>
        <v>-190383672832664.5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-190383672832664.5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-793265303469.43542</v>
      </c>
      <c r="L5660" s="444">
        <f t="shared" ca="1" si="212"/>
        <v>-191176938136133.94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-191176938136133.94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-796570575567.22473</v>
      </c>
      <c r="L5661" s="444">
        <f t="shared" ca="1" si="212"/>
        <v>-191973508711701.16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-191973508711701.16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-799889619632.08813</v>
      </c>
      <c r="L5662" s="444">
        <f t="shared" ca="1" si="212"/>
        <v>-192773398331333.25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-192773398331333.25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-803222493047.22192</v>
      </c>
      <c r="L5663" s="444">
        <f t="shared" ca="1" si="212"/>
        <v>-193576620824380.47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-193576620824380.47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-806569253434.91858</v>
      </c>
      <c r="L5664" s="444">
        <f t="shared" ca="1" si="212"/>
        <v>-194383190077815.38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-194383190077815.38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-809929958657.56409</v>
      </c>
      <c r="L5665" s="444">
        <f t="shared" ca="1" si="212"/>
        <v>-195193120036472.94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-195193120036472.94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-813304666818.63721</v>
      </c>
      <c r="L5666" s="444">
        <f t="shared" ca="1" si="212"/>
        <v>-196006424703291.56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-196006424703291.56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-816693436263.71484</v>
      </c>
      <c r="L5667" s="444">
        <f t="shared" ca="1" si="212"/>
        <v>-196823118139555.28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-196823118139555.28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-820096325581.48035</v>
      </c>
      <c r="L5668" s="444">
        <f t="shared" ca="1" si="212"/>
        <v>-197643214465136.75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-197643214465136.75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-823513393604.73645</v>
      </c>
      <c r="L5669" s="444">
        <f t="shared" ca="1" si="212"/>
        <v>-198466727858741.5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-198466727858741.5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-826944699411.42285</v>
      </c>
      <c r="L5670" s="444">
        <f t="shared" ca="1" si="212"/>
        <v>-199293672558152.94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-199293672558152.94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-830390302325.63721</v>
      </c>
      <c r="L5671" s="444">
        <f t="shared" ca="1" si="212"/>
        <v>-200124062860478.56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-200124062860478.56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-833850261918.66064</v>
      </c>
      <c r="L5672" s="444">
        <f t="shared" ca="1" si="212"/>
        <v>-200957913122397.22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-200957913122397.22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-837324638009.9884</v>
      </c>
      <c r="L5673" s="444">
        <f t="shared" ca="1" si="212"/>
        <v>-201795237760407.22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-201795237760407.22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-840813490668.3634</v>
      </c>
      <c r="L5674" s="444">
        <f t="shared" ca="1" si="212"/>
        <v>-202636051251075.59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-202636051251075.59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-844316880212.81494</v>
      </c>
      <c r="L5675" s="444">
        <f t="shared" ca="1" si="212"/>
        <v>-203480368131288.41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-203480368131288.41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-847834867213.70166</v>
      </c>
      <c r="L5676" s="444">
        <f t="shared" ca="1" si="212"/>
        <v>-204328202998502.09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-204328202998502.09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-851367512493.75867</v>
      </c>
      <c r="L5677" s="444">
        <f t="shared" ca="1" si="212"/>
        <v>-205179570510995.84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-205179570510995.84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-854914877129.14929</v>
      </c>
      <c r="L5678" s="444">
        <f t="shared" ca="1" si="212"/>
        <v>-206034485388125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-206034485388125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-858477022450.52087</v>
      </c>
      <c r="L5679" s="444">
        <f t="shared" ca="1" si="212"/>
        <v>-206892962410575.53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-206892962410575.53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-862054010044.0647</v>
      </c>
      <c r="L5680" s="444">
        <f t="shared" ca="1" si="212"/>
        <v>-207755016420619.59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-207755016420619.59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-865645901752.58167</v>
      </c>
      <c r="L5681" s="444">
        <f t="shared" ca="1" si="212"/>
        <v>-208620662322372.19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-208620662322372.19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-869252759676.55078</v>
      </c>
      <c r="L5682" s="444">
        <f t="shared" ca="1" si="212"/>
        <v>-209489915082048.75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-209489915082048.75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-872874646175.20313</v>
      </c>
      <c r="L5683" s="444">
        <f t="shared" ca="1" si="212"/>
        <v>-210362789728223.94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-210362789728223.94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-876511623867.59973</v>
      </c>
      <c r="L5684" s="444">
        <f t="shared" ca="1" si="212"/>
        <v>-211239301352091.53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-211239301352091.53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-880163755633.71472</v>
      </c>
      <c r="L5685" s="444">
        <f t="shared" ca="1" si="212"/>
        <v>-212119465107725.25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-212119465107725.25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-883831104615.52185</v>
      </c>
      <c r="L5686" s="444">
        <f t="shared" ca="1" si="212"/>
        <v>-213003296212340.78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-213003296212340.78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-887513734218.08655</v>
      </c>
      <c r="L5687" s="444">
        <f t="shared" ca="1" si="212"/>
        <v>-213890809946558.88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-213890809946558.88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-891211708110.66199</v>
      </c>
      <c r="L5688" s="444">
        <f t="shared" ca="1" si="212"/>
        <v>-214782021654669.53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-214782021654669.53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-894925090227.78967</v>
      </c>
      <c r="L5689" s="444">
        <f t="shared" ca="1" si="212"/>
        <v>-215676946744897.31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-215676946744897.31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-898653944770.4054</v>
      </c>
      <c r="L5690" s="444">
        <f t="shared" ca="1" si="212"/>
        <v>-216575600689667.72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-216575600689667.72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-902398336206.94885</v>
      </c>
      <c r="L5691" s="444">
        <f t="shared" ca="1" si="212"/>
        <v>-217477999025874.66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-217477999025874.66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-906158329274.47766</v>
      </c>
      <c r="L5692" s="444">
        <f t="shared" ca="1" si="212"/>
        <v>-218384157355149.13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-218384157355149.13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-909933988979.78796</v>
      </c>
      <c r="L5693" s="444">
        <f t="shared" ca="1" si="212"/>
        <v>-219294091344128.91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-219294091344128.91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-913725380600.53711</v>
      </c>
      <c r="L5694" s="444">
        <f t="shared" ca="1" si="212"/>
        <v>-220207816724729.44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-220207816724729.44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-917532569686.37268</v>
      </c>
      <c r="L5695" s="444">
        <f t="shared" ca="1" si="212"/>
        <v>-221125349294415.81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-221125349294415.81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-921355622060.06592</v>
      </c>
      <c r="L5696" s="444">
        <f t="shared" ca="1" si="212"/>
        <v>-222046704916475.88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-222046704916475.88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-925194603818.64929</v>
      </c>
      <c r="L5697" s="444">
        <f t="shared" ca="1" si="212"/>
        <v>-222971899520294.53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-222971899520294.53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-929049581334.56055</v>
      </c>
      <c r="L5698" s="444">
        <f t="shared" ca="1" si="212"/>
        <v>-223900949101629.09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-223900949101629.09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-932920621256.78772</v>
      </c>
      <c r="L5699" s="444">
        <f t="shared" ca="1" si="212"/>
        <v>-224833869722885.88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-224833869722885.88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-936807790512.02429</v>
      </c>
      <c r="L5700" s="444">
        <f t="shared" ca="1" si="212"/>
        <v>-225770677513397.91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-225770677513397.91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-940711156305.82458</v>
      </c>
      <c r="L5701" s="444">
        <f t="shared" ca="1" si="212"/>
        <v>-226711388669703.72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-226711388669703.72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-944630786123.7655</v>
      </c>
      <c r="L5702" s="444">
        <f t="shared" ca="1" si="212"/>
        <v>-227656019455827.47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-227656019455827.47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-948566747732.61426</v>
      </c>
      <c r="L5703" s="444">
        <f t="shared" ca="1" si="212"/>
        <v>-228604586203560.09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-228604586203560.09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-952519109181.50024</v>
      </c>
      <c r="L5704" s="444">
        <f t="shared" ca="1" si="212"/>
        <v>-229557105312741.59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-229557105312741.59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-956487938803.09009</v>
      </c>
      <c r="L5705" s="444">
        <f t="shared" ca="1" si="212"/>
        <v>-230513593251544.69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-230513593251544.69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-960473305214.76941</v>
      </c>
      <c r="L5706" s="444">
        <f t="shared" ca="1" si="212"/>
        <v>-231474066556759.47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-231474066556759.47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-964475277319.83093</v>
      </c>
      <c r="L5707" s="444">
        <f t="shared" ca="1" si="212"/>
        <v>-232438541834079.31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-232438541834079.31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-968493924308.66382</v>
      </c>
      <c r="L5708" s="444">
        <f t="shared" ca="1" si="212"/>
        <v>-233407035758387.97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-233407035758387.97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-972529315659.94995</v>
      </c>
      <c r="L5709" s="444">
        <f t="shared" ca="1" si="212"/>
        <v>-234379565074047.91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-234379565074047.91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-976581521141.86633</v>
      </c>
      <c r="L5710" s="444">
        <f t="shared" ca="1" si="212"/>
        <v>-235356146595189.78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-235356146595189.78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-980650610813.29077</v>
      </c>
      <c r="L5711" s="444">
        <f t="shared" ca="1" si="212"/>
        <v>-236336797206003.06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-236336797206003.06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-984736655025.01282</v>
      </c>
      <c r="L5712" s="444">
        <f t="shared" ca="1" si="212"/>
        <v>-237321533861028.06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-237321533861028.06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-988839724420.9502</v>
      </c>
      <c r="L5713" s="444">
        <f t="shared" ca="1" si="212"/>
        <v>-238310373585449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-238310373585449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-992959889939.37097</v>
      </c>
      <c r="L5714" s="444">
        <f t="shared" ca="1" si="212"/>
        <v>-239303333475388.38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-239303333475388.38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-997097222814.11816</v>
      </c>
      <c r="L5715" s="444">
        <f t="shared" ca="1" si="212"/>
        <v>-240300430698202.5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-240300430698202.5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-1001251794575.8438</v>
      </c>
      <c r="L5716" s="444">
        <f t="shared" ca="1" si="212"/>
        <v>-241301682492778.34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-241301682492778.34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-1005423677053.243</v>
      </c>
      <c r="L5717" s="444">
        <f t="shared" ca="1" si="212"/>
        <v>-242307106169831.59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-242307106169831.59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-1009612942374.2983</v>
      </c>
      <c r="L5718" s="444">
        <f t="shared" ca="1" si="212"/>
        <v>-243316719112205.91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-243316719112205.91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-1013819662967.5244</v>
      </c>
      <c r="L5719" s="444">
        <f t="shared" ca="1" si="212"/>
        <v>-244330538775173.44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-244330538775173.44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-1018043911563.2227</v>
      </c>
      <c r="L5720" s="444">
        <f t="shared" ca="1" si="212"/>
        <v>-245348582686736.66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-245348582686736.66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-1022285761194.7361</v>
      </c>
      <c r="L5721" s="444">
        <f t="shared" ca="1" si="212"/>
        <v>-246370868447931.41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-246370868447931.41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-1026545285199.7144</v>
      </c>
      <c r="L5722" s="444">
        <f t="shared" ca="1" si="212"/>
        <v>-247397413733131.13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-247397413733131.13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-1030822557221.3796</v>
      </c>
      <c r="L5723" s="444">
        <f t="shared" ca="1" si="212"/>
        <v>-248428236290352.5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-248428236290352.5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-1035117651209.8022</v>
      </c>
      <c r="L5724" s="444">
        <f t="shared" ca="1" si="212"/>
        <v>-249463353941562.31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-249463353941562.31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-1039430641423.1763</v>
      </c>
      <c r="L5725" s="444">
        <f t="shared" ca="1" si="212"/>
        <v>-250502784582985.5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-250502784582985.5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-1043761602429.1063</v>
      </c>
      <c r="L5726" s="444">
        <f t="shared" ca="1" si="212"/>
        <v>-251546546185414.59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-251546546185414.59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-1048110609105.8943</v>
      </c>
      <c r="L5727" s="444">
        <f t="shared" ca="1" si="212"/>
        <v>-252594656794520.5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-252594656794520.5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-1052477736643.8353</v>
      </c>
      <c r="L5728" s="444">
        <f t="shared" ca="1" si="212"/>
        <v>-253647134531164.34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-253647134531164.34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-1056863060546.5182</v>
      </c>
      <c r="L5729" s="444">
        <f t="shared" ca="1" si="212"/>
        <v>-254703997591710.88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-254703997591710.88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-1061266656632.1285</v>
      </c>
      <c r="L5730" s="444">
        <f t="shared" ca="1" si="212"/>
        <v>-255765264248343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-255765264248343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-1065688601034.7626</v>
      </c>
      <c r="L5731" s="444">
        <f t="shared" ca="1" si="212"/>
        <v>-256830952849377.75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-256830952849377.75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-1070128970205.7406</v>
      </c>
      <c r="L5732" s="444">
        <f t="shared" ca="1" si="212"/>
        <v>-257901081819583.5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-257901081819583.5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-1074587840914.9313</v>
      </c>
      <c r="L5733" s="444">
        <f t="shared" ca="1" si="212"/>
        <v>-258975669660498.44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-258975669660498.44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-1079065290252.0768</v>
      </c>
      <c r="L5734" s="444">
        <f t="shared" ca="1" si="212"/>
        <v>-260054734950750.5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-260054734950750.5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-1083561395628.1271</v>
      </c>
      <c r="L5735" s="444">
        <f t="shared" ca="1" si="212"/>
        <v>-261138296346378.63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-261138296346378.63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-1088076234776.5776</v>
      </c>
      <c r="L5736" s="444">
        <f t="shared" ca="1" si="212"/>
        <v>-262226372581155.19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-262226372581155.19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-1092609885754.8131</v>
      </c>
      <c r="L5737" s="444">
        <f t="shared" ca="1" si="212"/>
        <v>-263318982466910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-263318982466910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-1097162426945.4581</v>
      </c>
      <c r="L5738" s="444">
        <f t="shared" ca="1" si="212"/>
        <v>-264416144893855.47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-264416144893855.47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-1101733937057.7312</v>
      </c>
      <c r="L5739" s="444">
        <f t="shared" ca="1" si="212"/>
        <v>-265517878830913.19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-265517878830913.19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-1106324495128.8047</v>
      </c>
      <c r="L5740" s="444">
        <f t="shared" ca="1" si="212"/>
        <v>-266624203326042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-266624203326042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-1110934180525.1748</v>
      </c>
      <c r="L5741" s="444">
        <f t="shared" ca="1" si="212"/>
        <v>-267735137506567.19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-267735137506567.19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-1115563072944.0298</v>
      </c>
      <c r="L5742" s="444">
        <f t="shared" ca="1" si="212"/>
        <v>-268850700579511.22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-268850700579511.22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-1120211252414.6301</v>
      </c>
      <c r="L5743" s="444">
        <f t="shared" ca="1" si="212"/>
        <v>-269970911831925.84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-269970911831925.84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-1124878799299.6912</v>
      </c>
      <c r="L5744" s="444">
        <f t="shared" ca="1" si="212"/>
        <v>-271095790631225.53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-271095790631225.53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-1129565794296.7729</v>
      </c>
      <c r="L5745" s="444">
        <f t="shared" ca="1" si="212"/>
        <v>-272225356425522.31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-272225356425522.31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-1134272318439.6763</v>
      </c>
      <c r="L5746" s="444">
        <f t="shared" ca="1" si="212"/>
        <v>-273359628743962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-273359628743962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-1138998453099.8416</v>
      </c>
      <c r="L5747" s="444">
        <f t="shared" ca="1" si="212"/>
        <v>-274498627197061.84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-274498627197061.84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-1143744279987.7576</v>
      </c>
      <c r="L5748" s="444">
        <f t="shared" ca="1" si="212"/>
        <v>-275642371477049.59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-275642371477049.59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-1148509881154.373</v>
      </c>
      <c r="L5749" s="444">
        <f t="shared" ca="1" si="212"/>
        <v>-276790881358203.97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-276790881358203.97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-1153295338992.5166</v>
      </c>
      <c r="L5750" s="444">
        <f t="shared" ca="1" si="212"/>
        <v>-277944176697196.5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-277944176697196.5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-1158100736238.3186</v>
      </c>
      <c r="L5751" s="444">
        <f t="shared" ca="1" si="212"/>
        <v>-279102277433434.81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-279102277433434.81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-1162926155972.645</v>
      </c>
      <c r="L5752" s="444">
        <f t="shared" ca="1" si="212"/>
        <v>-280265203589407.47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-280265203589407.47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-1167771681622.531</v>
      </c>
      <c r="L5753" s="444">
        <f t="shared" ca="1" si="212"/>
        <v>-281432975271030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-281432975271030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-1172637396962.625</v>
      </c>
      <c r="L5754" s="444">
        <f t="shared" ca="1" si="212"/>
        <v>-282605612667992.63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-282605612667992.63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-1177523386116.636</v>
      </c>
      <c r="L5755" s="444">
        <f t="shared" ca="1" si="212"/>
        <v>-283783136054109.25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-283783136054109.25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-1182429733558.7886</v>
      </c>
      <c r="L5756" s="444">
        <f t="shared" ca="1" si="212"/>
        <v>-284965565787668.06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-284965565787668.06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-1187356524115.2837</v>
      </c>
      <c r="L5757" s="444">
        <f t="shared" ca="1" si="212"/>
        <v>-286152922311783.38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-286152922311783.38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-1192303842965.7642</v>
      </c>
      <c r="L5758" s="444">
        <f t="shared" ca="1" si="212"/>
        <v>-287345226154749.13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-287345226154749.13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-1197271775644.7881</v>
      </c>
      <c r="L5759" s="444">
        <f t="shared" ca="1" si="212"/>
        <v>-288542497930393.94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-288542497930393.94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-1202260408043.3081</v>
      </c>
      <c r="L5760" s="444">
        <f t="shared" ca="1" si="212"/>
        <v>-289744758338437.25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-289744758338437.25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-1207269826410.1553</v>
      </c>
      <c r="L5761" s="444">
        <f t="shared" ca="1" si="212"/>
        <v>-290952028164847.38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-290952028164847.38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-1212300117353.5308</v>
      </c>
      <c r="L5762" s="444">
        <f t="shared" ca="1" si="212"/>
        <v>-292164328282200.88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-292164328282200.88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-1217351367842.5037</v>
      </c>
      <c r="L5763" s="444">
        <f t="shared" ca="1" si="212"/>
        <v>-293381679650043.38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-293381679650043.38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-1222423665208.5142</v>
      </c>
      <c r="L5764" s="444">
        <f t="shared" ca="1" si="212"/>
        <v>-294604103315251.88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-294604103315251.88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-1227517097146.8828</v>
      </c>
      <c r="L5765" s="444">
        <f t="shared" ca="1" si="212"/>
        <v>-295831620412398.75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-295831620412398.75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-1232631751718.3281</v>
      </c>
      <c r="L5766" s="444">
        <f t="shared" ca="1" si="212"/>
        <v>-297064252164117.06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-297064252164117.06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-1237767717350.4878</v>
      </c>
      <c r="L5767" s="444">
        <f t="shared" ca="1" si="212"/>
        <v>-298302019881467.56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-298302019881467.56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-1242925082839.4482</v>
      </c>
      <c r="L5768" s="444">
        <f t="shared" ca="1" si="212"/>
        <v>-299544944964307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-299544944964307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-1248103937351.2791</v>
      </c>
      <c r="L5769" s="444">
        <f t="shared" ca="1" si="212"/>
        <v>-300793048901658.25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-300793048901658.25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-1253304370423.5759</v>
      </c>
      <c r="L5770" s="444">
        <f t="shared" ca="1" si="212"/>
        <v>-302046353272081.81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-302046353272081.81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-1258526471967.0076</v>
      </c>
      <c r="L5771" s="444">
        <f t="shared" ca="1" si="212"/>
        <v>-303304879744048.81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-303304879744048.81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-1263770332266.8701</v>
      </c>
      <c r="L5772" s="444">
        <f t="shared" ca="1" si="212"/>
        <v>-304568650076315.69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-304568650076315.69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-1269036041984.6487</v>
      </c>
      <c r="L5773" s="444">
        <f t="shared" ca="1" si="212"/>
        <v>-305837686118300.31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-305837686118300.31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-1274323692159.5847</v>
      </c>
      <c r="L5774" s="444">
        <f t="shared" ca="1" si="212"/>
        <v>-307112009810459.88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-307112009810459.88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-1279633374210.2495</v>
      </c>
      <c r="L5775" s="444">
        <f t="shared" ca="1" si="212"/>
        <v>-308391643184670.13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-308391643184670.13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-1284965179936.1255</v>
      </c>
      <c r="L5776" s="444">
        <f t="shared" ca="1" si="212"/>
        <v>-309676608364606.25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-309676608364606.25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-1290319201519.1926</v>
      </c>
      <c r="L5777" s="444">
        <f t="shared" ca="1" si="212"/>
        <v>-310966927566125.44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-310966927566125.44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-1295695531525.5227</v>
      </c>
      <c r="L5778" s="444">
        <f t="shared" ca="1" si="212"/>
        <v>-312262623097650.94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-312262623097650.94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-1301094262906.8789</v>
      </c>
      <c r="L5779" s="444">
        <f t="shared" ca="1" si="212"/>
        <v>-313563717360557.81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-313563717360557.81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-1306515489002.3242</v>
      </c>
      <c r="L5780" s="444">
        <f t="shared" ca="1" si="212"/>
        <v>-314870232849560.13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-314870232849560.13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-1311959303539.8337</v>
      </c>
      <c r="L5781" s="444">
        <f t="shared" ca="1" si="212"/>
        <v>-316182192153099.94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-316182192153099.94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-1317425800637.9165</v>
      </c>
      <c r="L5782" s="444">
        <f t="shared" ca="1" si="212"/>
        <v>-317499617953737.88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-317499617953737.88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-1322915074807.2412</v>
      </c>
      <c r="L5783" s="444">
        <f t="shared" ca="1" si="212"/>
        <v>-318822533028545.13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-318822533028545.13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-1328427220952.2712</v>
      </c>
      <c r="L5784" s="444">
        <f t="shared" ca="1" si="212"/>
        <v>-320150960249497.38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-320150960249497.38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-1333962334372.9058</v>
      </c>
      <c r="L5785" s="444">
        <f t="shared" ca="1" si="212"/>
        <v>-321484922583870.25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-321484922583870.25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-1339520510766.126</v>
      </c>
      <c r="L5786" s="444">
        <f t="shared" ca="1" si="212"/>
        <v>-322824443094636.38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-322824443094636.38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-1345101846227.6516</v>
      </c>
      <c r="L5787" s="444">
        <f t="shared" ca="1" si="212"/>
        <v>-324169544940864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-324169544940864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-1350706437253.6001</v>
      </c>
      <c r="L5788" s="444">
        <f t="shared" ca="1" si="212"/>
        <v>-325520251378117.63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-325520251378117.63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-1356334380742.1567</v>
      </c>
      <c r="L5789" s="444">
        <f t="shared" ca="1" si="212"/>
        <v>-326876585758859.81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-326876585758859.81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-1361985773995.2493</v>
      </c>
      <c r="L5790" s="444">
        <f t="shared" ca="1" si="212"/>
        <v>-328238571532855.06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-328238571532855.06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-1367660714720.2295</v>
      </c>
      <c r="L5791" s="444">
        <f t="shared" ca="1" si="212"/>
        <v>-329606232247575.31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-329606232247575.31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-1373359301031.5637</v>
      </c>
      <c r="L5792" s="444">
        <f t="shared" ca="1" si="212"/>
        <v>-330979591548606.88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-330979591548606.88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-1379081631452.5286</v>
      </c>
      <c r="L5793" s="444">
        <f t="shared" ca="1" si="212"/>
        <v>-332358673180059.38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-332358673180059.38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-1384827804916.9141</v>
      </c>
      <c r="L5794" s="444">
        <f t="shared" ca="1" si="212"/>
        <v>-333743500984976.31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-333743500984976.31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-1390597920770.7346</v>
      </c>
      <c r="L5795" s="444">
        <f t="shared" ca="1" si="212"/>
        <v>-335134098905747.06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-335134098905747.06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-1396392078773.946</v>
      </c>
      <c r="L5796" s="444">
        <f t="shared" ca="1" si="212"/>
        <v>-336530490984521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-336530490984521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-1402210379102.1709</v>
      </c>
      <c r="L5797" s="444">
        <f t="shared" ca="1" si="212"/>
        <v>-337932701363623.19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-337932701363623.19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-1408052922348.4299</v>
      </c>
      <c r="L5798" s="444">
        <f t="shared" ca="1" si="212"/>
        <v>-339340754285971.63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-339340754285971.63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-1413919809524.8818</v>
      </c>
      <c r="L5799" s="444">
        <f t="shared" ca="1" si="212"/>
        <v>-340754674095496.5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-340754674095496.5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-1419811142064.5688</v>
      </c>
      <c r="L5800" s="444">
        <f t="shared" ca="1" si="212"/>
        <v>-342174485237561.06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-342174485237561.06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-1425727021823.1711</v>
      </c>
      <c r="L5801" s="444">
        <f t="shared" ca="1" si="212"/>
        <v>-343600212259384.25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-343600212259384.25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-1431667551080.7676</v>
      </c>
      <c r="L5802" s="444">
        <f t="shared" ca="1" si="212"/>
        <v>-345031879810465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-345031879810465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-1437632832543.6042</v>
      </c>
      <c r="L5803" s="444">
        <f t="shared" ca="1" si="212"/>
        <v>-346469512643008.63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-346469512643008.63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-1443622969345.8691</v>
      </c>
      <c r="L5804" s="444">
        <f t="shared" ca="1" si="212"/>
        <v>-347913135612354.5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-347913135612354.5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-1449638065051.4771</v>
      </c>
      <c r="L5805" s="444">
        <f t="shared" ca="1" si="212"/>
        <v>-349362773677406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-349362773677406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-1455678223655.8584</v>
      </c>
      <c r="L5806" s="444">
        <f t="shared" ca="1" si="212"/>
        <v>-350818451901061.88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-350818451901061.88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-1461743549587.7578</v>
      </c>
      <c r="L5807" s="444">
        <f t="shared" ca="1" si="212"/>
        <v>-352280195450649.63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-352280195450649.63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-1467834147711.04</v>
      </c>
      <c r="L5808" s="444">
        <f t="shared" ca="1" si="212"/>
        <v>-353748029598360.69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-353748029598360.69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-1473950123326.5029</v>
      </c>
      <c r="L5809" s="444">
        <f t="shared" ca="1" si="212"/>
        <v>-355221979721687.19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-355221979721687.19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-1480091582173.6965</v>
      </c>
      <c r="L5810" s="444">
        <f t="shared" ca="1" si="212"/>
        <v>-356702071303860.88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-356702071303860.88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-1486258630432.7537</v>
      </c>
      <c r="L5811" s="444">
        <f t="shared" ca="1" si="212"/>
        <v>-358188329934293.63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-358188329934293.63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-1492451374726.2234</v>
      </c>
      <c r="L5812" s="444">
        <f t="shared" ca="1" si="212"/>
        <v>-359680781309019.88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-359680781309019.88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-1498669922120.916</v>
      </c>
      <c r="L5813" s="444">
        <f t="shared" ca="1" si="212"/>
        <v>-361179451231140.81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-361179451231140.81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-1504914380129.7534</v>
      </c>
      <c r="L5814" s="444">
        <f t="shared" ca="1" si="212"/>
        <v>-362684365611270.56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-362684365611270.56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-1511184856713.6274</v>
      </c>
      <c r="L5815" s="444">
        <f t="shared" ca="1" si="212"/>
        <v>-364195550467984.19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-364195550467984.19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-1517481460283.2673</v>
      </c>
      <c r="L5816" s="444">
        <f t="shared" ca="1" si="212"/>
        <v>-365713031928267.44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-365713031928267.44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-1523804299701.1143</v>
      </c>
      <c r="L5817" s="444">
        <f t="shared" ca="1" si="212"/>
        <v>-367236836227968.56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-367236836227968.56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-1530153484283.2024</v>
      </c>
      <c r="L5818" s="444">
        <f t="shared" ca="1" si="212"/>
        <v>-368766989712251.75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-368766989712251.75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-1536529123801.0488</v>
      </c>
      <c r="L5819" s="444">
        <f t="shared" ca="1" si="212"/>
        <v>-370303518836052.81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-370303518836052.81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-1542931328483.5535</v>
      </c>
      <c r="L5820" s="444">
        <f t="shared" ca="1" si="212"/>
        <v>-371846450164536.38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-371846450164536.38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-1549360209018.9016</v>
      </c>
      <c r="L5821" s="444">
        <f t="shared" ca="1" si="212"/>
        <v>-373395810373555.25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-373395810373555.25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-1555815876556.4802</v>
      </c>
      <c r="L5822" s="444">
        <f t="shared" ca="1" si="212"/>
        <v>-374951626250111.75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-374951626250111.75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-1562298442708.7988</v>
      </c>
      <c r="L5823" s="444">
        <f t="shared" ca="1" si="212"/>
        <v>-376513924692820.56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-376513924692820.56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-1568808019553.4189</v>
      </c>
      <c r="L5824" s="444">
        <f t="shared" ca="1" si="212"/>
        <v>-378082732712374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-378082732712374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-1575344719634.8916</v>
      </c>
      <c r="L5825" s="444">
        <f t="shared" ca="1" si="212"/>
        <v>-379658077432008.88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-379658077432008.88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-1581908655966.7036</v>
      </c>
      <c r="L5826" s="444">
        <f t="shared" ca="1" si="212"/>
        <v>-381239986087975.56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-381239986087975.56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-1588499942033.2314</v>
      </c>
      <c r="L5827" s="444">
        <f t="shared" ca="1" si="212"/>
        <v>-382828486030008.81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-382828486030008.81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-1595118691791.7034</v>
      </c>
      <c r="L5828" s="444">
        <f t="shared" ca="1" si="212"/>
        <v>-384423604721800.5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-384423604721800.5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-1601765019674.1687</v>
      </c>
      <c r="L5829" s="444">
        <f t="shared" ca="1" si="212"/>
        <v>-386025369741474.69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-386025369741474.69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-1608439040589.4778</v>
      </c>
      <c r="L5830" s="444">
        <f t="shared" ca="1" si="212"/>
        <v>-387633808782064.19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-387633808782064.19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-1615140869925.2673</v>
      </c>
      <c r="L5831" s="444">
        <f t="shared" ca="1" si="212"/>
        <v>-389248949651989.44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-389248949651989.44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-1621870623549.9561</v>
      </c>
      <c r="L5832" s="444">
        <f t="shared" ca="1" si="212"/>
        <v>-390870820275539.38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-390870820275539.38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-1628628417814.7473</v>
      </c>
      <c r="L5833" s="444">
        <f t="shared" ca="1" si="212"/>
        <v>-392499448693354.13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-392499448693354.13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-1635414369555.6421</v>
      </c>
      <c r="L5834" s="444">
        <f t="shared" ca="1" si="212"/>
        <v>-394134863062909.75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-394134863062909.75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-1642228596095.4573</v>
      </c>
      <c r="L5835" s="444">
        <f t="shared" ca="1" si="212"/>
        <v>-395777091659005.19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-395777091659005.19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-1649071215245.855</v>
      </c>
      <c r="L5836" s="444">
        <f t="shared" ca="1" si="212"/>
        <v>-397426162874251.06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-397426162874251.06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-1655942345309.3794</v>
      </c>
      <c r="L5837" s="444">
        <f t="shared" ca="1" si="212"/>
        <v>-399082105219560.44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-399082105219560.44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-1662842105081.5017</v>
      </c>
      <c r="L5838" s="444">
        <f t="shared" ca="1" si="212"/>
        <v>-400744947324641.94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-400744947324641.94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-1669770613852.6748</v>
      </c>
      <c r="L5839" s="444">
        <f t="shared" ca="1" si="212"/>
        <v>-402414717938494.63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-402414717938494.63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-1676727991410.3943</v>
      </c>
      <c r="L5840" s="444">
        <f t="shared" ca="1" si="212"/>
        <v>-404091445929905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-404091445929905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-1683714358041.2708</v>
      </c>
      <c r="L5841" s="444">
        <f t="shared" ca="1" si="212"/>
        <v>-405775160287946.25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-405775160287946.25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-1690729834533.1094</v>
      </c>
      <c r="L5842" s="444">
        <f t="shared" ca="1" si="212"/>
        <v>-407465890122479.38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-407465890122479.38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-1697774542176.9973</v>
      </c>
      <c r="L5843" s="444">
        <f t="shared" ca="1" si="212"/>
        <v>-409163664664656.38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-409163664664656.38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-1704848602769.4016</v>
      </c>
      <c r="L5844" s="444">
        <f t="shared" ca="1" si="212"/>
        <v>-410868513267425.75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-410868513267425.75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-1711952138614.2739</v>
      </c>
      <c r="L5845" s="444">
        <f t="shared" ca="1" si="212"/>
        <v>-412580465406040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-412580465406040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-1719085272525.1667</v>
      </c>
      <c r="L5846" s="444">
        <f t="shared" ca="1" si="212"/>
        <v>-414299550678565.19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-414299550678565.19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-1726248127827.355</v>
      </c>
      <c r="L5847" s="444">
        <f t="shared" ca="1" si="212"/>
        <v>-416025798806392.56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-416025798806392.56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-1733440828359.969</v>
      </c>
      <c r="L5848" s="444">
        <f t="shared" ca="1" si="212"/>
        <v>-417759239634752.56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-417759239634752.56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-1740663498478.1357</v>
      </c>
      <c r="L5849" s="444">
        <f t="shared" ca="1" si="212"/>
        <v>-419499903133230.69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-419499903133230.69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-1747916263055.1279</v>
      </c>
      <c r="L5850" s="444">
        <f t="shared" ca="1" si="212"/>
        <v>-421247819396285.81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-421247819396285.81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-1755199247484.5242</v>
      </c>
      <c r="L5851" s="444">
        <f t="shared" ca="1" si="212"/>
        <v>-423003018643770.31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-423003018643770.31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-1762512577682.3762</v>
      </c>
      <c r="L5852" s="444">
        <f t="shared" ca="1" si="212"/>
        <v>-424765531221452.69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-424765531221452.69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-1769856380089.3862</v>
      </c>
      <c r="L5853" s="444">
        <f t="shared" ca="1" si="212"/>
        <v>-426535387601542.06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-426535387601542.06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-1777230781673.0918</v>
      </c>
      <c r="L5854" s="444">
        <f t="shared" ca="1" si="212"/>
        <v>-428312618383215.13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-428312618383215.13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-1784635909930.063</v>
      </c>
      <c r="L5855" s="444">
        <f t="shared" ca="1" si="212"/>
        <v>-430097254293145.19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-430097254293145.19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-1792071892888.105</v>
      </c>
      <c r="L5856" s="444">
        <f t="shared" ca="1" si="212"/>
        <v>-431889326186033.31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-431889326186033.31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-1799538859108.4722</v>
      </c>
      <c r="L5857" s="444">
        <f t="shared" ca="1" si="212"/>
        <v>-433688865045141.81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-433688865045141.81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-1807036937688.0908</v>
      </c>
      <c r="L5858" s="444">
        <f t="shared" ca="1" si="212"/>
        <v>-435495901982829.88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-435495901982829.88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-1814566258261.791</v>
      </c>
      <c r="L5859" s="444">
        <f t="shared" ca="1" si="212"/>
        <v>-437310468241091.69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-437310468241091.69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-1822126951004.5486</v>
      </c>
      <c r="L5860" s="444">
        <f t="shared" ca="1" si="212"/>
        <v>-439132595192096.25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-439132595192096.25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-1829719146633.7346</v>
      </c>
      <c r="L5861" s="444">
        <f t="shared" ca="1" si="212"/>
        <v>-440962314338730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-440962314338730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-1837342976411.3752</v>
      </c>
      <c r="L5862" s="444">
        <f t="shared" ca="1" si="212"/>
        <v>-442799657315141.38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-442799657315141.38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-1844998572146.4224</v>
      </c>
      <c r="L5863" s="444">
        <f t="shared" ca="1" si="212"/>
        <v>-444644655887287.81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-444644655887287.81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-1852686066197.0325</v>
      </c>
      <c r="L5864" s="444">
        <f t="shared" ca="1" si="212"/>
        <v>-446497341953484.88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-446497341953484.88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-1860405591472.8533</v>
      </c>
      <c r="L5865" s="444">
        <f t="shared" ca="1" si="212"/>
        <v>-448357747544957.75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-448357747544957.75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-1868157281437.3242</v>
      </c>
      <c r="L5866" s="444">
        <f t="shared" ca="1" si="212"/>
        <v>-450225904826395.06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-450225904826395.06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-1875941270109.9795</v>
      </c>
      <c r="L5867" s="444">
        <f t="shared" ca="1" si="212"/>
        <v>-452101846096505.06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-452101846096505.06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-1883757692068.771</v>
      </c>
      <c r="L5868" s="444">
        <f t="shared" ca="1" si="212"/>
        <v>-453985603788573.81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-453985603788573.81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-1891606682452.3906</v>
      </c>
      <c r="L5869" s="444">
        <f t="shared" ca="1" si="212"/>
        <v>-455877210471026.19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-455877210471026.19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-1899488376962.6094</v>
      </c>
      <c r="L5870" s="444">
        <f t="shared" ca="1" si="212"/>
        <v>-457776698847988.81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-457776698847988.81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-1907402911866.6199</v>
      </c>
      <c r="L5871" s="444">
        <f t="shared" ca="1" si="212"/>
        <v>-459684101759855.44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-459684101759855.44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-1915350423999.3975</v>
      </c>
      <c r="L5872" s="444">
        <f t="shared" ca="1" si="212"/>
        <v>-461599452183854.81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-461599452183854.81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-1923331050766.062</v>
      </c>
      <c r="L5873" s="444">
        <f t="shared" ref="L5873:L6127" ca="1" si="217">I5873-J5873+K5873</f>
        <v>-463522783234620.88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-463522783234620.88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-1931344930144.2534</v>
      </c>
      <c r="L5874" s="444">
        <f t="shared" ca="1" si="217"/>
        <v>-465454128164765.13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-465454128164765.13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-1939392200686.5212</v>
      </c>
      <c r="L5875" s="444">
        <f t="shared" ca="1" si="217"/>
        <v>-467393520365451.63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-467393520365451.63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-1947473001522.7151</v>
      </c>
      <c r="L5876" s="444">
        <f t="shared" ca="1" si="217"/>
        <v>-469340993366974.31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-469340993366974.31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-1955587472362.3928</v>
      </c>
      <c r="L5877" s="444">
        <f t="shared" ca="1" si="217"/>
        <v>-471296580839336.69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-471296580839336.69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-1963735753497.2361</v>
      </c>
      <c r="L5878" s="444">
        <f t="shared" ca="1" si="217"/>
        <v>-473260316592833.94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-473260316592833.94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-1971917985803.4746</v>
      </c>
      <c r="L5879" s="444">
        <f t="shared" ca="1" si="217"/>
        <v>-475232234578637.44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-475232234578637.44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-1980134310744.3225</v>
      </c>
      <c r="L5880" s="444">
        <f t="shared" ca="1" si="217"/>
        <v>-477212368889381.75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-477212368889381.75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-1988384870372.4238</v>
      </c>
      <c r="L5881" s="444">
        <f t="shared" ca="1" si="217"/>
        <v>-479200753759754.19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-479200753759754.19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-1996669807332.3088</v>
      </c>
      <c r="L5882" s="444">
        <f t="shared" ca="1" si="217"/>
        <v>-481197423567086.5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-481197423567086.5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-2004989264862.8601</v>
      </c>
      <c r="L5883" s="444">
        <f t="shared" ca="1" si="217"/>
        <v>-483202412831949.38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-483202412831949.38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-2013343386799.7891</v>
      </c>
      <c r="L5884" s="444">
        <f t="shared" ca="1" si="217"/>
        <v>-485215756218749.19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-485215756218749.19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-2021732317578.1216</v>
      </c>
      <c r="L5885" s="444">
        <f t="shared" ca="1" si="217"/>
        <v>-487237488536327.31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-487237488536327.31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-2030156202234.697</v>
      </c>
      <c r="L5886" s="444">
        <f t="shared" ca="1" si="217"/>
        <v>-489267644738562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-489267644738562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-2038615186410.675</v>
      </c>
      <c r="L5887" s="444">
        <f t="shared" ca="1" si="217"/>
        <v>-491306259924972.69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-491306259924972.69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-2047109416354.053</v>
      </c>
      <c r="L5888" s="444">
        <f t="shared" ca="1" si="217"/>
        <v>-493353369341326.75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-493353369341326.75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-2055639038922.1948</v>
      </c>
      <c r="L5889" s="444">
        <f t="shared" ca="1" si="217"/>
        <v>-495409008380248.94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-495409008380248.94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-2064204201584.3704</v>
      </c>
      <c r="L5890" s="444">
        <f t="shared" ca="1" si="217"/>
        <v>-497473212581833.31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-497473212581833.31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-2072805052424.3054</v>
      </c>
      <c r="L5891" s="444">
        <f t="shared" ca="1" si="217"/>
        <v>-499546017634257.63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-499546017634257.63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-2081441740142.74</v>
      </c>
      <c r="L5892" s="444">
        <f t="shared" ca="1" si="217"/>
        <v>-501627459374400.38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-501627459374400.38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-2090114414060.0015</v>
      </c>
      <c r="L5893" s="444">
        <f t="shared" ca="1" si="217"/>
        <v>-503717573788460.38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-503717573788460.38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-2098823224118.585</v>
      </c>
      <c r="L5894" s="444">
        <f t="shared" ca="1" si="217"/>
        <v>-505816397012578.94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-505816397012578.94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-2107568320885.7456</v>
      </c>
      <c r="L5895" s="444">
        <f t="shared" ca="1" si="217"/>
        <v>-507923965333464.69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-507923965333464.69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-2116349855556.103</v>
      </c>
      <c r="L5896" s="444">
        <f t="shared" ca="1" si="217"/>
        <v>-510040315189020.81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-510040315189020.81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-2125167979954.2534</v>
      </c>
      <c r="L5897" s="444">
        <f t="shared" ca="1" si="217"/>
        <v>-512165483168975.06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-512165483168975.06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-2134022846537.396</v>
      </c>
      <c r="L5898" s="444">
        <f t="shared" ca="1" si="217"/>
        <v>-514299506015512.44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-514299506015512.44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-2142914608397.9688</v>
      </c>
      <c r="L5899" s="444">
        <f t="shared" ca="1" si="217"/>
        <v>-516442420623910.38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-516442420623910.38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-2151843419266.2935</v>
      </c>
      <c r="L5900" s="444">
        <f t="shared" ca="1" si="217"/>
        <v>-518594264043176.69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-518594264043176.69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-2160809433513.2358</v>
      </c>
      <c r="L5901" s="444">
        <f t="shared" ca="1" si="217"/>
        <v>-520755073476689.94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-520755073476689.94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-2169812806152.8745</v>
      </c>
      <c r="L5902" s="444">
        <f t="shared" ca="1" si="217"/>
        <v>-522924886282842.81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-522924886282842.81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-2178853692845.1785</v>
      </c>
      <c r="L5903" s="444">
        <f t="shared" ca="1" si="217"/>
        <v>-525103739975688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-525103739975688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-2187932249898.7</v>
      </c>
      <c r="L5904" s="444">
        <f t="shared" ca="1" si="217"/>
        <v>-527291672225586.69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-527291672225586.69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-2197048634273.2778</v>
      </c>
      <c r="L5905" s="444">
        <f t="shared" ca="1" si="217"/>
        <v>-529488720859859.94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-529488720859859.94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-2206203003582.7495</v>
      </c>
      <c r="L5906" s="444">
        <f t="shared" ca="1" si="217"/>
        <v>-531694923863442.69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-531694923863442.69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-2215395516097.6777</v>
      </c>
      <c r="L5907" s="444">
        <f t="shared" ca="1" si="217"/>
        <v>-533910319379540.38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-533910319379540.38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-2224626330748.085</v>
      </c>
      <c r="L5908" s="444">
        <f t="shared" ca="1" si="217"/>
        <v>-536134945710288.44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-536134945710288.44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-2233895607126.2021</v>
      </c>
      <c r="L5909" s="444">
        <f t="shared" ca="1" si="217"/>
        <v>-538368841317414.63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-538368841317414.63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-2243203505489.2275</v>
      </c>
      <c r="L5910" s="444">
        <f t="shared" ca="1" si="217"/>
        <v>-540612044822903.88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-540612044822903.88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-2252550186762.0996</v>
      </c>
      <c r="L5911" s="444">
        <f t="shared" ca="1" si="217"/>
        <v>-542864595009666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-542864595009666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-2261935812540.2749</v>
      </c>
      <c r="L5912" s="444">
        <f t="shared" ca="1" si="217"/>
        <v>-545126530822206.25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-545126530822206.25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-2271360545092.5259</v>
      </c>
      <c r="L5913" s="444">
        <f t="shared" ca="1" si="217"/>
        <v>-547397891367298.75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-547397891367298.75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-2280824547363.7446</v>
      </c>
      <c r="L5914" s="444">
        <f t="shared" ca="1" si="217"/>
        <v>-549678715914662.5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-549678715914662.5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-2290327982977.7603</v>
      </c>
      <c r="L5915" s="444">
        <f t="shared" ca="1" si="217"/>
        <v>-551969043897640.25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-551969043897640.25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-2299871016240.1675</v>
      </c>
      <c r="L5916" s="444">
        <f t="shared" ca="1" si="217"/>
        <v>-554268914913880.44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-554268914913880.44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-2309453812141.1685</v>
      </c>
      <c r="L5917" s="444">
        <f t="shared" ca="1" si="217"/>
        <v>-556578368726021.63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-556578368726021.63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-2319076536358.4233</v>
      </c>
      <c r="L5918" s="444">
        <f t="shared" ca="1" si="217"/>
        <v>-558897445262380.06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-558897445262380.06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-2328739355259.917</v>
      </c>
      <c r="L5919" s="444">
        <f t="shared" ca="1" si="217"/>
        <v>-561226184617640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-561226184617640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-2338442435906.8335</v>
      </c>
      <c r="L5920" s="444">
        <f t="shared" ca="1" si="217"/>
        <v>-563564627053546.88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-563564627053546.88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-2348185946056.4453</v>
      </c>
      <c r="L5921" s="444">
        <f t="shared" ca="1" si="217"/>
        <v>-565912812999603.38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-565912812999603.38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-2357970054165.0142</v>
      </c>
      <c r="L5922" s="444">
        <f t="shared" ca="1" si="217"/>
        <v>-568270783053768.38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-568270783053768.38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-2367794929390.7017</v>
      </c>
      <c r="L5923" s="444">
        <f t="shared" ca="1" si="217"/>
        <v>-570638577983159.13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-570638577983159.13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-2377660741596.4961</v>
      </c>
      <c r="L5924" s="444">
        <f t="shared" ca="1" si="217"/>
        <v>-573016238724755.63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-573016238724755.63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-2387567661353.1484</v>
      </c>
      <c r="L5925" s="444">
        <f t="shared" ca="1" si="217"/>
        <v>-575403806386108.75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-575403806386108.75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-2397515859942.1196</v>
      </c>
      <c r="L5926" s="444">
        <f t="shared" ca="1" si="217"/>
        <v>-577801322246050.88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-577801322246050.88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-2407505509358.5454</v>
      </c>
      <c r="L5927" s="444">
        <f t="shared" ca="1" si="217"/>
        <v>-580208827755409.38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-580208827755409.38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-2417536782314.2056</v>
      </c>
      <c r="L5928" s="444">
        <f t="shared" ca="1" si="217"/>
        <v>-582626364537723.63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-582626364537723.63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-2427609852240.5151</v>
      </c>
      <c r="L5929" s="444">
        <f t="shared" ca="1" si="217"/>
        <v>-585053974389964.13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-585053974389964.13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-2437724893291.5171</v>
      </c>
      <c r="L5930" s="444">
        <f t="shared" ca="1" si="217"/>
        <v>-587491699283255.63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-587491699283255.63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-2447882080346.8984</v>
      </c>
      <c r="L5931" s="444">
        <f t="shared" ca="1" si="217"/>
        <v>-589939581363602.5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-589939581363602.5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-2458081589015.0103</v>
      </c>
      <c r="L5932" s="444">
        <f t="shared" ca="1" si="217"/>
        <v>-592397662952617.5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-592397662952617.5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-2468323595635.9063</v>
      </c>
      <c r="L5933" s="444">
        <f t="shared" ca="1" si="217"/>
        <v>-594865986548253.38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-594865986548253.38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-2478608277284.3892</v>
      </c>
      <c r="L5934" s="444">
        <f t="shared" ca="1" si="217"/>
        <v>-597344594825537.75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-597344594825537.75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-2488935811773.0737</v>
      </c>
      <c r="L5935" s="444">
        <f t="shared" ca="1" si="217"/>
        <v>-599833530637310.88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-599833530637310.88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-2499306377655.4619</v>
      </c>
      <c r="L5936" s="444">
        <f t="shared" ca="1" si="217"/>
        <v>-602332837014966.38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-602332837014966.38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-2509720154229.0264</v>
      </c>
      <c r="L5937" s="444">
        <f t="shared" ca="1" si="217"/>
        <v>-604842557169195.38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-604842557169195.38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-2520177321538.314</v>
      </c>
      <c r="L5938" s="444">
        <f t="shared" ca="1" si="217"/>
        <v>-607362734490733.75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-607362734490733.75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-2530678060378.0571</v>
      </c>
      <c r="L5939" s="444">
        <f t="shared" ca="1" si="217"/>
        <v>-609893412551111.75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-609893412551111.75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-2541222552296.2988</v>
      </c>
      <c r="L5940" s="444">
        <f t="shared" ca="1" si="217"/>
        <v>-612434635103408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-612434635103408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-2551810979597.5332</v>
      </c>
      <c r="L5941" s="444">
        <f t="shared" ca="1" si="217"/>
        <v>-614986446083005.5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-614986446083005.5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-2562443525345.8564</v>
      </c>
      <c r="L5942" s="444">
        <f t="shared" ca="1" si="217"/>
        <v>-617548889608351.38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-617548889608351.38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-2573120373368.1309</v>
      </c>
      <c r="L5943" s="444">
        <f t="shared" ca="1" si="217"/>
        <v>-620122009981719.5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-620122009981719.5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-2583841708257.1646</v>
      </c>
      <c r="L5944" s="444">
        <f t="shared" ca="1" si="217"/>
        <v>-622705851689976.63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-622705851689976.63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-2594607715374.9023</v>
      </c>
      <c r="L5945" s="444">
        <f t="shared" ca="1" si="217"/>
        <v>-625300459405351.5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-625300459405351.5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-2605418580855.6313</v>
      </c>
      <c r="L5946" s="444">
        <f t="shared" ca="1" si="217"/>
        <v>-627905877986207.13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-627905877986207.13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-2616274491609.1963</v>
      </c>
      <c r="L5947" s="444">
        <f t="shared" ca="1" si="217"/>
        <v>-630522152477816.38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-630522152477816.38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-2627175635324.2349</v>
      </c>
      <c r="L5948" s="444">
        <f t="shared" ca="1" si="217"/>
        <v>-633149328113140.63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-633149328113140.63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-2638122200471.4194</v>
      </c>
      <c r="L5949" s="444">
        <f t="shared" ca="1" si="217"/>
        <v>-635787450313612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-635787450313612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-2649114376306.7168</v>
      </c>
      <c r="L5950" s="444">
        <f t="shared" ca="1" si="217"/>
        <v>-638436564689918.75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-638436564689918.75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-2660152352874.6616</v>
      </c>
      <c r="L5951" s="444">
        <f t="shared" ca="1" si="217"/>
        <v>-641096717042793.38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-641096717042793.38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-2671236321011.6392</v>
      </c>
      <c r="L5952" s="444">
        <f t="shared" ca="1" si="217"/>
        <v>-643767953363805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-643767953363805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-2682366472349.1875</v>
      </c>
      <c r="L5953" s="444">
        <f t="shared" ca="1" si="217"/>
        <v>-646450319836154.25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-646450319836154.25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-2693542999317.3096</v>
      </c>
      <c r="L5954" s="444">
        <f t="shared" ca="1" si="217"/>
        <v>-649143862835471.5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-649143862835471.5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-2704766095147.7979</v>
      </c>
      <c r="L5955" s="444">
        <f t="shared" ca="1" si="217"/>
        <v>-651848628930619.25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-651848628930619.25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-2716035953877.5801</v>
      </c>
      <c r="L5956" s="444">
        <f t="shared" ca="1" si="217"/>
        <v>-654564664884496.88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-654564664884496.88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-2727352770352.0703</v>
      </c>
      <c r="L5957" s="444">
        <f t="shared" ca="1" si="217"/>
        <v>-657292017654849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-657292017654849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-2738716740228.5376</v>
      </c>
      <c r="L5958" s="444">
        <f t="shared" ca="1" si="217"/>
        <v>-660030734395077.5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-660030734395077.5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-2750128059979.4897</v>
      </c>
      <c r="L5959" s="444">
        <f t="shared" ca="1" si="217"/>
        <v>-662780862455057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-662780862455057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-2761586926896.0708</v>
      </c>
      <c r="L5960" s="444">
        <f t="shared" ca="1" si="217"/>
        <v>-665542449381953.13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-665542449381953.13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-2773093539091.4712</v>
      </c>
      <c r="L5961" s="444">
        <f t="shared" ca="1" si="217"/>
        <v>-668315542921044.63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-668315542921044.63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-2784648095504.3525</v>
      </c>
      <c r="L5962" s="444">
        <f t="shared" ca="1" si="217"/>
        <v>-671100191016549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-671100191016549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-2796250795902.2876</v>
      </c>
      <c r="L5963" s="444">
        <f t="shared" ca="1" si="217"/>
        <v>-673896441812451.25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-673896441812451.25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-2807901840885.2134</v>
      </c>
      <c r="L5964" s="444">
        <f t="shared" ca="1" si="217"/>
        <v>-676704343653336.5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-676704343653336.5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-2819601431888.9019</v>
      </c>
      <c r="L5965" s="444">
        <f t="shared" ca="1" si="217"/>
        <v>-679523945085225.38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-679523945085225.38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-2831349771188.439</v>
      </c>
      <c r="L5966" s="444">
        <f t="shared" ca="1" si="217"/>
        <v>-682355294856413.88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-682355294856413.88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-2843147061901.7246</v>
      </c>
      <c r="L5967" s="444">
        <f t="shared" ca="1" si="217"/>
        <v>-685198441918315.63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-685198441918315.63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-2854993507992.9819</v>
      </c>
      <c r="L5968" s="444">
        <f t="shared" ca="1" si="217"/>
        <v>-688053435426308.63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-688053435426308.63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-2866889314276.2861</v>
      </c>
      <c r="L5969" s="444">
        <f t="shared" ca="1" si="217"/>
        <v>-690920324740584.88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-690920324740584.88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-2878834686419.1035</v>
      </c>
      <c r="L5970" s="444">
        <f t="shared" ca="1" si="217"/>
        <v>-693799159427004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-693799159427004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-2890829830945.8501</v>
      </c>
      <c r="L5971" s="444">
        <f t="shared" ca="1" si="217"/>
        <v>-696689989257949.88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-696689989257949.88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-2902874955241.458</v>
      </c>
      <c r="L5972" s="444">
        <f t="shared" ca="1" si="217"/>
        <v>-699592864213191.38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-699592864213191.38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-2914970267554.9639</v>
      </c>
      <c r="L5973" s="444">
        <f t="shared" ca="1" si="217"/>
        <v>-702507834480746.38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-702507834480746.38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-2927115977003.1099</v>
      </c>
      <c r="L5974" s="444">
        <f t="shared" ca="1" si="217"/>
        <v>-705434950457749.5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-705434950457749.5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-2939312293573.9561</v>
      </c>
      <c r="L5975" s="444">
        <f t="shared" ca="1" si="217"/>
        <v>-708374262751323.5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-708374262751323.5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-2951559428130.5146</v>
      </c>
      <c r="L5976" s="444">
        <f t="shared" ca="1" si="217"/>
        <v>-711325822179454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-711325822179454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-2963857592414.3916</v>
      </c>
      <c r="L5977" s="444">
        <f t="shared" ca="1" si="217"/>
        <v>-714289679771868.38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-714289679771868.38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-2976206999049.4517</v>
      </c>
      <c r="L5978" s="444">
        <f t="shared" ca="1" si="217"/>
        <v>-717265886770917.88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-717265886770917.88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-2988607861545.4912</v>
      </c>
      <c r="L5979" s="444">
        <f t="shared" ca="1" si="217"/>
        <v>-720254494632463.38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-720254494632463.38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-3001060394301.9307</v>
      </c>
      <c r="L5980" s="444">
        <f t="shared" ca="1" si="217"/>
        <v>-723255555026765.25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-723255555026765.25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-3013564812611.522</v>
      </c>
      <c r="L5981" s="444">
        <f t="shared" ca="1" si="217"/>
        <v>-726269119839376.75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-726269119839376.75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-3026121332664.0698</v>
      </c>
      <c r="L5982" s="444">
        <f t="shared" ca="1" si="217"/>
        <v>-729295241172040.88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-729295241172040.88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-3038730171550.1704</v>
      </c>
      <c r="L5983" s="444">
        <f t="shared" ca="1" si="217"/>
        <v>-732333971343591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-732333971343591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-3051391547264.9624</v>
      </c>
      <c r="L5984" s="444">
        <f t="shared" ca="1" si="217"/>
        <v>-735385362890856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-735385362890856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-3064105678711.8999</v>
      </c>
      <c r="L5985" s="444">
        <f t="shared" ca="1" si="217"/>
        <v>-738449468569567.88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-738449468569567.88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-3076872785706.5327</v>
      </c>
      <c r="L5986" s="444">
        <f t="shared" ca="1" si="217"/>
        <v>-741526341355274.38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-741526341355274.38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-3089693088980.3101</v>
      </c>
      <c r="L5987" s="444">
        <f t="shared" ca="1" si="217"/>
        <v>-744616034444254.63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-744616034444254.63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-3102566810184.394</v>
      </c>
      <c r="L5988" s="444">
        <f t="shared" ca="1" si="217"/>
        <v>-747718601254439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-747718601254439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-3115494171893.4956</v>
      </c>
      <c r="L5989" s="444">
        <f t="shared" ca="1" si="217"/>
        <v>-750834095426332.5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-750834095426332.5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-3128475397609.7188</v>
      </c>
      <c r="L5990" s="444">
        <f t="shared" ca="1" si="217"/>
        <v>-753962570823942.25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-753962570823942.25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-3141510711766.4258</v>
      </c>
      <c r="L5991" s="444">
        <f t="shared" ca="1" si="217"/>
        <v>-757104081535708.63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-757104081535708.63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-3154600339732.1191</v>
      </c>
      <c r="L5992" s="444">
        <f t="shared" ca="1" si="217"/>
        <v>-760258681875440.75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-760258681875440.75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-3167744507814.3364</v>
      </c>
      <c r="L5993" s="444">
        <f t="shared" ca="1" si="217"/>
        <v>-763426426383255.13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-763426426383255.13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-3180943443263.563</v>
      </c>
      <c r="L5994" s="444">
        <f t="shared" ca="1" si="217"/>
        <v>-766607369826518.75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-766607369826518.75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-3194197374277.1616</v>
      </c>
      <c r="L5995" s="444">
        <f t="shared" ca="1" si="217"/>
        <v>-769801567200795.88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-769801567200795.88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-3207506530003.3159</v>
      </c>
      <c r="L5996" s="444">
        <f t="shared" ca="1" si="217"/>
        <v>-773009073730799.25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-773009073730799.25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-3220871140544.9971</v>
      </c>
      <c r="L5997" s="444">
        <f t="shared" ca="1" si="217"/>
        <v>-776229944871344.25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-776229944871344.25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-3234291436963.9346</v>
      </c>
      <c r="L5998" s="444">
        <f t="shared" ca="1" si="217"/>
        <v>-779464236308308.13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-779464236308308.13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-3247767651284.6172</v>
      </c>
      <c r="L5999" s="444">
        <f t="shared" ca="1" si="217"/>
        <v>-782712003959592.75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-782712003959592.75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-3261300016498.3032</v>
      </c>
      <c r="L6000" s="444">
        <f t="shared" ca="1" si="217"/>
        <v>-785973303976091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-785973303976091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-3274888766567.0459</v>
      </c>
      <c r="L6001" s="444">
        <f t="shared" ca="1" si="217"/>
        <v>-789248192742658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-789248192742658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-3288534136427.7417</v>
      </c>
      <c r="L6002" s="444">
        <f t="shared" ca="1" si="217"/>
        <v>-792536726879085.75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-792536726879085.75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-3302236361996.1904</v>
      </c>
      <c r="L6003" s="444">
        <f t="shared" ca="1" si="217"/>
        <v>-795838963241082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-795838963241082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-3315995680171.1748</v>
      </c>
      <c r="L6004" s="444">
        <f t="shared" ca="1" si="217"/>
        <v>-799154958921253.13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-799154958921253.13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-3329812328838.5547</v>
      </c>
      <c r="L6005" s="444">
        <f t="shared" ca="1" si="217"/>
        <v>-802484771250091.63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-802484771250091.63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-3343686546875.3818</v>
      </c>
      <c r="L6006" s="444">
        <f t="shared" ca="1" si="217"/>
        <v>-805828457796967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-805828457796967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-3357618574154.0293</v>
      </c>
      <c r="L6007" s="444">
        <f t="shared" ca="1" si="217"/>
        <v>-809186076371121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-809186076371121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-3371608651546.3374</v>
      </c>
      <c r="L6008" s="444">
        <f t="shared" ca="1" si="217"/>
        <v>-812557685022667.38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-812557685022667.38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-3385657020927.7808</v>
      </c>
      <c r="L6009" s="444">
        <f t="shared" ca="1" si="217"/>
        <v>-815943342043595.13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-815943342043595.13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-3399763925181.6465</v>
      </c>
      <c r="L6010" s="444">
        <f t="shared" ca="1" si="217"/>
        <v>-819343105968776.75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-819343105968776.75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-3413929608203.2363</v>
      </c>
      <c r="L6011" s="444">
        <f t="shared" ca="1" si="217"/>
        <v>-822757035576980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-822757035576980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-3428154314904.0835</v>
      </c>
      <c r="L6012" s="444">
        <f t="shared" ca="1" si="217"/>
        <v>-826185189891884.13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-826185189891884.13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-3442438291216.1836</v>
      </c>
      <c r="L6013" s="444">
        <f t="shared" ca="1" si="217"/>
        <v>-829627628183100.25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-829627628183100.25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-3456781784096.251</v>
      </c>
      <c r="L6014" s="444">
        <f t="shared" ca="1" si="217"/>
        <v>-833084409967196.5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-833084409967196.5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-3471185041529.9854</v>
      </c>
      <c r="L6015" s="444">
        <f t="shared" ca="1" si="217"/>
        <v>-836555595008726.5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-836555595008726.5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-3485648312536.3604</v>
      </c>
      <c r="L6016" s="444">
        <f t="shared" ca="1" si="217"/>
        <v>-840041243321262.88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-840041243321262.88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-3500171847171.9287</v>
      </c>
      <c r="L6017" s="444">
        <f t="shared" ca="1" si="217"/>
        <v>-843541415168434.75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-843541415168434.75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-3514755896535.1445</v>
      </c>
      <c r="L6018" s="444">
        <f t="shared" ca="1" si="217"/>
        <v>-847056171064969.88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-847056171064969.88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-3529400712770.7075</v>
      </c>
      <c r="L6019" s="444">
        <f t="shared" ca="1" si="217"/>
        <v>-850585571777740.63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-850585571777740.63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-3544106549073.9194</v>
      </c>
      <c r="L6020" s="444">
        <f t="shared" ca="1" si="217"/>
        <v>-854129678326814.5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-854129678326814.5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-3558873659695.0605</v>
      </c>
      <c r="L6021" s="444">
        <f t="shared" ca="1" si="217"/>
        <v>-857688551986509.5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-857688551986509.5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-3573702299943.7896</v>
      </c>
      <c r="L6022" s="444">
        <f t="shared" ca="1" si="217"/>
        <v>-861262254286453.25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-861262254286453.25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-3588592726193.5552</v>
      </c>
      <c r="L6023" s="444">
        <f t="shared" ca="1" si="217"/>
        <v>-864850847012646.75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-864850847012646.75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-3603545195886.0278</v>
      </c>
      <c r="L6024" s="444">
        <f t="shared" ca="1" si="217"/>
        <v>-868454392208532.75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-868454392208532.75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-3618559967535.5532</v>
      </c>
      <c r="L6025" s="444">
        <f t="shared" ca="1" si="217"/>
        <v>-872072952176068.25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-872072952176068.25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-3633637300733.6177</v>
      </c>
      <c r="L6026" s="444">
        <f t="shared" ca="1" si="217"/>
        <v>-875706589476801.88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-875706589476801.88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-3648777456153.3413</v>
      </c>
      <c r="L6027" s="444">
        <f t="shared" ca="1" si="217"/>
        <v>-879355366932955.25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-879355366932955.25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-3663980695553.98</v>
      </c>
      <c r="L6028" s="444">
        <f t="shared" ca="1" si="217"/>
        <v>-883019347628509.25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-883019347628509.25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-3679247281785.4551</v>
      </c>
      <c r="L6029" s="444">
        <f t="shared" ca="1" si="217"/>
        <v>-886698594910294.75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-886698594910294.75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-3694577478792.8945</v>
      </c>
      <c r="L6030" s="444">
        <f t="shared" ca="1" si="217"/>
        <v>-890393172389087.63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-890393172389087.63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-3709971551621.1987</v>
      </c>
      <c r="L6031" s="444">
        <f t="shared" ca="1" si="217"/>
        <v>-894103143940708.88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-894103143940708.88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-3725429766419.6196</v>
      </c>
      <c r="L6032" s="444">
        <f t="shared" ca="1" si="217"/>
        <v>-897828573707128.5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-897828573707128.5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-3740952390446.3687</v>
      </c>
      <c r="L6033" s="444">
        <f t="shared" ca="1" si="217"/>
        <v>-901569526097574.88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-901569526097574.88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-3756539692073.2285</v>
      </c>
      <c r="L6034" s="444">
        <f t="shared" ca="1" si="217"/>
        <v>-905326065789648.13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-905326065789648.13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-3772191940790.2007</v>
      </c>
      <c r="L6035" s="444">
        <f t="shared" ca="1" si="217"/>
        <v>-909098257730438.38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-909098257730438.38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-3787909407210.1597</v>
      </c>
      <c r="L6036" s="444">
        <f t="shared" ca="1" si="217"/>
        <v>-912886167137648.5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-912886167137648.5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-3803692363073.5352</v>
      </c>
      <c r="L6037" s="444">
        <f t="shared" ca="1" si="217"/>
        <v>-916689859500722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-916689859500722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-3819541081253.0083</v>
      </c>
      <c r="L6038" s="444">
        <f t="shared" ca="1" si="217"/>
        <v>-920509400581975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-920509400581975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-3835455835758.229</v>
      </c>
      <c r="L6039" s="444">
        <f t="shared" ca="1" si="217"/>
        <v>-924344856417733.25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-924344856417733.25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-3851436901740.5552</v>
      </c>
      <c r="L6040" s="444">
        <f t="shared" ca="1" si="217"/>
        <v>-928196293319473.75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-928196293319473.75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-3867484555497.8076</v>
      </c>
      <c r="L6041" s="444">
        <f t="shared" ca="1" si="217"/>
        <v>-932063777874971.5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-932063777874971.5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-3883599074479.0483</v>
      </c>
      <c r="L6042" s="444">
        <f t="shared" ca="1" si="217"/>
        <v>-935947376949450.5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-935947376949450.5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-3899780737289.377</v>
      </c>
      <c r="L6043" s="444">
        <f t="shared" ca="1" si="217"/>
        <v>-939847157686739.88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-939847157686739.88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-3916029823694.7495</v>
      </c>
      <c r="L6044" s="444">
        <f t="shared" ca="1" si="217"/>
        <v>-943763187510434.63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-943763187510434.63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-3932346614626.811</v>
      </c>
      <c r="L6045" s="444">
        <f t="shared" ca="1" si="217"/>
        <v>-947695534125061.38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-947695534125061.38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-3948731392187.7559</v>
      </c>
      <c r="L6046" s="444">
        <f t="shared" ca="1" si="217"/>
        <v>-951644265517249.13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-951644265517249.13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-3965184439655.2046</v>
      </c>
      <c r="L6047" s="444">
        <f t="shared" ca="1" si="217"/>
        <v>-955609449956904.38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-955609449956904.38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-3981706041487.1016</v>
      </c>
      <c r="L6048" s="444">
        <f t="shared" ca="1" si="217"/>
        <v>-959591155998391.5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-959591155998391.5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-3998296483326.6313</v>
      </c>
      <c r="L6049" s="444">
        <f t="shared" ca="1" si="217"/>
        <v>-963589452481718.13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-963589452481718.13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-4014956052007.1587</v>
      </c>
      <c r="L6050" s="444">
        <f t="shared" ca="1" si="217"/>
        <v>-967604408533725.25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-967604408533725.25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-4031685035557.189</v>
      </c>
      <c r="L6051" s="444">
        <f t="shared" ca="1" si="217"/>
        <v>-971636093569282.5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-971636093569282.5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-4048483723205.3438</v>
      </c>
      <c r="L6052" s="444">
        <f t="shared" ca="1" si="217"/>
        <v>-975684577292487.88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-975684577292487.88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-4065352405385.3662</v>
      </c>
      <c r="L6053" s="444">
        <f t="shared" ca="1" si="217"/>
        <v>-979749929697873.25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-979749929697873.25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-4082291373741.1387</v>
      </c>
      <c r="L6054" s="444">
        <f t="shared" ca="1" si="217"/>
        <v>-983832221071614.38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-983832221071614.38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-4099300921131.7271</v>
      </c>
      <c r="L6055" s="444">
        <f t="shared" ca="1" si="217"/>
        <v>-987931521992746.13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-987931521992746.13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-4116381341636.4429</v>
      </c>
      <c r="L6056" s="444">
        <f t="shared" ca="1" si="217"/>
        <v>-992047903334382.63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-992047903334382.63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-4133532930559.9282</v>
      </c>
      <c r="L6057" s="444">
        <f t="shared" ca="1" si="217"/>
        <v>-996181436264942.5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-996181436264942.5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-4150755984437.2607</v>
      </c>
      <c r="L6058" s="444">
        <f t="shared" ca="1" si="217"/>
        <v>-1000332192249379.8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-1000332192249379.8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-4168050801039.0825</v>
      </c>
      <c r="L6059" s="444">
        <f t="shared" ca="1" si="217"/>
        <v>-1004500243050418.9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-1004500243050418.9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-4185417679376.7446</v>
      </c>
      <c r="L6060" s="444">
        <f t="shared" ca="1" si="217"/>
        <v>-1008685660729795.6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-1008685660729795.6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-4202856919707.4819</v>
      </c>
      <c r="L6061" s="444">
        <f t="shared" ca="1" si="217"/>
        <v>-1012888517649503.1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-1012888517649503.1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-4220368823539.5957</v>
      </c>
      <c r="L6062" s="444">
        <f t="shared" ca="1" si="217"/>
        <v>-1017108886473042.8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-1017108886473042.8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-4237953693637.6782</v>
      </c>
      <c r="L6063" s="444">
        <f t="shared" ca="1" si="217"/>
        <v>-1021346840166680.4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-1021346840166680.4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-4255611834027.835</v>
      </c>
      <c r="L6064" s="444">
        <f t="shared" ca="1" si="217"/>
        <v>-1025602452000708.3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-1025602452000708.3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-4273343550002.9512</v>
      </c>
      <c r="L6065" s="444">
        <f t="shared" ca="1" si="217"/>
        <v>-1029875795550711.3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-1029875795550711.3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-4291149148127.9639</v>
      </c>
      <c r="L6066" s="444">
        <f t="shared" ca="1" si="217"/>
        <v>-1034166944698839.3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-1034166944698839.3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-4309028936245.1631</v>
      </c>
      <c r="L6067" s="444">
        <f t="shared" ca="1" si="217"/>
        <v>-1038475973635084.4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-1038475973635084.4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-4326983223479.5176</v>
      </c>
      <c r="L6068" s="444">
        <f t="shared" ca="1" si="217"/>
        <v>-1042802956858563.9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-1042802956858563.9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-4345012320244.0161</v>
      </c>
      <c r="L6069" s="444">
        <f t="shared" ca="1" si="217"/>
        <v>-1047147969178807.9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-1047147969178807.9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-4363116538245.0327</v>
      </c>
      <c r="L6070" s="444">
        <f t="shared" ca="1" si="217"/>
        <v>-1051511085717052.9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-1051511085717052.9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-4381296190487.7202</v>
      </c>
      <c r="L6071" s="444">
        <f t="shared" ca="1" si="217"/>
        <v>-1055892381907540.6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-1055892381907540.6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-4399551591281.4189</v>
      </c>
      <c r="L6072" s="444">
        <f t="shared" ca="1" si="217"/>
        <v>-1060291933498822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-1060291933498822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-4417883056245.0918</v>
      </c>
      <c r="L6073" s="444">
        <f t="shared" ca="1" si="217"/>
        <v>-1064709816555067.1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-1064709816555067.1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-4436290902312.7793</v>
      </c>
      <c r="L6074" s="444">
        <f t="shared" ca="1" si="217"/>
        <v>-1069146107457379.9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-1069146107457379.9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-4454775447739.083</v>
      </c>
      <c r="L6075" s="444">
        <f t="shared" ca="1" si="217"/>
        <v>-1073600882905119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-1073600882905119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-4473337012104.6621</v>
      </c>
      <c r="L6076" s="444">
        <f t="shared" ca="1" si="217"/>
        <v>-1078074219917223.6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-1078074219917223.6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-4491975916321.7646</v>
      </c>
      <c r="L6077" s="444">
        <f t="shared" ca="1" si="217"/>
        <v>-1082566195833545.4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-1082566195833545.4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-4510692482639.7725</v>
      </c>
      <c r="L6078" s="444">
        <f t="shared" ca="1" si="217"/>
        <v>-1087076888316185.1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-1087076888316185.1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-4529487034650.7715</v>
      </c>
      <c r="L6079" s="444">
        <f t="shared" ca="1" si="217"/>
        <v>-1091606375350835.9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-1091606375350835.9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-4548359897295.1494</v>
      </c>
      <c r="L6080" s="444">
        <f t="shared" ca="1" si="217"/>
        <v>-1096154735248131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-1096154735248131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-4567311396867.2129</v>
      </c>
      <c r="L6081" s="444">
        <f t="shared" ca="1" si="217"/>
        <v>-1100722046644998.3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-1100722046644998.3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-4586341861020.8262</v>
      </c>
      <c r="L6082" s="444">
        <f t="shared" ca="1" si="217"/>
        <v>-1105308388506019.1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-1105308388506019.1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-4605451618775.0801</v>
      </c>
      <c r="L6083" s="444">
        <f t="shared" ca="1" si="217"/>
        <v>-1109913840124794.3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-1109913840124794.3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-4624641000519.9756</v>
      </c>
      <c r="L6084" s="444">
        <f t="shared" ca="1" si="217"/>
        <v>-1114538481125314.3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-1114538481125314.3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-4643910338022.1426</v>
      </c>
      <c r="L6085" s="444">
        <f t="shared" ca="1" si="217"/>
        <v>-1119182391463336.4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-1119182391463336.4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-4663259964430.5684</v>
      </c>
      <c r="L6086" s="444">
        <f t="shared" ca="1" si="217"/>
        <v>-1123845651427767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-1123845651427767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-4682690214282.3623</v>
      </c>
      <c r="L6087" s="444">
        <f t="shared" ca="1" si="217"/>
        <v>-1128528341642049.3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-1128528341642049.3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-4702201423508.5381</v>
      </c>
      <c r="L6088" s="444">
        <f t="shared" ca="1" si="217"/>
        <v>-1133230543065557.8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-1133230543065557.8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-4721793929439.8242</v>
      </c>
      <c r="L6089" s="444">
        <f t="shared" ca="1" si="217"/>
        <v>-1137952336994997.5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-1137952336994997.5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-4741468070812.4893</v>
      </c>
      <c r="L6090" s="444">
        <f t="shared" ca="1" si="217"/>
        <v>-1142693805065810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-1142693805065810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-4761224187774.208</v>
      </c>
      <c r="L6091" s="444">
        <f t="shared" ca="1" si="217"/>
        <v>-1147455029253584.3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-1147455029253584.3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-4781062621889.9346</v>
      </c>
      <c r="L6092" s="444">
        <f t="shared" ca="1" si="217"/>
        <v>-1152236091875474.3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-1152236091875474.3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-4800983716147.8096</v>
      </c>
      <c r="L6093" s="444">
        <f t="shared" ca="1" si="217"/>
        <v>-1157037075591622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-1157037075591622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-4820987814965.0918</v>
      </c>
      <c r="L6094" s="444">
        <f t="shared" ca="1" si="217"/>
        <v>-1161858063406587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-1161858063406587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-4841075264194.1123</v>
      </c>
      <c r="L6095" s="444">
        <f t="shared" ca="1" si="217"/>
        <v>-1166699138670781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-1166699138670781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-4861246411128.2539</v>
      </c>
      <c r="L6096" s="444">
        <f t="shared" ca="1" si="217"/>
        <v>-1171560385081909.3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-1171560385081909.3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-4881501604507.9551</v>
      </c>
      <c r="L6097" s="444">
        <f t="shared" ca="1" si="217"/>
        <v>-1176441886686417.3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-1176441886686417.3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-4901841194526.7383</v>
      </c>
      <c r="L6098" s="444">
        <f t="shared" ca="1" si="217"/>
        <v>-1181343727880944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-1181343727880944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-4922265532837.2666</v>
      </c>
      <c r="L6099" s="444">
        <f t="shared" ca="1" si="217"/>
        <v>-1186265993413781.3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-1186265993413781.3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-4942774972557.4219</v>
      </c>
      <c r="L6100" s="444">
        <f t="shared" ca="1" si="217"/>
        <v>-1191208768386338.8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-1191208768386338.8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-4963369868276.4111</v>
      </c>
      <c r="L6101" s="444">
        <f t="shared" ca="1" si="217"/>
        <v>-1196172138254615.3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-1196172138254615.3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-4984050576060.8965</v>
      </c>
      <c r="L6102" s="444">
        <f t="shared" ca="1" si="217"/>
        <v>-1201156188830676.3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-1201156188830676.3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-5004817453461.1514</v>
      </c>
      <c r="L6103" s="444">
        <f t="shared" ca="1" si="217"/>
        <v>-1206161006284137.5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-1206161006284137.5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-5025670859517.2393</v>
      </c>
      <c r="L6104" s="444">
        <f t="shared" ca="1" si="217"/>
        <v>-1211186677143654.8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-1211186677143654.8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-5046611154765.2285</v>
      </c>
      <c r="L6105" s="444">
        <f t="shared" ca="1" si="217"/>
        <v>-1216233288298420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-1216233288298420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-5067638701243.417</v>
      </c>
      <c r="L6106" s="444">
        <f t="shared" ca="1" si="217"/>
        <v>-1221300926999663.5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-1221300926999663.5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-5088753862498.5977</v>
      </c>
      <c r="L6107" s="444">
        <f t="shared" ca="1" si="217"/>
        <v>-1226389680862162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-1226389680862162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-5109957003592.3418</v>
      </c>
      <c r="L6108" s="444">
        <f t="shared" ca="1" si="217"/>
        <v>-1231499637865754.3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-1231499637865754.3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-5131248491107.3096</v>
      </c>
      <c r="L6109" s="444">
        <f t="shared" ca="1" si="217"/>
        <v>-1236630886356861.5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-1236630886356861.5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-5152628693153.5898</v>
      </c>
      <c r="L6110" s="444">
        <f t="shared" ca="1" si="217"/>
        <v>-1241783515050015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-1241783515050015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-5174097979375.0625</v>
      </c>
      <c r="L6111" s="444">
        <f t="shared" ca="1" si="217"/>
        <v>-1246957613029390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-1246957613029390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-5195656720955.792</v>
      </c>
      <c r="L6112" s="444">
        <f t="shared" ca="1" si="217"/>
        <v>-1252153269750345.8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-1252153269750345.8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-5217305290626.4404</v>
      </c>
      <c r="L6113" s="444">
        <f t="shared" ca="1" si="217"/>
        <v>-1257370575040972.3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-1257370575040972.3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-5239044062670.7178</v>
      </c>
      <c r="L6114" s="444">
        <f t="shared" ca="1" si="217"/>
        <v>-1262609619103643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-1262609619103643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-5260873412931.8457</v>
      </c>
      <c r="L6115" s="444">
        <f t="shared" ca="1" si="217"/>
        <v>-1267870492516574.8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-1267870492516574.8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-5282793718819.0615</v>
      </c>
      <c r="L6116" s="444">
        <f t="shared" ca="1" si="217"/>
        <v>-1273153286235393.8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-1273153286235393.8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-5304805359314.1406</v>
      </c>
      <c r="L6117" s="444">
        <f t="shared" ca="1" si="217"/>
        <v>-1278458091594708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-1278458091594708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-5326908714977.9502</v>
      </c>
      <c r="L6118" s="444">
        <f t="shared" ca="1" si="217"/>
        <v>-1283785000309686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-1283785000309686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-5349104167957.0254</v>
      </c>
      <c r="L6119" s="444">
        <f t="shared" ca="1" si="217"/>
        <v>-1289134104477643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-1289134104477643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-5371392101990.1787</v>
      </c>
      <c r="L6120" s="444">
        <f t="shared" ca="1" si="217"/>
        <v>-1294505496579633.3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-1294505496579633.3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-5393772902415.1387</v>
      </c>
      <c r="L6121" s="444">
        <f t="shared" ca="1" si="217"/>
        <v>-1299899269482048.5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-1299899269482048.5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-5416246956175.2021</v>
      </c>
      <c r="L6122" s="444">
        <f t="shared" ca="1" si="217"/>
        <v>-1305315516438223.8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-1305315516438223.8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-5438814651825.9326</v>
      </c>
      <c r="L6123" s="444">
        <f t="shared" ca="1" si="217"/>
        <v>-1310754331090049.8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-1310754331090049.8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-5461476379541.874</v>
      </c>
      <c r="L6124" s="444">
        <f t="shared" ca="1" si="217"/>
        <v>-1316215807469591.5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-1316215807469591.5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-5484232531123.2979</v>
      </c>
      <c r="L6125" s="444">
        <f t="shared" ca="1" si="217"/>
        <v>-1321700040000714.8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-1321700040000714.8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-5507083500002.9785</v>
      </c>
      <c r="L6126" s="444">
        <f t="shared" ca="1" si="217"/>
        <v>-1327207123500717.8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-1327207123500717.8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-5530029681252.9902</v>
      </c>
      <c r="L6127" s="444">
        <f t="shared" ca="1" si="217"/>
        <v>-1332737153181970.8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-1332737153181970.8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-5553071471591.5449</v>
      </c>
      <c r="L6128" s="444">
        <f t="shared" ref="L6128:L6250" ca="1" si="222">I6128-J6128+K6128</f>
        <v>-1338290224653562.3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-1338290224653562.3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-5576209269389.8428</v>
      </c>
      <c r="L6129" s="444">
        <f t="shared" ca="1" si="222"/>
        <v>-1343866433922952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-1343866433922952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-5599443474678.9668</v>
      </c>
      <c r="L6130" s="444">
        <f t="shared" ca="1" si="222"/>
        <v>-1349465877397631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-1349465877397631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-5622774489156.7959</v>
      </c>
      <c r="L6131" s="444">
        <f t="shared" ca="1" si="222"/>
        <v>-1355088651886787.8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-1355088651886787.8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-5646202716194.9492</v>
      </c>
      <c r="L6132" s="444">
        <f t="shared" ca="1" si="222"/>
        <v>-1360734854602982.8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-1360734854602982.8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-5669728560845.7617</v>
      </c>
      <c r="L6133" s="444">
        <f t="shared" ca="1" si="222"/>
        <v>-1366404583163828.5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-1366404583163828.5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-5693352429849.2852</v>
      </c>
      <c r="L6134" s="444">
        <f t="shared" ca="1" si="222"/>
        <v>-1372097935593677.8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-1372097935593677.8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-5717074731640.3242</v>
      </c>
      <c r="L6135" s="444">
        <f t="shared" ca="1" si="222"/>
        <v>-1377815010325318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-1377815010325318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-5740895876355.4912</v>
      </c>
      <c r="L6136" s="444">
        <f t="shared" ca="1" si="222"/>
        <v>-1383555906201673.5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-1383555906201673.5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-5764816275840.3066</v>
      </c>
      <c r="L6137" s="444">
        <f t="shared" ca="1" si="222"/>
        <v>-1389320722477513.8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-1389320722477513.8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-5788836343656.3076</v>
      </c>
      <c r="L6138" s="444">
        <f t="shared" ca="1" si="222"/>
        <v>-1395109558821170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-1395109558821170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-5812956495088.208</v>
      </c>
      <c r="L6139" s="444">
        <f t="shared" ca="1" si="222"/>
        <v>-1400922515316258.3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-1400922515316258.3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-5837177147151.0762</v>
      </c>
      <c r="L6140" s="444">
        <f t="shared" ca="1" si="222"/>
        <v>-1406759692463409.3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-1406759692463409.3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-5861498718597.5381</v>
      </c>
      <c r="L6141" s="444">
        <f t="shared" ca="1" si="222"/>
        <v>-1412621191182006.8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-1412621191182006.8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-5885921629925.0283</v>
      </c>
      <c r="L6142" s="444">
        <f t="shared" ca="1" si="222"/>
        <v>-1418507112811931.8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-1418507112811931.8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-5910446303383.0488</v>
      </c>
      <c r="L6143" s="444">
        <f t="shared" ca="1" si="222"/>
        <v>-1424417559115314.8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-1424417559115314.8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-5935073162980.4785</v>
      </c>
      <c r="L6144" s="444">
        <f t="shared" ca="1" si="222"/>
        <v>-1430352632278295.3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-1430352632278295.3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-5959802634492.8965</v>
      </c>
      <c r="L6145" s="444">
        <f t="shared" ca="1" si="222"/>
        <v>-1436312434912788.3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-1436312434912788.3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-5984635145469.9512</v>
      </c>
      <c r="L6146" s="444">
        <f t="shared" ca="1" si="222"/>
        <v>-1442297070058258.3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-1442297070058258.3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-6009571125242.7422</v>
      </c>
      <c r="L6147" s="444">
        <f t="shared" ca="1" si="222"/>
        <v>-1448306641183501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-1448306641183501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-6034611004931.2539</v>
      </c>
      <c r="L6148" s="444">
        <f t="shared" ca="1" si="222"/>
        <v>-1454341252188432.3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-1454341252188432.3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-6059755217451.8008</v>
      </c>
      <c r="L6149" s="444">
        <f t="shared" ca="1" si="222"/>
        <v>-1460401007405884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-1460401007405884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-6085004197524.5166</v>
      </c>
      <c r="L6150" s="444">
        <f t="shared" ca="1" si="222"/>
        <v>-1466486011603408.5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-1466486011603408.5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-6110358381680.8691</v>
      </c>
      <c r="L6151" s="444">
        <f t="shared" ca="1" si="222"/>
        <v>-1472596369985089.3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-1472596369985089.3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-6135818208271.2051</v>
      </c>
      <c r="L6152" s="444">
        <f t="shared" ca="1" si="222"/>
        <v>-1478732188193360.5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-1478732188193360.5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-6161384117472.335</v>
      </c>
      <c r="L6153" s="444">
        <f t="shared" ca="1" si="222"/>
        <v>-1484893572310832.8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-1484893572310832.8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-6187056551295.1367</v>
      </c>
      <c r="L6154" s="444">
        <f t="shared" ca="1" si="222"/>
        <v>-1491080628862128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-1491080628862128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-6212835953592.2002</v>
      </c>
      <c r="L6155" s="444">
        <f t="shared" ca="1" si="222"/>
        <v>-1497293464815720.3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-1497293464815720.3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-6238722770065.501</v>
      </c>
      <c r="L6156" s="444">
        <f t="shared" ca="1" si="222"/>
        <v>-1503532187585785.8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-1503532187585785.8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-6264717448274.1074</v>
      </c>
      <c r="L6157" s="444">
        <f t="shared" ca="1" si="222"/>
        <v>-1509796905034059.8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-1509796905034059.8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-6290820437641.916</v>
      </c>
      <c r="L6158" s="444">
        <f t="shared" ca="1" si="222"/>
        <v>-1516087725471701.8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-1516087725471701.8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-6317032189465.4238</v>
      </c>
      <c r="L6159" s="444">
        <f t="shared" ca="1" si="222"/>
        <v>-1522404757661167.3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-1522404757661167.3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-6343353156921.5303</v>
      </c>
      <c r="L6160" s="444">
        <f t="shared" ca="1" si="222"/>
        <v>-1528748110818088.8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-1528748110818088.8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-6369783795075.3701</v>
      </c>
      <c r="L6161" s="444">
        <f t="shared" ca="1" si="222"/>
        <v>-1535117894613164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-1535117894613164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-6396324560888.1836</v>
      </c>
      <c r="L6162" s="444">
        <f t="shared" ca="1" si="222"/>
        <v>-1541514219174052.3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-1541514219174052.3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-6422975913225.2178</v>
      </c>
      <c r="L6163" s="444">
        <f t="shared" ca="1" si="222"/>
        <v>-1547937195087277.5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-1547937195087277.5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-6449738312863.6563</v>
      </c>
      <c r="L6164" s="444">
        <f t="shared" ca="1" si="222"/>
        <v>-1554386933400141.3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-1554386933400141.3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-6476612222500.5889</v>
      </c>
      <c r="L6165" s="444">
        <f t="shared" ca="1" si="222"/>
        <v>-1560863545622641.8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-1560863545622641.8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-6503598106761.0068</v>
      </c>
      <c r="L6166" s="444">
        <f t="shared" ca="1" si="222"/>
        <v>-1567367143729402.8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-1567367143729402.8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-6530696432205.8447</v>
      </c>
      <c r="L6167" s="444">
        <f t="shared" ca="1" si="222"/>
        <v>-1573897840161608.5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-1573897840161608.5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-6557907667340.0352</v>
      </c>
      <c r="L6168" s="444">
        <f t="shared" ca="1" si="222"/>
        <v>-1580455747828948.5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-1580455747828948.5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-6585232282620.6191</v>
      </c>
      <c r="L6169" s="444">
        <f t="shared" ca="1" si="222"/>
        <v>-1587040980111569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-1587040980111569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-6612670750464.8711</v>
      </c>
      <c r="L6170" s="444">
        <f t="shared" ca="1" si="222"/>
        <v>-1593653650862033.8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-1593653650862033.8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-6640223545258.4736</v>
      </c>
      <c r="L6171" s="444">
        <f t="shared" ca="1" si="222"/>
        <v>-1600293874407292.3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-1600293874407292.3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-6667891143363.7178</v>
      </c>
      <c r="L6172" s="444">
        <f t="shared" ca="1" si="222"/>
        <v>-1606961765550656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-1606961765550656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-6695674023127.7334</v>
      </c>
      <c r="L6173" s="444">
        <f t="shared" ca="1" si="222"/>
        <v>-1613657439573783.8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-1613657439573783.8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-6723572664890.7656</v>
      </c>
      <c r="L6174" s="444">
        <f t="shared" ca="1" si="222"/>
        <v>-1620381012238674.5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-1620381012238674.5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-6751587550994.4766</v>
      </c>
      <c r="L6175" s="444">
        <f t="shared" ca="1" si="222"/>
        <v>-1627132599789669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-1627132599789669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-6779719165790.2871</v>
      </c>
      <c r="L6176" s="444">
        <f t="shared" ca="1" si="222"/>
        <v>-1633912318955459.3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-1633912318955459.3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-6807967995647.7471</v>
      </c>
      <c r="L6177" s="444">
        <f t="shared" ca="1" si="222"/>
        <v>-1640720286951107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-1640720286951107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-6836334528962.9453</v>
      </c>
      <c r="L6178" s="444">
        <f t="shared" ca="1" si="222"/>
        <v>-1647556621480070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-1647556621480070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-6864819256166.958</v>
      </c>
      <c r="L6179" s="444">
        <f t="shared" ca="1" si="222"/>
        <v>-1654421440736237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-1654421440736237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-6893422669734.3203</v>
      </c>
      <c r="L6180" s="444">
        <f t="shared" ca="1" si="222"/>
        <v>-1661314863405971.3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-1661314863405971.3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-6922145264191.5469</v>
      </c>
      <c r="L6181" s="444">
        <f t="shared" ca="1" si="222"/>
        <v>-1668237008670162.8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-1668237008670162.8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-6950987536125.6777</v>
      </c>
      <c r="L6182" s="444">
        <f t="shared" ca="1" si="222"/>
        <v>-1675187996206288.5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-1675187996206288.5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-6979949984192.8691</v>
      </c>
      <c r="L6183" s="444">
        <f t="shared" ca="1" si="222"/>
        <v>-1682167946190481.3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-1682167946190481.3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-7009033109127.0049</v>
      </c>
      <c r="L6184" s="444">
        <f t="shared" ca="1" si="222"/>
        <v>-1689176979299608.3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-1689176979299608.3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-7038237413748.3672</v>
      </c>
      <c r="L6185" s="444">
        <f t="shared" ca="1" si="222"/>
        <v>-1696215216713356.5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-1696215216713356.5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-7067563402972.3184</v>
      </c>
      <c r="L6186" s="444">
        <f t="shared" ca="1" si="222"/>
        <v>-1703282780116328.8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-1703282780116328.8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-7097011583818.0361</v>
      </c>
      <c r="L6187" s="444">
        <f t="shared" ca="1" si="222"/>
        <v>-1710379791700146.8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-1710379791700146.8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-7126582465417.2783</v>
      </c>
      <c r="L6188" s="444">
        <f t="shared" ca="1" si="222"/>
        <v>-1717506374165564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-1717506374165564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-7156276559023.1836</v>
      </c>
      <c r="L6189" s="444">
        <f t="shared" ca="1" si="222"/>
        <v>-1724662650724587.3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-1724662650724587.3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-7186094378019.1133</v>
      </c>
      <c r="L6190" s="444">
        <f t="shared" ca="1" si="222"/>
        <v>-1731848745102606.3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-1731848745102606.3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-7216036437927.5264</v>
      </c>
      <c r="L6191" s="444">
        <f t="shared" ca="1" si="222"/>
        <v>-1739064781540533.8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-1739064781540533.8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-7246103256418.8906</v>
      </c>
      <c r="L6192" s="444">
        <f t="shared" ca="1" si="222"/>
        <v>-1746310884796952.8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-1746310884796952.8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-7276295353320.6367</v>
      </c>
      <c r="L6193" s="444">
        <f t="shared" ca="1" si="222"/>
        <v>-1753587180150273.5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-1753587180150273.5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-7306613250626.1396</v>
      </c>
      <c r="L6194" s="444">
        <f t="shared" ca="1" si="222"/>
        <v>-1760893793400899.8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-1760893793400899.8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-7337057472503.749</v>
      </c>
      <c r="L6195" s="444">
        <f t="shared" ca="1" si="222"/>
        <v>-1768230850873403.5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-1768230850873403.5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-7367628545305.8477</v>
      </c>
      <c r="L6196" s="444">
        <f t="shared" ca="1" si="222"/>
        <v>-1775598479418709.3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-1775598479418709.3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-7398326997577.9541</v>
      </c>
      <c r="L6197" s="444">
        <f t="shared" ca="1" si="222"/>
        <v>-1782996806416287.3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-1782996806416287.3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-7429153360067.8633</v>
      </c>
      <c r="L6198" s="444">
        <f t="shared" ca="1" si="222"/>
        <v>-1790425959776355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-1790425959776355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-7460108165734.8125</v>
      </c>
      <c r="L6199" s="444">
        <f t="shared" ca="1" si="222"/>
        <v>-1797886067942089.8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-1797886067942089.8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-7491191949758.707</v>
      </c>
      <c r="L6200" s="444">
        <f t="shared" ca="1" si="222"/>
        <v>-1805377259891848.5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-1805377259891848.5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-7522405249549.3682</v>
      </c>
      <c r="L6201" s="444">
        <f t="shared" ca="1" si="222"/>
        <v>-1812899665141397.8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-1812899665141397.8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-7553748604755.8242</v>
      </c>
      <c r="L6202" s="444">
        <f t="shared" ca="1" si="222"/>
        <v>-1820453413746153.5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-1820453413746153.5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-7585222557275.6406</v>
      </c>
      <c r="L6203" s="444">
        <f t="shared" ca="1" si="222"/>
        <v>-1828038636303429.3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-1828038636303429.3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-7616827651264.2881</v>
      </c>
      <c r="L6204" s="444">
        <f t="shared" ca="1" si="222"/>
        <v>-1835655463954693.5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-1835655463954693.5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-7648564433144.5557</v>
      </c>
      <c r="L6205" s="444">
        <f t="shared" ca="1" si="222"/>
        <v>-1843304028387838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-1843304028387838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-7680433451615.9912</v>
      </c>
      <c r="L6206" s="444">
        <f t="shared" ca="1" si="222"/>
        <v>-1850984461839454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-1850984461839454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-7712435257664.3926</v>
      </c>
      <c r="L6207" s="444">
        <f t="shared" ca="1" si="222"/>
        <v>-1858696897097118.5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-1858696897097118.5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-7744570404571.3271</v>
      </c>
      <c r="L6208" s="444">
        <f t="shared" ca="1" si="222"/>
        <v>-1866441467501689.8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-1866441467501689.8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-7776839447923.707</v>
      </c>
      <c r="L6209" s="444">
        <f t="shared" ca="1" si="222"/>
        <v>-1874218306949613.5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-1874218306949613.5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-7809242945623.3896</v>
      </c>
      <c r="L6210" s="444">
        <f t="shared" ca="1" si="222"/>
        <v>-1882027549895237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-1882027549895237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-7841781457896.8193</v>
      </c>
      <c r="L6211" s="444">
        <f t="shared" ca="1" si="222"/>
        <v>-1889869331353133.8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-1889869331353133.8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-7874455547304.7227</v>
      </c>
      <c r="L6212" s="444">
        <f t="shared" ca="1" si="222"/>
        <v>-1897743786900438.5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-1897743786900438.5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-7907265778751.8271</v>
      </c>
      <c r="L6213" s="444">
        <f t="shared" ca="1" si="222"/>
        <v>-1905651052679190.3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-1905651052679190.3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-7940212719496.626</v>
      </c>
      <c r="L6214" s="444">
        <f t="shared" ca="1" si="222"/>
        <v>-1913591265398687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-1913591265398687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-7973296939161.1953</v>
      </c>
      <c r="L6215" s="444">
        <f t="shared" ca="1" si="222"/>
        <v>-1921564562337848.3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-1921564562337848.3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-8006519009741.0352</v>
      </c>
      <c r="L6216" s="444">
        <f t="shared" ca="1" si="222"/>
        <v>-1929571081347589.3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-1929571081347589.3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-8039879505614.9551</v>
      </c>
      <c r="L6217" s="444">
        <f t="shared" ca="1" si="222"/>
        <v>-1937610960853204.3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-1937610960853204.3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-8073379003555.0166</v>
      </c>
      <c r="L6218" s="444">
        <f t="shared" ca="1" si="222"/>
        <v>-1945684339856759.3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-1945684339856759.3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-8107018082736.4971</v>
      </c>
      <c r="L6219" s="444">
        <f t="shared" ca="1" si="222"/>
        <v>-1953791357939495.8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-1953791357939495.8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-8140797324747.8975</v>
      </c>
      <c r="L6220" s="444">
        <f t="shared" ca="1" si="222"/>
        <v>-1961932155264243.8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-1961932155264243.8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-8174717313601.0146</v>
      </c>
      <c r="L6221" s="444">
        <f t="shared" ca="1" si="222"/>
        <v>-1970106872577844.8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-1970106872577844.8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-8208778635741.0195</v>
      </c>
      <c r="L6222" s="444">
        <f t="shared" ca="1" si="222"/>
        <v>-1978315651213585.8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-1978315651213585.8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-8242981880056.6074</v>
      </c>
      <c r="L6223" s="444">
        <f t="shared" ca="1" si="222"/>
        <v>-1986558633093642.3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-1986558633093642.3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-8277327637890.1758</v>
      </c>
      <c r="L6224" s="444">
        <f t="shared" ca="1" si="222"/>
        <v>-1994835960731532.5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-1994835960731532.5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-8311816503048.0518</v>
      </c>
      <c r="L6225" s="444">
        <f t="shared" ca="1" si="222"/>
        <v>-2003147777234580.5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-2003147777234580.5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-8346449071810.752</v>
      </c>
      <c r="L6226" s="444">
        <f t="shared" ca="1" si="222"/>
        <v>-2011494226306391.3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-2011494226306391.3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-8381225942943.2969</v>
      </c>
      <c r="L6227" s="444">
        <f t="shared" ca="1" si="222"/>
        <v>-2019875452249334.5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-2019875452249334.5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-8416147717705.5605</v>
      </c>
      <c r="L6228" s="444">
        <f t="shared" ca="1" si="222"/>
        <v>-2028291599967040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-2028291599967040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-8451214999862.667</v>
      </c>
      <c r="L6229" s="444">
        <f t="shared" ca="1" si="222"/>
        <v>-2036742814966902.8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-2036742814966902.8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-8486428395695.4277</v>
      </c>
      <c r="L6230" s="444">
        <f t="shared" ca="1" si="222"/>
        <v>-2045229243362598.3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-2045229243362598.3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-8521788514010.8262</v>
      </c>
      <c r="L6231" s="444">
        <f t="shared" ca="1" si="222"/>
        <v>-2053751031876609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-2053751031876609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-8557295966152.5361</v>
      </c>
      <c r="L6232" s="444">
        <f t="shared" ca="1" si="222"/>
        <v>-2062308327842761.5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-2062308327842761.5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-8592951366011.5059</v>
      </c>
      <c r="L6233" s="444">
        <f t="shared" ca="1" si="222"/>
        <v>-2070901279208773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-2070901279208773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-8628755330036.5527</v>
      </c>
      <c r="L6234" s="444">
        <f t="shared" ca="1" si="222"/>
        <v>-2079530034538809.5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-2079530034538809.5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-8664708477245.04</v>
      </c>
      <c r="L6235" s="444">
        <f t="shared" ca="1" si="222"/>
        <v>-2088194743016054.5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-2088194743016054.5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-8700811429233.5596</v>
      </c>
      <c r="L6236" s="444">
        <f t="shared" ca="1" si="222"/>
        <v>-2096895554445288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-2096895554445288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-8737064810188.7002</v>
      </c>
      <c r="L6237" s="444">
        <f t="shared" ca="1" si="222"/>
        <v>-2105632619255476.8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-2105632619255476.8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-8773469246897.8193</v>
      </c>
      <c r="L6238" s="444">
        <f t="shared" ca="1" si="222"/>
        <v>-2114406088502374.5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-2114406088502374.5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-8810025368759.8945</v>
      </c>
      <c r="L6239" s="444">
        <f t="shared" ca="1" si="222"/>
        <v>-2123216113871134.5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-2123216113871134.5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-8846733807796.3945</v>
      </c>
      <c r="L6240" s="444">
        <f t="shared" ca="1" si="222"/>
        <v>-2132062847678931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-2132062847678931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-8883595198662.2129</v>
      </c>
      <c r="L6241" s="444">
        <f t="shared" ca="1" si="222"/>
        <v>-2140946442877593.3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-2140946442877593.3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-8920610178656.6367</v>
      </c>
      <c r="L6242" s="444">
        <f t="shared" ca="1" si="222"/>
        <v>-2149867053056250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-2149867053056250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-8957779387734.375</v>
      </c>
      <c r="L6243" s="444">
        <f t="shared" ca="1" si="222"/>
        <v>-2158824832443984.5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-2158824832443984.5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-8995103468516.6016</v>
      </c>
      <c r="L6244" s="444">
        <f t="shared" ca="1" si="222"/>
        <v>-2167819935912501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-2167819935912501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-9032583066302.0879</v>
      </c>
      <c r="L6245" s="444">
        <f t="shared" ca="1" si="222"/>
        <v>-2176852518978803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-2176852518978803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-9070218829078.3457</v>
      </c>
      <c r="L6246" s="444">
        <f t="shared" ca="1" si="222"/>
        <v>-2185922737807881.3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-2185922737807881.3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-9108011407532.8379</v>
      </c>
      <c r="L6247" s="444">
        <f t="shared" ca="1" si="222"/>
        <v>-2195030749215414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-2195030749215414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-9145961455064.2246</v>
      </c>
      <c r="L6248" s="444">
        <f t="shared" ca="1" si="222"/>
        <v>-2204176710670478.3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-2204176710670478.3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-9184069627793.6582</v>
      </c>
      <c r="L6249" s="444">
        <f t="shared" ca="1" si="222"/>
        <v>-2213360780298272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-2213360780298272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-9222336584576.1328</v>
      </c>
      <c r="L6250" s="444">
        <f t="shared" ca="1" si="222"/>
        <v>-2222583116882848.3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3378634.4058324117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51.666666666666664</v>
      </c>
      <c r="C4" s="463">
        <f ca="1">(SUMIFS(H:H,I:I,"&gt;0",L:L,"&lt;0"))</f>
        <v>620</v>
      </c>
      <c r="D4" s="456">
        <f t="array" aca="1" ref="D4" ca="1">INDEX(N:N,MATCH(C4,H:H,0),0)</f>
        <v>70129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3378634.4058324117</v>
      </c>
      <c r="C8" s="447">
        <f t="shared" ref="C8:C71" si="0">SUMIF(G:G,A8,J:J)</f>
        <v>0</v>
      </c>
      <c r="D8" s="447">
        <f ca="1">SUMIF(G:G,1,K:K)</f>
        <v>172857.34845090812</v>
      </c>
      <c r="E8" s="447">
        <f t="shared" ref="E8:E71" ca="1" si="1">B8-C8+D8</f>
        <v>3551491.7542833197</v>
      </c>
      <c r="F8" s="431"/>
      <c r="G8" s="459">
        <v>1</v>
      </c>
      <c r="H8" s="459">
        <v>1</v>
      </c>
      <c r="I8" s="444">
        <f ca="1">B1</f>
        <v>3378634.4058324117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14077.643357635048</v>
      </c>
      <c r="L8" s="444">
        <f t="shared" ref="L8:L262" ca="1" si="3">I8-J8+K8</f>
        <v>3392712.0491900467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3551491.7542833197</v>
      </c>
      <c r="C9" s="447">
        <f t="shared" si="0"/>
        <v>0</v>
      </c>
      <c r="D9" s="447">
        <f ca="1">SUMIF(G:G,2,K:K)</f>
        <v>181701.05846046063</v>
      </c>
      <c r="E9" s="447">
        <f t="shared" ca="1" si="1"/>
        <v>3733192.8127437802</v>
      </c>
      <c r="F9" s="431"/>
      <c r="G9" s="459">
        <v>1</v>
      </c>
      <c r="H9" s="459">
        <v>2</v>
      </c>
      <c r="I9" s="444">
        <f t="shared" ref="I9:I263" ca="1" si="5">L8</f>
        <v>3392712.0491900467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14136.300204958528</v>
      </c>
      <c r="L9" s="444">
        <f t="shared" ca="1" si="3"/>
        <v>3406848.349395005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3733192.8127437802</v>
      </c>
      <c r="C10" s="447">
        <f t="shared" si="0"/>
        <v>0</v>
      </c>
      <c r="D10" s="447">
        <f ca="1">SUMIF(G:G,3,K:K)</f>
        <v>190997.22945841757</v>
      </c>
      <c r="E10" s="447">
        <f t="shared" ca="1" si="1"/>
        <v>3924190.0422021979</v>
      </c>
      <c r="F10" s="431"/>
      <c r="G10" s="459">
        <v>1</v>
      </c>
      <c r="H10" s="459">
        <v>3</v>
      </c>
      <c r="I10" s="444">
        <f t="shared" ca="1" si="5"/>
        <v>3406848.349395005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14195.201455812521</v>
      </c>
      <c r="L10" s="444">
        <f t="shared" ca="1" si="3"/>
        <v>3421043.5508508175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3924190.0422021979</v>
      </c>
      <c r="C11" s="447">
        <f t="shared" si="0"/>
        <v>0</v>
      </c>
      <c r="D11" s="447">
        <f ca="1">SUMIF(G:G,4,K:K)</f>
        <v>200769.01020766306</v>
      </c>
      <c r="E11" s="447">
        <f t="shared" ca="1" si="1"/>
        <v>4124959.0524098612</v>
      </c>
      <c r="F11" s="431"/>
      <c r="G11" s="459">
        <v>1</v>
      </c>
      <c r="H11" s="459">
        <v>4</v>
      </c>
      <c r="I11" s="444">
        <f t="shared" ca="1" si="5"/>
        <v>3421043.5508508175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14254.348128545073</v>
      </c>
      <c r="L11" s="444">
        <f t="shared" ca="1" si="3"/>
        <v>3435297.8989793626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4124959.0524098612</v>
      </c>
      <c r="C12" s="447">
        <f t="shared" si="0"/>
        <v>0</v>
      </c>
      <c r="D12" s="447">
        <f ca="1">SUMIF(G:G,5,K:K)</f>
        <v>211040.7338057241</v>
      </c>
      <c r="E12" s="447">
        <f t="shared" ca="1" si="1"/>
        <v>4335999.7862155857</v>
      </c>
      <c r="F12" s="431"/>
      <c r="G12" s="459">
        <v>1</v>
      </c>
      <c r="H12" s="459">
        <v>5</v>
      </c>
      <c r="I12" s="444">
        <f t="shared" ca="1" si="5"/>
        <v>3435297.8989793626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14313.741245747342</v>
      </c>
      <c r="L12" s="444">
        <f t="shared" ca="1" si="3"/>
        <v>3449611.6402251101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4335999.7862155857</v>
      </c>
      <c r="C13" s="447">
        <f t="shared" si="0"/>
        <v>110555.47832289393</v>
      </c>
      <c r="D13" s="447">
        <f ca="1">SUMIF(G:G,6,K:K)</f>
        <v>220448.33330268116</v>
      </c>
      <c r="E13" s="447">
        <f t="shared" ca="1" si="1"/>
        <v>4445892.6411953727</v>
      </c>
      <c r="F13" s="431"/>
      <c r="G13" s="459">
        <v>1</v>
      </c>
      <c r="H13" s="459">
        <v>6</v>
      </c>
      <c r="I13" s="444">
        <f t="shared" ca="1" si="5"/>
        <v>3449611.6402251101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14373.381834271293</v>
      </c>
      <c r="L13" s="444">
        <f t="shared" ca="1" si="3"/>
        <v>3463985.0220593815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4445892.6411953727</v>
      </c>
      <c r="C14" s="447">
        <f t="shared" si="0"/>
        <v>265333.14797494543</v>
      </c>
      <c r="D14" s="447">
        <f ca="1">SUMIF(G:G,7,K:K)</f>
        <v>220163.25923182847</v>
      </c>
      <c r="E14" s="447">
        <f t="shared" ca="1" si="1"/>
        <v>4400722.7524522552</v>
      </c>
      <c r="F14" s="431"/>
      <c r="G14" s="459">
        <v>1</v>
      </c>
      <c r="H14" s="459">
        <v>7</v>
      </c>
      <c r="I14" s="444">
        <f t="shared" ca="1" si="5"/>
        <v>3463985.0220593815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14433.270925247423</v>
      </c>
      <c r="L14" s="444">
        <f t="shared" ca="1" si="3"/>
        <v>3478418.292984629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4400722.7524522552</v>
      </c>
      <c r="C15" s="447">
        <f t="shared" si="0"/>
        <v>265333.14797494543</v>
      </c>
      <c r="D15" s="447">
        <f ca="1">SUMIF(G:G,8,K:K)</f>
        <v>217852.28199662399</v>
      </c>
      <c r="E15" s="447">
        <f t="shared" ca="1" si="1"/>
        <v>4353241.8864739332</v>
      </c>
      <c r="F15" s="431"/>
      <c r="G15" s="459">
        <v>1</v>
      </c>
      <c r="H15" s="459">
        <v>8</v>
      </c>
      <c r="I15" s="444">
        <f t="shared" ca="1" si="5"/>
        <v>3478418.292984629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14493.40955410262</v>
      </c>
      <c r="L15" s="444">
        <f t="shared" ca="1" si="3"/>
        <v>3492911.7025387315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4353241.8864739332</v>
      </c>
      <c r="C16" s="447">
        <f t="shared" si="0"/>
        <v>246150.24357494549</v>
      </c>
      <c r="D16" s="447">
        <f ca="1">SUMIF(G:G,9,K:K)</f>
        <v>215909.36698347618</v>
      </c>
      <c r="E16" s="447">
        <f t="shared" ca="1" si="1"/>
        <v>4323001.0098824641</v>
      </c>
      <c r="F16" s="431"/>
      <c r="G16" s="459">
        <v>1</v>
      </c>
      <c r="H16" s="459">
        <v>9</v>
      </c>
      <c r="I16" s="444">
        <f t="shared" ca="1" si="5"/>
        <v>3492911.7025387315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14553.798760578047</v>
      </c>
      <c r="L16" s="444">
        <f t="shared" ca="1" si="3"/>
        <v>3507465.5012993095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4323001.0098824641</v>
      </c>
      <c r="C17" s="447">
        <f t="shared" si="0"/>
        <v>244406.34317494548</v>
      </c>
      <c r="D17" s="447">
        <f ca="1">SUMIF(G:G,10,K:K)</f>
        <v>214451.40759763005</v>
      </c>
      <c r="E17" s="447">
        <f t="shared" ca="1" si="1"/>
        <v>4293046.0743051488</v>
      </c>
      <c r="F17" s="431"/>
      <c r="G17" s="459">
        <v>1</v>
      </c>
      <c r="H17" s="459">
        <v>10</v>
      </c>
      <c r="I17" s="444">
        <f t="shared" ca="1" si="5"/>
        <v>3507465.5012993095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14614.439588747124</v>
      </c>
      <c r="L17" s="444">
        <f t="shared" ca="1" si="3"/>
        <v>3522079.9408880565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4293046.0743051488</v>
      </c>
      <c r="C18" s="447">
        <f t="shared" si="0"/>
        <v>244406.34317494548</v>
      </c>
      <c r="D18" s="447">
        <f ca="1">SUMIF(G:G,11,K:K)</f>
        <v>212918.85624256957</v>
      </c>
      <c r="E18" s="447">
        <f t="shared" ca="1" si="1"/>
        <v>4261558.5873727724</v>
      </c>
      <c r="F18" s="431"/>
      <c r="G18" s="459">
        <v>1</v>
      </c>
      <c r="H18" s="459">
        <v>11</v>
      </c>
      <c r="I18" s="444">
        <f t="shared" ca="1" si="5"/>
        <v>3522079.9408880565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14675.333087033569</v>
      </c>
      <c r="L18" s="444">
        <f t="shared" ca="1" si="3"/>
        <v>3536755.2739750901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4261558.5873727724</v>
      </c>
      <c r="C19" s="447">
        <f t="shared" si="0"/>
        <v>244406.34317494548</v>
      </c>
      <c r="D19" s="447">
        <f ca="1">SUMIF(G:G,12,K:K)</f>
        <v>211307.89665158294</v>
      </c>
      <c r="E19" s="447">
        <f t="shared" ca="1" si="1"/>
        <v>4228460.1408494096</v>
      </c>
      <c r="F19" s="431"/>
      <c r="G19" s="459">
        <v>1</v>
      </c>
      <c r="H19" s="459">
        <v>12</v>
      </c>
      <c r="I19" s="444">
        <f t="shared" ca="1" si="5"/>
        <v>3536755.2739750901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14736.480308229542</v>
      </c>
      <c r="L19" s="444">
        <f t="shared" ca="1" si="3"/>
        <v>3551491.7542833197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4228460.1408494096</v>
      </c>
      <c r="C20" s="447">
        <f t="shared" si="0"/>
        <v>244406.34317494548</v>
      </c>
      <c r="D20" s="447">
        <f ca="1">SUMIF(G:G,13,K:K)</f>
        <v>209614.51731051065</v>
      </c>
      <c r="E20" s="447">
        <f t="shared" ca="1" si="1"/>
        <v>4193668.3149849749</v>
      </c>
      <c r="F20" s="431"/>
      <c r="G20" s="459">
        <v>2</v>
      </c>
      <c r="H20" s="459">
        <v>13</v>
      </c>
      <c r="I20" s="444">
        <f t="shared" ca="1" si="5"/>
        <v>3551491.7542833197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14797.88230951383</v>
      </c>
      <c r="L20" s="444">
        <f t="shared" ca="1" si="3"/>
        <v>3566289.6365928333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4193668.3149849749</v>
      </c>
      <c r="C21" s="447">
        <f t="shared" si="0"/>
        <v>244406.34317494548</v>
      </c>
      <c r="D21" s="447">
        <f ca="1">SUMIF(G:G,14,K:K)</f>
        <v>207834.50146851534</v>
      </c>
      <c r="E21" s="447">
        <f t="shared" ca="1" si="1"/>
        <v>4157096.4732785448</v>
      </c>
      <c r="F21" s="431"/>
      <c r="G21" s="459">
        <v>2</v>
      </c>
      <c r="H21" s="459">
        <v>14</v>
      </c>
      <c r="I21" s="444">
        <f t="shared" ca="1" si="5"/>
        <v>3566289.6365928333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14859.540152470141</v>
      </c>
      <c r="L21" s="444">
        <f t="shared" ca="1" si="3"/>
        <v>3581149.1767453034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4157096.4732785448</v>
      </c>
      <c r="C22" s="447">
        <f t="shared" si="0"/>
        <v>244406.34317494548</v>
      </c>
      <c r="D22" s="447">
        <f ca="1">SUMIF(G:G,15,K:K)</f>
        <v>205963.41663778407</v>
      </c>
      <c r="E22" s="447">
        <f t="shared" ca="1" si="1"/>
        <v>4118653.5467413832</v>
      </c>
      <c r="F22" s="431"/>
      <c r="G22" s="459">
        <v>2</v>
      </c>
      <c r="H22" s="459">
        <v>15</v>
      </c>
      <c r="I22" s="444">
        <f t="shared" ca="1" si="5"/>
        <v>3581149.1767453034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14921.454903105428</v>
      </c>
      <c r="L22" s="444">
        <f t="shared" ca="1" si="3"/>
        <v>3596070.6316484087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4118653.5467413832</v>
      </c>
      <c r="C23" s="447">
        <f t="shared" si="0"/>
        <v>244406.34317494548</v>
      </c>
      <c r="D23" s="447">
        <f ca="1">SUMIF(G:G,16,K:K)</f>
        <v>203996.60355601483</v>
      </c>
      <c r="E23" s="447">
        <f t="shared" ca="1" si="1"/>
        <v>4078243.8071224522</v>
      </c>
      <c r="F23" s="431"/>
      <c r="G23" s="459">
        <v>2</v>
      </c>
      <c r="H23" s="459">
        <v>16</v>
      </c>
      <c r="I23" s="444">
        <f t="shared" ca="1" si="5"/>
        <v>3596070.6316484087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14983.627631868369</v>
      </c>
      <c r="L23" s="444">
        <f t="shared" ca="1" si="3"/>
        <v>3611054.259280277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4078243.8071224522</v>
      </c>
      <c r="C24" s="447">
        <f t="shared" si="0"/>
        <v>244406.34317494548</v>
      </c>
      <c r="D24" s="447">
        <f ca="1">SUMIF(G:G,17,K:K)</f>
        <v>201929.16458420359</v>
      </c>
      <c r="E24" s="447">
        <f t="shared" ca="1" si="1"/>
        <v>4035766.6285317102</v>
      </c>
      <c r="F24" s="431"/>
      <c r="G24" s="459">
        <v>2</v>
      </c>
      <c r="H24" s="459">
        <v>17</v>
      </c>
      <c r="I24" s="444">
        <f t="shared" ca="1" si="5"/>
        <v>3611054.259280277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15046.059413667821</v>
      </c>
      <c r="L24" s="444">
        <f t="shared" ca="1" si="3"/>
        <v>3626100.3186939447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4035766.6285317102</v>
      </c>
      <c r="C25" s="447">
        <f t="shared" si="0"/>
        <v>244406.34317494548</v>
      </c>
      <c r="D25" s="447">
        <f ca="1">SUMIF(G:G,18,K:K)</f>
        <v>199755.95151083992</v>
      </c>
      <c r="E25" s="447">
        <f t="shared" ca="1" si="1"/>
        <v>3991116.2368676048</v>
      </c>
      <c r="F25" s="431"/>
      <c r="G25" s="459">
        <v>2</v>
      </c>
      <c r="H25" s="459">
        <v>18</v>
      </c>
      <c r="I25" s="444">
        <f t="shared" ca="1" si="5"/>
        <v>3626100.3186939447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15108.751327891434</v>
      </c>
      <c r="L25" s="444">
        <f t="shared" ca="1" si="3"/>
        <v>3641209.0700218361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3991116.2368676048</v>
      </c>
      <c r="C26" s="447">
        <f t="shared" si="0"/>
        <v>244406.34317494548</v>
      </c>
      <c r="D26" s="447">
        <f ca="1">SUMIF(G:G,19,K:K)</f>
        <v>197471.55273214157</v>
      </c>
      <c r="E26" s="447">
        <f t="shared" ca="1" si="1"/>
        <v>3944181.4464248009</v>
      </c>
      <c r="F26" s="431"/>
      <c r="G26" s="459">
        <v>2</v>
      </c>
      <c r="H26" s="459">
        <v>19</v>
      </c>
      <c r="I26" s="444">
        <f t="shared" ca="1" si="5"/>
        <v>3641209.0700218361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15171.704458424318</v>
      </c>
      <c r="L26" s="444">
        <f t="shared" ca="1" si="3"/>
        <v>3656380.7744802604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3944181.4464248009</v>
      </c>
      <c r="C27" s="447">
        <f t="shared" si="0"/>
        <v>244406.34317494548</v>
      </c>
      <c r="D27" s="447">
        <f ca="1">SUMIF(G:G,20,K:K)</f>
        <v>195070.27977640624</v>
      </c>
      <c r="E27" s="447">
        <f t="shared" ca="1" si="1"/>
        <v>3894845.3830262618</v>
      </c>
      <c r="F27" s="431"/>
      <c r="G27" s="459">
        <v>2</v>
      </c>
      <c r="H27" s="459">
        <v>20</v>
      </c>
      <c r="I27" s="444">
        <f t="shared" ca="1" si="5"/>
        <v>3656380.7744802604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15234.919893667753</v>
      </c>
      <c r="L27" s="444">
        <f t="shared" ca="1" si="3"/>
        <v>3671615.694373928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3894845.3830262618</v>
      </c>
      <c r="C28" s="447">
        <f t="shared" si="0"/>
        <v>244406.34317494548</v>
      </c>
      <c r="D28" s="447">
        <f ca="1">SUMIF(G:G,21,K:K)</f>
        <v>192546.15313892346</v>
      </c>
      <c r="E28" s="447">
        <f t="shared" ca="1" si="1"/>
        <v>3842985.1929902397</v>
      </c>
      <c r="F28" s="431"/>
      <c r="G28" s="459">
        <v>2</v>
      </c>
      <c r="H28" s="459">
        <v>21</v>
      </c>
      <c r="I28" s="444">
        <f t="shared" ca="1" si="5"/>
        <v>3671615.694373928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15298.398726558033</v>
      </c>
      <c r="L28" s="444">
        <f t="shared" ca="1" si="3"/>
        <v>3686914.0931004859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3842985.1929902397</v>
      </c>
      <c r="C29" s="447">
        <f t="shared" si="0"/>
        <v>244406.34317494548</v>
      </c>
      <c r="D29" s="447">
        <f ca="1">SUMIF(G:G,22,K:K)</f>
        <v>189892.8873921732</v>
      </c>
      <c r="E29" s="447">
        <f t="shared" ca="1" si="1"/>
        <v>3788471.7372074672</v>
      </c>
      <c r="F29" s="431"/>
      <c r="G29" s="459">
        <v>2</v>
      </c>
      <c r="H29" s="459">
        <v>22</v>
      </c>
      <c r="I29" s="444">
        <f t="shared" ca="1" si="5"/>
        <v>3686914.0931004859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15362.142054585356</v>
      </c>
      <c r="L29" s="444">
        <f t="shared" ca="1" si="3"/>
        <v>3702276.2351550711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3788471.7372074672</v>
      </c>
      <c r="C30" s="447">
        <f t="shared" si="0"/>
        <v>244406.34317494548</v>
      </c>
      <c r="D30" s="447">
        <f ca="1">SUMIF(G:G,23,K:K)</f>
        <v>187103.87553423466</v>
      </c>
      <c r="E30" s="447">
        <f t="shared" ca="1" si="1"/>
        <v>3731169.2695667562</v>
      </c>
      <c r="F30" s="431"/>
      <c r="G30" s="459">
        <v>2</v>
      </c>
      <c r="H30" s="459">
        <v>23</v>
      </c>
      <c r="I30" s="444">
        <f t="shared" ca="1" si="5"/>
        <v>3702276.2351550711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15426.150979812795</v>
      </c>
      <c r="L30" s="444">
        <f t="shared" ca="1" si="3"/>
        <v>3717702.3861348839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3731169.2695667562</v>
      </c>
      <c r="C31" s="447">
        <f t="shared" si="0"/>
        <v>244406.34317494548</v>
      </c>
      <c r="D31" s="447">
        <f ca="1">SUMIF(G:G,24,K:K)</f>
        <v>184172.17253642925</v>
      </c>
      <c r="E31" s="447">
        <f t="shared" ca="1" si="1"/>
        <v>3670935.0989282401</v>
      </c>
      <c r="F31" s="431"/>
      <c r="G31" s="459">
        <v>2</v>
      </c>
      <c r="H31" s="459">
        <v>24</v>
      </c>
      <c r="I31" s="444">
        <f t="shared" ca="1" si="5"/>
        <v>3717702.3861348839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15490.42660889535</v>
      </c>
      <c r="L31" s="444">
        <f t="shared" ca="1" si="3"/>
        <v>3733192.8127437793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3670935.0989282401</v>
      </c>
      <c r="C32" s="447">
        <f t="shared" si="0"/>
        <v>244406.34317494548</v>
      </c>
      <c r="D32" s="447">
        <f ca="1">SUMIF(G:G,25,K:K)</f>
        <v>181090.47804923056</v>
      </c>
      <c r="E32" s="447">
        <f t="shared" ca="1" si="1"/>
        <v>3607619.2338025253</v>
      </c>
      <c r="F32" s="431"/>
      <c r="G32" s="459">
        <v>3</v>
      </c>
      <c r="H32" s="459">
        <v>25</v>
      </c>
      <c r="I32" s="444">
        <f t="shared" ca="1" si="5"/>
        <v>3733192.8127437793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15554.970053099079</v>
      </c>
      <c r="L32" s="444">
        <f t="shared" ca="1" si="3"/>
        <v>3748747.7827968784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3607619.2338025253</v>
      </c>
      <c r="C33" s="447">
        <f t="shared" si="0"/>
        <v>244406.34317494548</v>
      </c>
      <c r="D33" s="447">
        <f ca="1">SUMIF(G:G,26,K:K)</f>
        <v>177851.11822337518</v>
      </c>
      <c r="E33" s="447">
        <f t="shared" ca="1" si="1"/>
        <v>3541064.0088509549</v>
      </c>
      <c r="F33" s="431"/>
      <c r="G33" s="459">
        <v>3</v>
      </c>
      <c r="H33" s="459">
        <v>26</v>
      </c>
      <c r="I33" s="444">
        <f t="shared" ca="1" si="5"/>
        <v>3748747.7827968784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15619.782428320326</v>
      </c>
      <c r="L33" s="444">
        <f t="shared" ca="1" si="3"/>
        <v>3764367.5652251989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3541064.0088509549</v>
      </c>
      <c r="C34" s="447">
        <f t="shared" si="0"/>
        <v>244406.34317494548</v>
      </c>
      <c r="D34" s="447">
        <f ca="1">SUMIF(G:G,27,K:K)</f>
        <v>174446.02660090715</v>
      </c>
      <c r="E34" s="447">
        <f t="shared" ca="1" si="1"/>
        <v>3471103.6922769165</v>
      </c>
      <c r="F34" s="431"/>
      <c r="G34" s="459">
        <v>3</v>
      </c>
      <c r="H34" s="459">
        <v>27</v>
      </c>
      <c r="I34" s="444">
        <f t="shared" ca="1" si="5"/>
        <v>3764367.5652251989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15684.864855104997</v>
      </c>
      <c r="L34" s="444">
        <f t="shared" ca="1" si="3"/>
        <v>3780052.4300803039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3471103.6922769165</v>
      </c>
      <c r="C35" s="447">
        <f t="shared" si="0"/>
        <v>244406.34317494548</v>
      </c>
      <c r="D35" s="447">
        <f ca="1">SUMIF(G:G,28,K:K)</f>
        <v>170866.72402857247</v>
      </c>
      <c r="E35" s="447">
        <f t="shared" ca="1" si="1"/>
        <v>3397564.0731305433</v>
      </c>
      <c r="F35" s="431"/>
      <c r="G35" s="459">
        <v>3</v>
      </c>
      <c r="H35" s="459">
        <v>28</v>
      </c>
      <c r="I35" s="444">
        <f t="shared" ca="1" si="5"/>
        <v>3780052.4300803039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15750.218458667932</v>
      </c>
      <c r="L35" s="444">
        <f t="shared" ca="1" si="3"/>
        <v>3795802.6485389718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3397564.0731305433</v>
      </c>
      <c r="C36" s="447">
        <f t="shared" si="0"/>
        <v>244406.34317494548</v>
      </c>
      <c r="D36" s="447">
        <f ca="1">SUMIF(G:G,29,K:K)</f>
        <v>167104.29754354418</v>
      </c>
      <c r="E36" s="447">
        <f t="shared" ca="1" si="1"/>
        <v>3320262.0274991421</v>
      </c>
      <c r="F36" s="431"/>
      <c r="G36" s="459">
        <v>3</v>
      </c>
      <c r="H36" s="459">
        <v>29</v>
      </c>
      <c r="I36" s="444">
        <f t="shared" ca="1" si="5"/>
        <v>3795802.6485389718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15815.844368912381</v>
      </c>
      <c r="L36" s="444">
        <f t="shared" ca="1" si="3"/>
        <v>3811618.4929078841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3320262.0274991421</v>
      </c>
      <c r="C37" s="447">
        <f t="shared" si="0"/>
        <v>244406.34317494548</v>
      </c>
      <c r="D37" s="447">
        <f ca="1">SUMIF(G:G,30,K:K)</f>
        <v>163149.37817890136</v>
      </c>
      <c r="E37" s="447">
        <f t="shared" ca="1" si="1"/>
        <v>3239005.062503098</v>
      </c>
      <c r="F37" s="431"/>
      <c r="G37" s="459">
        <v>3</v>
      </c>
      <c r="H37" s="459">
        <v>30</v>
      </c>
      <c r="I37" s="444">
        <f t="shared" ca="1" si="5"/>
        <v>3811618.4929078841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15881.743720449516</v>
      </c>
      <c r="L37" s="444">
        <f t="shared" ca="1" si="3"/>
        <v>3827500.2366283336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3239005.062503098</v>
      </c>
      <c r="C38" s="447">
        <f t="shared" si="0"/>
        <v>244406.34317494548</v>
      </c>
      <c r="D38" s="447">
        <f ca="1">SUMIF(G:G,31,K:K)</f>
        <v>158992.11763359423</v>
      </c>
      <c r="E38" s="447">
        <f t="shared" ca="1" si="1"/>
        <v>3153590.8369617467</v>
      </c>
      <c r="F38" s="431"/>
      <c r="G38" s="459">
        <v>3</v>
      </c>
      <c r="H38" s="459">
        <v>31</v>
      </c>
      <c r="I38" s="444">
        <f t="shared" ca="1" si="5"/>
        <v>3827500.2366283336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15947.917652618056</v>
      </c>
      <c r="L38" s="444">
        <f t="shared" ca="1" si="3"/>
        <v>3843448.1542809517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3153590.8369617467</v>
      </c>
      <c r="C39" s="447">
        <f t="shared" si="0"/>
        <v>244406.34317494548</v>
      </c>
      <c r="D39" s="447">
        <f ca="1">SUMIF(G:G,32,K:K)</f>
        <v>154622.16374880023</v>
      </c>
      <c r="E39" s="447">
        <f t="shared" ca="1" si="1"/>
        <v>3063806.6575356014</v>
      </c>
      <c r="F39" s="431"/>
      <c r="G39" s="459">
        <v>3</v>
      </c>
      <c r="H39" s="459">
        <v>32</v>
      </c>
      <c r="I39" s="444">
        <f t="shared" ca="1" si="5"/>
        <v>3843448.1542809517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16014.367309503967</v>
      </c>
      <c r="L39" s="444">
        <f t="shared" ca="1" si="3"/>
        <v>3859462.5215904559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3063806.6575356014</v>
      </c>
      <c r="C40" s="447">
        <f t="shared" si="0"/>
        <v>244406.34317494548</v>
      </c>
      <c r="D40" s="447">
        <f ca="1">SUMIF(G:G,33,K:K)</f>
        <v>150028.63472960464</v>
      </c>
      <c r="E40" s="447">
        <f t="shared" ca="1" si="1"/>
        <v>2969428.9490902605</v>
      </c>
      <c r="F40" s="431"/>
      <c r="G40" s="459">
        <v>3</v>
      </c>
      <c r="H40" s="459">
        <v>33</v>
      </c>
      <c r="I40" s="444">
        <f t="shared" ca="1" si="5"/>
        <v>3859462.5215904559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16081.093839960233</v>
      </c>
      <c r="L40" s="444">
        <f t="shared" ca="1" si="3"/>
        <v>3875543.6154304161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2969428.9490902605</v>
      </c>
      <c r="C41" s="447">
        <f t="shared" si="0"/>
        <v>244406.34317494548</v>
      </c>
      <c r="D41" s="447">
        <f ca="1">SUMIF(G:G,34,K:K)</f>
        <v>145200.0920478121</v>
      </c>
      <c r="E41" s="447">
        <f t="shared" ca="1" si="1"/>
        <v>2870222.6979631269</v>
      </c>
      <c r="F41" s="431"/>
      <c r="G41" s="459">
        <v>3</v>
      </c>
      <c r="H41" s="459">
        <v>34</v>
      </c>
      <c r="I41" s="444">
        <f t="shared" ca="1" si="5"/>
        <v>3875543.6154304161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16148.098397626733</v>
      </c>
      <c r="L41" s="444">
        <f t="shared" ca="1" si="3"/>
        <v>3891691.7138280426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2870222.6979631269</v>
      </c>
      <c r="C42" s="447">
        <f t="shared" si="0"/>
        <v>244406.34317494548</v>
      </c>
      <c r="D42" s="447">
        <f ca="1">SUMIF(G:G,35,K:K)</f>
        <v>140124.51195841611</v>
      </c>
      <c r="E42" s="447">
        <f t="shared" ca="1" si="1"/>
        <v>2765940.8667465975</v>
      </c>
      <c r="F42" s="431"/>
      <c r="G42" s="459">
        <v>3</v>
      </c>
      <c r="H42" s="459">
        <v>35</v>
      </c>
      <c r="I42" s="444">
        <f t="shared" ca="1" si="5"/>
        <v>3891691.7138280426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16215.38214095018</v>
      </c>
      <c r="L42" s="444">
        <f t="shared" ca="1" si="3"/>
        <v>3907907.0959689929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2765940.8667465975</v>
      </c>
      <c r="C43" s="447">
        <f t="shared" si="0"/>
        <v>244406.34317494548</v>
      </c>
      <c r="D43" s="447">
        <f ca="1">SUMIF(G:G,36,K:K)</f>
        <v>134789.25555879591</v>
      </c>
      <c r="E43" s="447">
        <f t="shared" ca="1" si="1"/>
        <v>2656323.7791304477</v>
      </c>
      <c r="F43" s="431"/>
      <c r="G43" s="459">
        <v>3</v>
      </c>
      <c r="H43" s="459">
        <v>36</v>
      </c>
      <c r="I43" s="444">
        <f t="shared" ca="1" si="5"/>
        <v>3907907.0959689929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16282.946233204137</v>
      </c>
      <c r="L43" s="444">
        <f t="shared" ca="1" si="3"/>
        <v>3924190.042202197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2656323.7791304477</v>
      </c>
      <c r="C44" s="447">
        <f t="shared" si="0"/>
        <v>244406.34317494548</v>
      </c>
      <c r="D44" s="447">
        <f ca="1">SUMIF(G:G,37,K:K)</f>
        <v>129181.03731608548</v>
      </c>
      <c r="E44" s="447">
        <f t="shared" ca="1" si="1"/>
        <v>2541098.4732715874</v>
      </c>
      <c r="F44" s="431"/>
      <c r="G44" s="459">
        <v>4</v>
      </c>
      <c r="H44" s="459">
        <v>37</v>
      </c>
      <c r="I44" s="444">
        <f t="shared" ca="1" si="5"/>
        <v>3924190.042202197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16350.791842509156</v>
      </c>
      <c r="L44" s="444">
        <f t="shared" ca="1" si="3"/>
        <v>3940540.8340447061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2541098.4732715874</v>
      </c>
      <c r="C45" s="447">
        <f t="shared" si="0"/>
        <v>244406.34317494548</v>
      </c>
      <c r="D45" s="447">
        <f ca="1">SUMIF(G:G,38,K:K)</f>
        <v>123285.89198434303</v>
      </c>
      <c r="E45" s="447">
        <f t="shared" ca="1" si="1"/>
        <v>2419978.0220809849</v>
      </c>
      <c r="F45" s="431"/>
      <c r="G45" s="459">
        <v>4</v>
      </c>
      <c r="H45" s="459">
        <v>38</v>
      </c>
      <c r="I45" s="444">
        <f t="shared" ca="1" si="5"/>
        <v>3940540.8340447061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16418.920141852941</v>
      </c>
      <c r="L45" s="444">
        <f t="shared" ca="1" si="3"/>
        <v>3956959.754186559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2419978.0220809849</v>
      </c>
      <c r="C46" s="447">
        <f t="shared" si="0"/>
        <v>244406.34317494548</v>
      </c>
      <c r="D46" s="447">
        <f ca="1">SUMIF(G:G,39,K:K)</f>
        <v>117089.13982913992</v>
      </c>
      <c r="E46" s="447">
        <f t="shared" ca="1" si="1"/>
        <v>2292660.8187351795</v>
      </c>
      <c r="F46" s="431"/>
      <c r="G46" s="459">
        <v>4</v>
      </c>
      <c r="H46" s="459">
        <v>39</v>
      </c>
      <c r="I46" s="444">
        <f t="shared" ca="1" si="5"/>
        <v>3956959.754186559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16487.332309110661</v>
      </c>
      <c r="L46" s="444">
        <f t="shared" ca="1" si="3"/>
        <v>3973447.0864956696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2292660.8187351795</v>
      </c>
      <c r="C47" s="447">
        <f t="shared" si="0"/>
        <v>244406.34317494548</v>
      </c>
      <c r="D47" s="447">
        <f ca="1">SUMIF(G:G,40,K:K)</f>
        <v>110575.35007297393</v>
      </c>
      <c r="E47" s="447">
        <f t="shared" ca="1" si="1"/>
        <v>2158829.8256332078</v>
      </c>
      <c r="F47" s="431"/>
      <c r="G47" s="459">
        <v>4</v>
      </c>
      <c r="H47" s="459">
        <v>40</v>
      </c>
      <c r="I47" s="444">
        <f t="shared" ca="1" si="5"/>
        <v>3973447.0864956696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16556.02952706529</v>
      </c>
      <c r="L47" s="444">
        <f t="shared" ca="1" si="3"/>
        <v>3990003.1160227349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2158829.8256332078</v>
      </c>
      <c r="C48" s="447">
        <f t="shared" si="0"/>
        <v>244406.34317494548</v>
      </c>
      <c r="D48" s="447">
        <f ca="1">SUMIF(G:G,41,K:K)</f>
        <v>103728.3024704799</v>
      </c>
      <c r="E48" s="447">
        <f t="shared" ca="1" si="1"/>
        <v>2018151.7849287421</v>
      </c>
      <c r="F48" s="431"/>
      <c r="G48" s="459">
        <v>4</v>
      </c>
      <c r="H48" s="459">
        <v>41</v>
      </c>
      <c r="I48" s="444">
        <f t="shared" ca="1" si="5"/>
        <v>3990003.1160227349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16625.012983428063</v>
      </c>
      <c r="L48" s="444">
        <f t="shared" ca="1" si="3"/>
        <v>4006628.1290061628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2018151.7849287421</v>
      </c>
      <c r="C49" s="447">
        <f t="shared" si="0"/>
        <v>244406.34317494548</v>
      </c>
      <c r="D49" s="447">
        <f ca="1">SUMIF(G:G,42,K:K)</f>
        <v>96530.946917755704</v>
      </c>
      <c r="E49" s="447">
        <f t="shared" ca="1" si="1"/>
        <v>1870276.3886715523</v>
      </c>
      <c r="F49" s="431"/>
      <c r="G49" s="459">
        <v>4</v>
      </c>
      <c r="H49" s="459">
        <v>42</v>
      </c>
      <c r="I49" s="444">
        <f t="shared" ca="1" si="5"/>
        <v>4006628.1290061628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16694.28387085901</v>
      </c>
      <c r="L49" s="444">
        <f t="shared" ca="1" si="3"/>
        <v>4023322.4128770218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1870276.3886715523</v>
      </c>
      <c r="C50" s="447">
        <f t="shared" si="0"/>
        <v>244406.34317494548</v>
      </c>
      <c r="D50" s="447">
        <f ca="1">SUMIF(G:G,43,K:K)</f>
        <v>88965.360995224532</v>
      </c>
      <c r="E50" s="447">
        <f t="shared" ca="1" si="1"/>
        <v>1714835.4064918312</v>
      </c>
      <c r="F50" s="431"/>
      <c r="G50" s="459">
        <v>4</v>
      </c>
      <c r="H50" s="459">
        <v>43</v>
      </c>
      <c r="I50" s="444">
        <f t="shared" ca="1" si="5"/>
        <v>4023322.4128770218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16763.843386987592</v>
      </c>
      <c r="L50" s="444">
        <f t="shared" ca="1" si="3"/>
        <v>4040086.2562640095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1714835.4064918312</v>
      </c>
      <c r="C51" s="447">
        <f t="shared" si="0"/>
        <v>244406.34317494548</v>
      </c>
      <c r="D51" s="447">
        <f ca="1">SUMIF(G:G,44,K:K)</f>
        <v>81012.705338309344</v>
      </c>
      <c r="E51" s="447">
        <f t="shared" ca="1" si="1"/>
        <v>1551441.7686551949</v>
      </c>
      <c r="F51" s="431"/>
      <c r="G51" s="459">
        <v>4</v>
      </c>
      <c r="H51" s="459">
        <v>44</v>
      </c>
      <c r="I51" s="444">
        <f t="shared" ca="1" si="5"/>
        <v>4040086.2562640095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16833.692734433374</v>
      </c>
      <c r="L51" s="444">
        <f t="shared" ca="1" si="3"/>
        <v>4056919.9489984429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1551441.7686551949</v>
      </c>
      <c r="C52" s="447">
        <f t="shared" si="0"/>
        <v>244406.34317494548</v>
      </c>
      <c r="D52" s="447">
        <f ca="1">SUMIF(G:G,45,K:K)</f>
        <v>72653.176724786463</v>
      </c>
      <c r="E52" s="447">
        <f t="shared" ca="1" si="1"/>
        <v>1379688.6022050357</v>
      </c>
      <c r="F52" s="431"/>
      <c r="G52" s="459">
        <v>4</v>
      </c>
      <c r="H52" s="459">
        <v>45</v>
      </c>
      <c r="I52" s="444">
        <f t="shared" ca="1" si="5"/>
        <v>4056919.9489984429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16903.833120826846</v>
      </c>
      <c r="L52" s="444">
        <f t="shared" ca="1" si="3"/>
        <v>4073823.7821192695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1379688.6022050357</v>
      </c>
      <c r="C53" s="447">
        <f t="shared" si="0"/>
        <v>244406.34317494548</v>
      </c>
      <c r="D53" s="447">
        <f ca="1">SUMIF(G:G,46,K:K)</f>
        <v>63865.958761999107</v>
      </c>
      <c r="E53" s="447">
        <f t="shared" ca="1" si="1"/>
        <v>1199148.2177920893</v>
      </c>
      <c r="F53" s="431"/>
      <c r="G53" s="459">
        <v>4</v>
      </c>
      <c r="H53" s="459">
        <v>46</v>
      </c>
      <c r="I53" s="444">
        <f t="shared" ca="1" si="5"/>
        <v>4073823.7821192695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16974.26575883029</v>
      </c>
      <c r="L53" s="444">
        <f t="shared" ca="1" si="3"/>
        <v>4090798.0478780996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1199148.2177920893</v>
      </c>
      <c r="C54" s="447">
        <f t="shared" si="0"/>
        <v>244406.34317494548</v>
      </c>
      <c r="D54" s="447">
        <f ca="1">SUMIF(G:G,47,K:K)</f>
        <v>54629.170051135094</v>
      </c>
      <c r="E54" s="447">
        <f t="shared" ca="1" si="1"/>
        <v>1009371.044668279</v>
      </c>
      <c r="F54" s="431"/>
      <c r="G54" s="459">
        <v>4</v>
      </c>
      <c r="H54" s="459">
        <v>47</v>
      </c>
      <c r="I54" s="444">
        <f t="shared" ca="1" si="5"/>
        <v>4090798.0478780996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17044.991866158747</v>
      </c>
      <c r="L54" s="444">
        <f t="shared" ca="1" si="3"/>
        <v>4107843.0397442584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1009371.044668279</v>
      </c>
      <c r="C55" s="447">
        <f t="shared" si="0"/>
        <v>244406.34317494548</v>
      </c>
      <c r="D55" s="447">
        <f ca="1">SUMIF(G:G,48,K:K)</f>
        <v>44919.80969949071</v>
      </c>
      <c r="E55" s="447">
        <f t="shared" ca="1" si="1"/>
        <v>809884.51119282423</v>
      </c>
      <c r="F55" s="431"/>
      <c r="G55" s="459">
        <v>4</v>
      </c>
      <c r="H55" s="459">
        <v>48</v>
      </c>
      <c r="I55" s="444">
        <f t="shared" ca="1" si="5"/>
        <v>4107843.0397442584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17116.012665601076</v>
      </c>
      <c r="L55" s="444">
        <f t="shared" ca="1" si="3"/>
        <v>4124959.0524098594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809884.51119282423</v>
      </c>
      <c r="C56" s="447">
        <f t="shared" si="0"/>
        <v>244406.34317494548</v>
      </c>
      <c r="D56" s="447">
        <f ca="1">SUMIF(G:G,49,K:K)</f>
        <v>34713.700045038531</v>
      </c>
      <c r="E56" s="447">
        <f t="shared" ca="1" si="1"/>
        <v>600191.86806291726</v>
      </c>
      <c r="F56" s="431"/>
      <c r="G56" s="459">
        <f>G55+1</f>
        <v>5</v>
      </c>
      <c r="H56" s="459">
        <v>49</v>
      </c>
      <c r="I56" s="444">
        <f t="shared" ca="1" si="5"/>
        <v>4124959.0524098594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17187.329385041081</v>
      </c>
      <c r="L56" s="444">
        <f t="shared" ca="1" si="3"/>
        <v>4142146.3817949006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600191.86806291726</v>
      </c>
      <c r="C57" s="447">
        <f t="shared" si="0"/>
        <v>244406.34317494548</v>
      </c>
      <c r="D57" s="447">
        <f ca="1">SUMIF(G:G,50,K:K)</f>
        <v>23985.426450675492</v>
      </c>
      <c r="E57" s="447">
        <f t="shared" ca="1" si="1"/>
        <v>379770.95133864728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4142146.3817949006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17258.943257478753</v>
      </c>
      <c r="L57" s="444">
        <f t="shared" ca="1" si="3"/>
        <v>4159405.3250523792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379770.95133864728</v>
      </c>
      <c r="C58" s="447">
        <f t="shared" si="0"/>
        <v>244406.34317494548</v>
      </c>
      <c r="D58" s="447">
        <f ca="1">SUMIF(G:G,51,K:K)</f>
        <v>12708.274018230373</v>
      </c>
      <c r="E58" s="447">
        <f t="shared" ca="1" si="1"/>
        <v>148072.88218193219</v>
      </c>
      <c r="F58" s="431"/>
      <c r="G58" s="459">
        <f t="shared" si="8"/>
        <v>5</v>
      </c>
      <c r="H58" s="459">
        <v>51</v>
      </c>
      <c r="I58" s="444">
        <f t="shared" ca="1" si="5"/>
        <v>4159405.3250523792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17330.855521051581</v>
      </c>
      <c r="L58" s="444">
        <f t="shared" ca="1" si="3"/>
        <v>4176736.1805734308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148072.88218193219</v>
      </c>
      <c r="C59" s="447">
        <f t="shared" si="0"/>
        <v>244406.34317494548</v>
      </c>
      <c r="D59" s="447">
        <f ca="1">SUMIF(G:G,52,K:K)</f>
        <v>854.16106463976075</v>
      </c>
      <c r="E59" s="447">
        <f t="shared" ca="1" si="1"/>
        <v>-95479.299928373526</v>
      </c>
      <c r="F59" s="431"/>
      <c r="G59" s="459">
        <f t="shared" si="8"/>
        <v>5</v>
      </c>
      <c r="H59" s="459">
        <v>52</v>
      </c>
      <c r="I59" s="444">
        <f t="shared" ca="1" si="5"/>
        <v>4176736.1805734308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17403.067419055962</v>
      </c>
      <c r="L59" s="444">
        <f t="shared" ca="1" si="3"/>
        <v>4194139.2479924867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-95479.299928373526</v>
      </c>
      <c r="C60" s="447">
        <f t="shared" si="0"/>
        <v>244406.34317494548</v>
      </c>
      <c r="D60" s="447">
        <f ca="1">SUMIF(G:G,53,K:K)</f>
        <v>-11606.430805360986</v>
      </c>
      <c r="E60" s="447">
        <f t="shared" ca="1" si="1"/>
        <v>-351492.07390868</v>
      </c>
      <c r="F60" s="431"/>
      <c r="G60" s="459">
        <f t="shared" si="8"/>
        <v>5</v>
      </c>
      <c r="H60" s="459">
        <v>53</v>
      </c>
      <c r="I60" s="444">
        <f t="shared" ca="1" si="5"/>
        <v>4194139.2479924867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17475.580199968696</v>
      </c>
      <c r="L60" s="444">
        <f t="shared" ca="1" si="3"/>
        <v>4211614.8281924557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-351492.07390868</v>
      </c>
      <c r="C61" s="447">
        <f t="shared" si="0"/>
        <v>244406.34317494548</v>
      </c>
      <c r="D61" s="447">
        <f ca="1">SUMIF(G:G,54,K:K)</f>
        <v>-24704.53020416067</v>
      </c>
      <c r="E61" s="447">
        <f t="shared" ca="1" si="1"/>
        <v>-620602.94728778617</v>
      </c>
      <c r="F61" s="431"/>
      <c r="G61" s="459">
        <f t="shared" si="8"/>
        <v>5</v>
      </c>
      <c r="H61" s="459">
        <v>54</v>
      </c>
      <c r="I61" s="444">
        <f t="shared" ca="1" si="5"/>
        <v>4211614.8281924557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17548.395117468564</v>
      </c>
      <c r="L61" s="444">
        <f t="shared" ca="1" si="3"/>
        <v>4229163.2233099239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-620602.94728778617</v>
      </c>
      <c r="C62" s="447">
        <f t="shared" si="0"/>
        <v>244406.34317494548</v>
      </c>
      <c r="D62" s="447">
        <f ca="1">SUMIF(G:G,55,K:K)</f>
        <v>-38472.753226846529</v>
      </c>
      <c r="E62" s="447">
        <f t="shared" ca="1" si="1"/>
        <v>-903482.04368957819</v>
      </c>
      <c r="F62" s="431"/>
      <c r="G62" s="459">
        <f t="shared" si="8"/>
        <v>5</v>
      </c>
      <c r="H62" s="459">
        <v>55</v>
      </c>
      <c r="I62" s="444">
        <f t="shared" ca="1" si="5"/>
        <v>4229163.2233099239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17621.513430458017</v>
      </c>
      <c r="L62" s="444">
        <f t="shared" ca="1" si="3"/>
        <v>4246784.7367403815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-903482.04368957819</v>
      </c>
      <c r="C63" s="447">
        <f t="shared" si="0"/>
        <v>244406.34317494548</v>
      </c>
      <c r="D63" s="447">
        <f ca="1">SUMIF(G:G,56,K:K)</f>
        <v>-52945.384669831976</v>
      </c>
      <c r="E63" s="447">
        <f t="shared" ca="1" si="1"/>
        <v>-1200833.7715343556</v>
      </c>
      <c r="F63" s="431"/>
      <c r="G63" s="459">
        <f t="shared" si="8"/>
        <v>5</v>
      </c>
      <c r="H63" s="459">
        <v>56</v>
      </c>
      <c r="I63" s="444">
        <f t="shared" ca="1" si="5"/>
        <v>4246784.7367403815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17694.936403084921</v>
      </c>
      <c r="L63" s="444">
        <f t="shared" ca="1" si="3"/>
        <v>4264479.673143466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-1200833.7715343556</v>
      </c>
      <c r="C64" s="447">
        <f t="shared" si="0"/>
        <v>244406.34317494548</v>
      </c>
      <c r="D64" s="447">
        <f ca="1">SUMIF(G:G,57,K:K)</f>
        <v>-68158.463404783397</v>
      </c>
      <c r="E64" s="447">
        <f t="shared" ca="1" si="1"/>
        <v>-1513398.5781140844</v>
      </c>
      <c r="F64" s="431"/>
      <c r="G64" s="459">
        <f t="shared" si="8"/>
        <v>5</v>
      </c>
      <c r="H64" s="459">
        <v>57</v>
      </c>
      <c r="I64" s="444">
        <f t="shared" ca="1" si="5"/>
        <v>4264479.673143466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17768.665304764443</v>
      </c>
      <c r="L64" s="444">
        <f t="shared" ca="1" si="3"/>
        <v>4282248.3384482302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-1513398.5781140844</v>
      </c>
      <c r="C65" s="447">
        <f t="shared" si="0"/>
        <v>244406.34317494548</v>
      </c>
      <c r="D65" s="447">
        <f ca="1">SUMIF(G:G,58,K:K)</f>
        <v>-84149.872120439206</v>
      </c>
      <c r="E65" s="447">
        <f t="shared" ca="1" si="1"/>
        <v>-1841954.7934094693</v>
      </c>
      <c r="F65" s="431"/>
      <c r="G65" s="459">
        <f t="shared" si="8"/>
        <v>5</v>
      </c>
      <c r="H65" s="459">
        <v>58</v>
      </c>
      <c r="I65" s="444">
        <f t="shared" ca="1" si="5"/>
        <v>4282248.3384482302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17842.70141020096</v>
      </c>
      <c r="L65" s="444">
        <f t="shared" ca="1" si="3"/>
        <v>4300091.0398584316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-1841954.7934094693</v>
      </c>
      <c r="C66" s="447">
        <f t="shared" si="0"/>
        <v>244406.34317494548</v>
      </c>
      <c r="D66" s="447">
        <f ca="1">SUMIF(G:G,59,K:K)</f>
        <v>-100959.43165579041</v>
      </c>
      <c r="E66" s="447">
        <f t="shared" ca="1" si="1"/>
        <v>-2187320.5682402053</v>
      </c>
      <c r="F66" s="431"/>
      <c r="G66" s="459">
        <f t="shared" si="8"/>
        <v>5</v>
      </c>
      <c r="H66" s="459">
        <v>59</v>
      </c>
      <c r="I66" s="444">
        <f t="shared" ca="1" si="5"/>
        <v>4300091.0398584316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17917.045999410133</v>
      </c>
      <c r="L66" s="444">
        <f t="shared" ca="1" si="3"/>
        <v>4318008.0858578421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-2187320.5682402053</v>
      </c>
      <c r="C67" s="447">
        <f t="shared" si="0"/>
        <v>244406.34317494548</v>
      </c>
      <c r="D67" s="447">
        <f t="shared" ref="D67:D71" ca="1" si="9">SUMIF(G:G,60,K:K)</f>
        <v>-118629.00015952619</v>
      </c>
      <c r="E67" s="447">
        <f t="shared" ca="1" si="1"/>
        <v>-2550355.9115746771</v>
      </c>
      <c r="F67" s="431"/>
      <c r="G67" s="459">
        <f t="shared" si="8"/>
        <v>5</v>
      </c>
      <c r="H67" s="459">
        <v>60</v>
      </c>
      <c r="I67" s="444">
        <f t="shared" ca="1" si="5"/>
        <v>4318008.0858578421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17991.700357741007</v>
      </c>
      <c r="L67" s="444">
        <f t="shared" ca="1" si="3"/>
        <v>4335999.7862155829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-2550355.9115746771</v>
      </c>
      <c r="C68" s="447">
        <f t="shared" si="0"/>
        <v>244406.34317494548</v>
      </c>
      <c r="D68" s="447">
        <f t="shared" ca="1" si="9"/>
        <v>-118629.00015952619</v>
      </c>
      <c r="E68" s="447">
        <f t="shared" ca="1" si="1"/>
        <v>-2913391.2549091489</v>
      </c>
      <c r="F68" s="431"/>
      <c r="G68" s="459">
        <f>G67+1</f>
        <v>6</v>
      </c>
      <c r="H68" s="459">
        <v>61</v>
      </c>
      <c r="I68" s="444">
        <f t="shared" ca="1" si="5"/>
        <v>4335999.7862155829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18066.665775898262</v>
      </c>
      <c r="L68" s="444">
        <f t="shared" ca="1" si="3"/>
        <v>4354066.4519914808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-2913391.2549091489</v>
      </c>
      <c r="C69" s="447">
        <f t="shared" si="0"/>
        <v>244406.34317494548</v>
      </c>
      <c r="D69" s="447">
        <f t="shared" ca="1" si="9"/>
        <v>-118629.00015952619</v>
      </c>
      <c r="E69" s="447">
        <f t="shared" ca="1" si="1"/>
        <v>-3276426.5982436207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4354066.4519914808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18141.943549964504</v>
      </c>
      <c r="L69" s="444">
        <f t="shared" ca="1" si="3"/>
        <v>4372208.3955414454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-3276426.5982436207</v>
      </c>
      <c r="C70" s="447">
        <f t="shared" si="0"/>
        <v>244406.34317494548</v>
      </c>
      <c r="D70" s="447">
        <f t="shared" ca="1" si="9"/>
        <v>-118629.00015952619</v>
      </c>
      <c r="E70" s="447">
        <f t="shared" ca="1" si="1"/>
        <v>-3639461.9415780925</v>
      </c>
      <c r="F70" s="431"/>
      <c r="G70" s="459">
        <f t="shared" si="10"/>
        <v>6</v>
      </c>
      <c r="H70" s="459">
        <v>63</v>
      </c>
      <c r="I70" s="444">
        <f t="shared" ca="1" si="5"/>
        <v>4372208.3955414454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18217.53498142269</v>
      </c>
      <c r="L70" s="444">
        <f t="shared" ca="1" si="3"/>
        <v>4390425.9305228684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-3639461.9415780925</v>
      </c>
      <c r="C71" s="447">
        <f t="shared" si="0"/>
        <v>244406.34317494548</v>
      </c>
      <c r="D71" s="447">
        <f t="shared" ca="1" si="9"/>
        <v>-118629.00015952619</v>
      </c>
      <c r="E71" s="447">
        <f t="shared" ca="1" si="1"/>
        <v>-4002497.2849125643</v>
      </c>
      <c r="F71" s="431"/>
      <c r="G71" s="459">
        <f t="shared" si="10"/>
        <v>6</v>
      </c>
      <c r="H71" s="459">
        <v>64</v>
      </c>
      <c r="I71" s="444">
        <f t="shared" ca="1" si="5"/>
        <v>4390425.9305228684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18293.441377178617</v>
      </c>
      <c r="L71" s="444">
        <f t="shared" ca="1" si="3"/>
        <v>4408719.3719000472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4408719.3719000472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18369.664049583531</v>
      </c>
      <c r="L72" s="444">
        <f t="shared" ca="1" si="3"/>
        <v>4427089.0359496307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4427089.0359496307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18446.204316456795</v>
      </c>
      <c r="L73" s="444">
        <f t="shared" ca="1" si="3"/>
        <v>4445535.2402660875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4445535.2402660875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18523.063501108696</v>
      </c>
      <c r="L74" s="444">
        <f t="shared" ca="1" si="3"/>
        <v>4464058.3037671959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4464058.3037671959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18508.11336709424</v>
      </c>
      <c r="L75" s="444">
        <f t="shared" ca="1" si="3"/>
        <v>4460455.3214697121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4460455.3214697121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18493.100940854722</v>
      </c>
      <c r="L76" s="444">
        <f t="shared" ca="1" si="3"/>
        <v>4456837.3267459879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4456837.3267459879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18478.025962839205</v>
      </c>
      <c r="L77" s="444">
        <f t="shared" ca="1" si="3"/>
        <v>4453204.2570442483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4453204.2570442483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18462.888172415289</v>
      </c>
      <c r="L78" s="444">
        <f t="shared" ca="1" si="3"/>
        <v>4449556.0495520849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4449556.0495520849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18447.687307864609</v>
      </c>
      <c r="L79" s="444">
        <f t="shared" ca="1" si="3"/>
        <v>4445892.6411953708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4445892.6411953708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18432.423106378301</v>
      </c>
      <c r="L80" s="444">
        <f t="shared" ca="1" si="3"/>
        <v>4442213.9686371703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4442213.9686371703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18417.095304052466</v>
      </c>
      <c r="L81" s="444">
        <f t="shared" ca="1" si="3"/>
        <v>4438519.9682766441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4438519.9682766441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18401.703635883605</v>
      </c>
      <c r="L82" s="444">
        <f t="shared" ca="1" si="3"/>
        <v>4434810.5762479492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4434810.5762479492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18386.247835764043</v>
      </c>
      <c r="L83" s="444">
        <f t="shared" ca="1" si="3"/>
        <v>4431085.7284191344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4431085.7284191344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18370.727636477317</v>
      </c>
      <c r="L84" s="444">
        <f t="shared" ca="1" si="3"/>
        <v>4427345.3603910329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4427345.3603910329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18355.142769693561</v>
      </c>
      <c r="L85" s="444">
        <f t="shared" ca="1" si="3"/>
        <v>4423589.4074961478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4423589.4074961478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18339.492965964873</v>
      </c>
      <c r="L86" s="444">
        <f t="shared" ca="1" si="3"/>
        <v>4419817.8047975339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4419817.8047975339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18323.777954720648</v>
      </c>
      <c r="L87" s="444">
        <f t="shared" ca="1" si="3"/>
        <v>4416030.4870876763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4416030.4870876763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18307.997464262906</v>
      </c>
      <c r="L88" s="444">
        <f t="shared" ca="1" si="3"/>
        <v>4412227.3888873607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4412227.3888873607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18292.151221761593</v>
      </c>
      <c r="L89" s="444">
        <f t="shared" ca="1" si="3"/>
        <v>4408408.4444445437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4408408.4444445437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18276.238953249856</v>
      </c>
      <c r="L90" s="444">
        <f t="shared" ca="1" si="3"/>
        <v>4404573.5877332147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4404573.5877332147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18260.260383619316</v>
      </c>
      <c r="L91" s="444">
        <f t="shared" ca="1" si="3"/>
        <v>4400722.7524522552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4400722.7524522552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18244.21523661532</v>
      </c>
      <c r="L92" s="444">
        <f t="shared" ca="1" si="3"/>
        <v>4396855.8720242921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4396855.8720242921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18228.103234832139</v>
      </c>
      <c r="L93" s="444">
        <f t="shared" ca="1" si="3"/>
        <v>4392972.8795945458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4392972.8795945458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18211.924099708198</v>
      </c>
      <c r="L94" s="444">
        <f t="shared" ca="1" si="3"/>
        <v>4389073.7080296753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4389073.7080296753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18195.677551521236</v>
      </c>
      <c r="L95" s="444">
        <f t="shared" ca="1" si="3"/>
        <v>4385158.2899166178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4385158.2899166178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18179.363309383498</v>
      </c>
      <c r="L96" s="444">
        <f t="shared" ca="1" si="3"/>
        <v>4381226.5575614227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4381226.5575614227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18162.981091236852</v>
      </c>
      <c r="L97" s="444">
        <f t="shared" ca="1" si="3"/>
        <v>4377278.4429880809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4377278.4429880809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18146.530613847928</v>
      </c>
      <c r="L98" s="444">
        <f t="shared" ca="1" si="3"/>
        <v>4373313.8779373504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4373313.8779373504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18130.011592803217</v>
      </c>
      <c r="L99" s="444">
        <f t="shared" ca="1" si="3"/>
        <v>4369332.7938655755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4369332.7938655755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18113.423742504154</v>
      </c>
      <c r="L100" s="444">
        <f t="shared" ca="1" si="3"/>
        <v>4365335.1219435008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4365335.1219435008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18096.766776162178</v>
      </c>
      <c r="L101" s="444">
        <f t="shared" ca="1" si="3"/>
        <v>4361320.7930550845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4361320.7930550845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18080.040405793774</v>
      </c>
      <c r="L102" s="444">
        <f t="shared" ca="1" si="3"/>
        <v>4357289.7377963001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4357289.7377963001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18063.244342215505</v>
      </c>
      <c r="L103" s="444">
        <f t="shared" ca="1" si="3"/>
        <v>4353241.886473937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4353241.886473937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18046.378295038994</v>
      </c>
      <c r="L104" s="444">
        <f t="shared" ca="1" si="3"/>
        <v>4349177.1691043973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4349177.1691043973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18036.708224332579</v>
      </c>
      <c r="L105" s="444">
        <f t="shared" ca="1" si="3"/>
        <v>4346846.6820641514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4346846.6820641514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18026.997861664884</v>
      </c>
      <c r="L106" s="444">
        <f t="shared" ca="1" si="3"/>
        <v>4344506.4846612373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4344506.4846612373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18017.247039152742</v>
      </c>
      <c r="L107" s="444">
        <f t="shared" ca="1" si="3"/>
        <v>4342156.5364358108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4342156.5364358108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18007.455588213466</v>
      </c>
      <c r="L108" s="444">
        <f t="shared" ca="1" si="3"/>
        <v>4339796.7967594452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4339796.7967594452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17997.623339561942</v>
      </c>
      <c r="L109" s="444">
        <f t="shared" ca="1" si="3"/>
        <v>4337427.2248344282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4337427.2248344282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17987.750123207705</v>
      </c>
      <c r="L110" s="444">
        <f t="shared" ca="1" si="3"/>
        <v>4335047.7796930568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4335047.7796930568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17977.835768451991</v>
      </c>
      <c r="L111" s="444">
        <f t="shared" ca="1" si="3"/>
        <v>4332658.4201969299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4332658.4201969299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17967.880103884796</v>
      </c>
      <c r="L112" s="444">
        <f t="shared" ca="1" si="3"/>
        <v>4330259.1050362363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4330259.1050362363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17957.882957381906</v>
      </c>
      <c r="L113" s="444">
        <f t="shared" ca="1" si="3"/>
        <v>4327849.7927290397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4327849.7927290397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17947.844156101921</v>
      </c>
      <c r="L114" s="444">
        <f t="shared" ca="1" si="3"/>
        <v>4325430.4416205632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4325430.4416205632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17937.763526483268</v>
      </c>
      <c r="L115" s="444">
        <f t="shared" ca="1" si="3"/>
        <v>4323001.0098824678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4323001.0098824678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17927.640894241205</v>
      </c>
      <c r="L116" s="444">
        <f t="shared" ca="1" si="3"/>
        <v>4320561.4555121306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4320561.4555121306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17917.4760843648</v>
      </c>
      <c r="L117" s="444">
        <f t="shared" ca="1" si="3"/>
        <v>4318111.7363319164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4318111.7363319164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17907.268921113908</v>
      </c>
      <c r="L118" s="444">
        <f t="shared" ca="1" si="3"/>
        <v>4315651.8099884512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4315651.8099884512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17897.019228016135</v>
      </c>
      <c r="L119" s="444">
        <f t="shared" ca="1" si="3"/>
        <v>4313181.6339518884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4313181.6339518884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17886.726827863789</v>
      </c>
      <c r="L120" s="444">
        <f t="shared" ca="1" si="3"/>
        <v>4310701.1655151732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4310701.1655151732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17876.391542710811</v>
      </c>
      <c r="L121" s="444">
        <f t="shared" ca="1" si="3"/>
        <v>4308210.3617933048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4308210.3617933048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17866.01319386969</v>
      </c>
      <c r="L122" s="444">
        <f t="shared" ca="1" si="3"/>
        <v>4305709.179722596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4305709.179722596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17855.591601908403</v>
      </c>
      <c r="L123" s="444">
        <f t="shared" ca="1" si="3"/>
        <v>4303197.5760599254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4303197.5760599254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17845.126586647279</v>
      </c>
      <c r="L124" s="444">
        <f t="shared" ca="1" si="3"/>
        <v>4300675.5073819943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4300675.5073819943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17834.617967155897</v>
      </c>
      <c r="L125" s="444">
        <f t="shared" ca="1" si="3"/>
        <v>4298142.9300845712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4298142.9300845712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17824.065561749969</v>
      </c>
      <c r="L126" s="444">
        <f t="shared" ca="1" si="3"/>
        <v>4295599.8003817424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4295599.8003817424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17813.469187988183</v>
      </c>
      <c r="L127" s="444">
        <f t="shared" ca="1" si="3"/>
        <v>4293046.0743051516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4293046.0743051516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17802.828662669053</v>
      </c>
      <c r="L128" s="444">
        <f t="shared" ca="1" si="3"/>
        <v>4290481.7077032421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4290481.7077032421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17792.143801827762</v>
      </c>
      <c r="L129" s="444">
        <f t="shared" ca="1" si="3"/>
        <v>4287906.6562404912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4287906.6562404912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17781.414420732966</v>
      </c>
      <c r="L130" s="444">
        <f t="shared" ca="1" si="3"/>
        <v>4285320.8753966456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4285320.8753966456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17770.64033388361</v>
      </c>
      <c r="L131" s="444">
        <f t="shared" ca="1" si="3"/>
        <v>4282724.3204659503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4282724.3204659503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17759.821355005715</v>
      </c>
      <c r="L132" s="444">
        <f t="shared" ca="1" si="3"/>
        <v>4280116.9465563772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4280116.9465563772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17748.957297049161</v>
      </c>
      <c r="L133" s="444">
        <f t="shared" ca="1" si="3"/>
        <v>4277498.7085888479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4277498.7085888479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17738.047972184453</v>
      </c>
      <c r="L134" s="444">
        <f t="shared" ca="1" si="3"/>
        <v>4274869.5612964537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4274869.5612964537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17727.093191799479</v>
      </c>
      <c r="L135" s="444">
        <f t="shared" ca="1" si="3"/>
        <v>4272229.4592236746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4272229.4592236746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17716.092766496233</v>
      </c>
      <c r="L136" s="444">
        <f t="shared" ca="1" si="3"/>
        <v>4269578.3567255922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4269578.3567255922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17705.046506087554</v>
      </c>
      <c r="L137" s="444">
        <f t="shared" ca="1" si="3"/>
        <v>4266916.2079671007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4266916.2079671007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17693.954219593841</v>
      </c>
      <c r="L138" s="444">
        <f t="shared" ca="1" si="3"/>
        <v>4264242.9669221155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4264242.9669221155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17682.815715239736</v>
      </c>
      <c r="L139" s="444">
        <f t="shared" ca="1" si="3"/>
        <v>4261558.5873727761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4261558.5873727761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17671.630800450821</v>
      </c>
      <c r="L140" s="444">
        <f t="shared" ca="1" si="3"/>
        <v>4258863.0229086485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4258863.0229086485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17660.399281850288</v>
      </c>
      <c r="L141" s="444">
        <f t="shared" ca="1" si="3"/>
        <v>4256156.2269259198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4256156.2269259198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17649.120965255588</v>
      </c>
      <c r="L142" s="444">
        <f t="shared" ca="1" si="3"/>
        <v>4253438.1526265964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4253438.1526265964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17637.795655675072</v>
      </c>
      <c r="L143" s="444">
        <f t="shared" ca="1" si="3"/>
        <v>4250708.7530176928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4250708.7530176928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17626.423157304642</v>
      </c>
      <c r="L144" s="444">
        <f t="shared" ca="1" si="3"/>
        <v>4247967.9809104186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4247967.9809104186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17615.003273524333</v>
      </c>
      <c r="L145" s="444">
        <f t="shared" ca="1" si="3"/>
        <v>4245215.7889193641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4245215.7889193641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17603.535806894939</v>
      </c>
      <c r="L146" s="444">
        <f t="shared" ca="1" si="3"/>
        <v>4242452.1294616805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4242452.1294616805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17592.020559154589</v>
      </c>
      <c r="L147" s="444">
        <f t="shared" ca="1" si="3"/>
        <v>4239676.9547562562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4239676.9547562562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17580.457331215322</v>
      </c>
      <c r="L148" s="444">
        <f t="shared" ca="1" si="3"/>
        <v>4236890.2168228924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4236890.2168228924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17568.845923159639</v>
      </c>
      <c r="L149" s="444">
        <f t="shared" ca="1" si="3"/>
        <v>4234091.8674814729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4234091.8674814729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17557.186134237058</v>
      </c>
      <c r="L150" s="444">
        <f t="shared" ca="1" si="3"/>
        <v>4231281.858351131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4231281.858351131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17545.477762860635</v>
      </c>
      <c r="L151" s="444">
        <f t="shared" ca="1" si="3"/>
        <v>4228460.1408494124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4228460.1408494124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17533.720606603474</v>
      </c>
      <c r="L152" s="444">
        <f t="shared" ca="1" si="3"/>
        <v>4225626.6661914373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4225626.6661914373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17521.914462195244</v>
      </c>
      <c r="L153" s="444">
        <f t="shared" ca="1" si="3"/>
        <v>4222781.3853890542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4222781.3853890542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17510.059125518648</v>
      </c>
      <c r="L154" s="444">
        <f t="shared" ca="1" si="3"/>
        <v>4219924.2492499938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4219924.2492499938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17498.154391605894</v>
      </c>
      <c r="L155" s="444">
        <f t="shared" ca="1" si="3"/>
        <v>4217055.2083770214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4217055.2083770214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17486.200054635177</v>
      </c>
      <c r="L156" s="444">
        <f t="shared" ca="1" si="3"/>
        <v>4214174.2131670779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4214174.2131670779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17474.195907927082</v>
      </c>
      <c r="L157" s="444">
        <f t="shared" ca="1" si="3"/>
        <v>4211281.2138104262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4211281.2138104262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17462.141743941032</v>
      </c>
      <c r="L158" s="444">
        <f t="shared" ca="1" si="3"/>
        <v>4208376.1602897886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4208376.1602897886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17450.037354271706</v>
      </c>
      <c r="L159" s="444">
        <f t="shared" ca="1" si="3"/>
        <v>4205459.0023794817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4205459.0023794817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17437.882529645427</v>
      </c>
      <c r="L160" s="444">
        <f t="shared" ca="1" si="3"/>
        <v>4202529.6896445481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4202529.6896445481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17425.677059916539</v>
      </c>
      <c r="L161" s="444">
        <f t="shared" ca="1" si="3"/>
        <v>4199588.1714398861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4199588.1714398861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17413.42073406378</v>
      </c>
      <c r="L162" s="444">
        <f t="shared" ca="1" si="3"/>
        <v>4196634.396909371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4196634.396909371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17401.113340186635</v>
      </c>
      <c r="L163" s="444">
        <f t="shared" ca="1" si="3"/>
        <v>4193668.3149849786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4193668.3149849786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17388.754665501667</v>
      </c>
      <c r="L164" s="444">
        <f t="shared" ca="1" si="3"/>
        <v>4190689.8743859017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4190689.8743859017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17376.344496338847</v>
      </c>
      <c r="L165" s="444">
        <f t="shared" ca="1" si="3"/>
        <v>4187699.0236176616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4187699.0236176616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17363.882618137846</v>
      </c>
      <c r="L166" s="444">
        <f t="shared" ca="1" si="3"/>
        <v>4184695.7109712204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4184695.7109712204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17351.368815444337</v>
      </c>
      <c r="L167" s="444">
        <f t="shared" ca="1" si="3"/>
        <v>4181679.884522086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4181679.884522086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17338.802871906279</v>
      </c>
      <c r="L168" s="444">
        <f t="shared" ca="1" si="3"/>
        <v>4178651.4921294134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4178651.4921294134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17326.184570270143</v>
      </c>
      <c r="L169" s="444">
        <f t="shared" ca="1" si="3"/>
        <v>4175610.4814351047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4175610.4814351047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17313.51369237719</v>
      </c>
      <c r="L170" s="444">
        <f t="shared" ca="1" si="3"/>
        <v>4172556.7998629031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4172556.7998629031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17300.790019159685</v>
      </c>
      <c r="L171" s="444">
        <f t="shared" ca="1" si="3"/>
        <v>4169490.394617484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4169490.394617484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17288.013330637106</v>
      </c>
      <c r="L172" s="444">
        <f t="shared" ca="1" si="3"/>
        <v>4166411.2126835422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4166411.2126835422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17275.183405912347</v>
      </c>
      <c r="L173" s="444">
        <f t="shared" ca="1" si="3"/>
        <v>4163319.2008248759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4163319.2008248759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17262.300023167903</v>
      </c>
      <c r="L174" s="444">
        <f t="shared" ca="1" si="3"/>
        <v>4160214.3055834649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4160214.3055834649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17249.362959662023</v>
      </c>
      <c r="L175" s="444">
        <f t="shared" ca="1" si="3"/>
        <v>4157096.4732785481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4157096.4732785481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17236.371991724871</v>
      </c>
      <c r="L176" s="444">
        <f t="shared" ca="1" si="3"/>
        <v>4153965.650005694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4153965.650005694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17223.326894754646</v>
      </c>
      <c r="L177" s="444">
        <f t="shared" ca="1" si="3"/>
        <v>4150821.7816358698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4150821.7816358698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17210.227443213713</v>
      </c>
      <c r="L178" s="444">
        <f t="shared" ca="1" si="3"/>
        <v>4147664.8138145045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4147664.8138145045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17197.073410624693</v>
      </c>
      <c r="L179" s="444">
        <f t="shared" ca="1" si="3"/>
        <v>4144494.6919605504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4144494.6919605504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17183.864569566547</v>
      </c>
      <c r="L180" s="444">
        <f t="shared" ca="1" si="3"/>
        <v>4141311.3612655383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4141311.3612655383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17170.600691670665</v>
      </c>
      <c r="L181" s="444">
        <f t="shared" ca="1" si="3"/>
        <v>4138114.76669263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4138114.76669263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17157.28154761688</v>
      </c>
      <c r="L182" s="444">
        <f t="shared" ca="1" si="3"/>
        <v>4134904.8529756679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4134904.8529756679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17143.906907129534</v>
      </c>
      <c r="L183" s="444">
        <f t="shared" ca="1" si="3"/>
        <v>4131681.5646182187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4131681.5646182187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17130.4765389735</v>
      </c>
      <c r="L184" s="444">
        <f t="shared" ca="1" si="3"/>
        <v>4128444.8458926133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4128444.8458926133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17116.990210950142</v>
      </c>
      <c r="L185" s="444">
        <f t="shared" ca="1" si="3"/>
        <v>4125194.6408389844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4125194.6408389844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17103.447689893357</v>
      </c>
      <c r="L186" s="444">
        <f t="shared" ca="1" si="3"/>
        <v>4121930.8932642988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4121930.8932642988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17089.848741665501</v>
      </c>
      <c r="L187" s="444">
        <f t="shared" ca="1" si="3"/>
        <v>4118653.5467413855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4118653.5467413855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17076.193131153363</v>
      </c>
      <c r="L188" s="444">
        <f t="shared" ca="1" si="3"/>
        <v>4115362.5446079602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4115362.5446079602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17062.480622264091</v>
      </c>
      <c r="L189" s="444">
        <f t="shared" ca="1" si="3"/>
        <v>4112057.8299656454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4112057.8299656454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17048.71097792111</v>
      </c>
      <c r="L190" s="444">
        <f t="shared" ca="1" si="3"/>
        <v>4108739.3456789879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4108739.3456789879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17034.883960060037</v>
      </c>
      <c r="L191" s="444">
        <f t="shared" ca="1" si="3"/>
        <v>4105407.034374469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4105407.034374469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17020.999329624541</v>
      </c>
      <c r="L192" s="444">
        <f t="shared" ca="1" si="3"/>
        <v>4102060.8384395149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4102060.8384395149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17007.056846562235</v>
      </c>
      <c r="L193" s="444">
        <f t="shared" ca="1" si="3"/>
        <v>4098700.7000214984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4098700.7000214984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16993.056269820499</v>
      </c>
      <c r="L194" s="444">
        <f t="shared" ca="1" si="3"/>
        <v>4095326.5610267399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4095326.5610267399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16978.997357342338</v>
      </c>
      <c r="L195" s="444">
        <f t="shared" ca="1" si="3"/>
        <v>4091938.3631195035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4091938.3631195035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16964.879866062183</v>
      </c>
      <c r="L196" s="444">
        <f t="shared" ca="1" si="3"/>
        <v>4088536.0477209869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4088536.0477209869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16950.703551901701</v>
      </c>
      <c r="L197" s="444">
        <f t="shared" ca="1" si="3"/>
        <v>4085119.5560083096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4085119.5560083096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16936.468169765543</v>
      </c>
      <c r="L198" s="444">
        <f t="shared" ca="1" si="3"/>
        <v>4081688.8289134963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4081688.8289134963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16922.173473537157</v>
      </c>
      <c r="L199" s="444">
        <f t="shared" ca="1" si="3"/>
        <v>4078243.8071224545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4078243.8071224545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16907.81921607448</v>
      </c>
      <c r="L200" s="444">
        <f t="shared" ca="1" si="3"/>
        <v>4074784.4310739501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4074784.4310739501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16893.405149205715</v>
      </c>
      <c r="L201" s="444">
        <f t="shared" ca="1" si="3"/>
        <v>4071310.6409585769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4071310.6409585769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16878.931023724992</v>
      </c>
      <c r="L202" s="444">
        <f t="shared" ca="1" si="3"/>
        <v>4067822.376717723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4067822.376717723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16864.3965893881</v>
      </c>
      <c r="L203" s="444">
        <f t="shared" ca="1" si="3"/>
        <v>4064319.5780425323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4064319.5780425323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16849.801594908138</v>
      </c>
      <c r="L204" s="444">
        <f t="shared" ca="1" si="3"/>
        <v>4060802.1843728619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4060802.1843728619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16835.14578795118</v>
      </c>
      <c r="L205" s="444">
        <f t="shared" ca="1" si="3"/>
        <v>4057270.1348962341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4057270.1348962341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16820.428915131895</v>
      </c>
      <c r="L206" s="444">
        <f t="shared" ca="1" si="3"/>
        <v>4053723.3685467872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4053723.3685467872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16805.650722009199</v>
      </c>
      <c r="L207" s="444">
        <f t="shared" ca="1" si="3"/>
        <v>4050161.8240042175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4050161.8240042175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16790.810953081826</v>
      </c>
      <c r="L208" s="444">
        <f t="shared" ca="1" si="3"/>
        <v>4046585.4396927208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4046585.4396927208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16775.909351783925</v>
      </c>
      <c r="L209" s="444">
        <f t="shared" ca="1" si="3"/>
        <v>4042994.1537799258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4042994.1537799258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16760.945660480611</v>
      </c>
      <c r="L210" s="444">
        <f t="shared" ca="1" si="3"/>
        <v>4039387.9041758277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4039387.9041758277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16745.919620463534</v>
      </c>
      <c r="L211" s="444">
        <f t="shared" ca="1" si="3"/>
        <v>4035766.6285317126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4035766.6285317126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16730.83097194639</v>
      </c>
      <c r="L212" s="444">
        <f t="shared" ca="1" si="3"/>
        <v>4032130.2642390803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4032130.2642390803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16715.679454060424</v>
      </c>
      <c r="L213" s="444">
        <f t="shared" ca="1" si="3"/>
        <v>4028478.7484285617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4028478.7484285617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16700.464804849929</v>
      </c>
      <c r="L214" s="444">
        <f t="shared" ca="1" si="3"/>
        <v>4024812.017968833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4024812.017968833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16685.186761267727</v>
      </c>
      <c r="L215" s="444">
        <f t="shared" ca="1" si="3"/>
        <v>4021130.0094655221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4021130.0094655221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16669.845059170595</v>
      </c>
      <c r="L216" s="444">
        <f t="shared" ca="1" si="3"/>
        <v>4017432.6592601137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4017432.6592601137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16654.439433314728</v>
      </c>
      <c r="L217" s="444">
        <f t="shared" ca="1" si="3"/>
        <v>4013719.9034288498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4013719.9034288498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16638.969617351129</v>
      </c>
      <c r="L218" s="444">
        <f t="shared" ca="1" si="3"/>
        <v>4009991.6777816219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4009991.6777816219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16623.435343821009</v>
      </c>
      <c r="L219" s="444">
        <f t="shared" ca="1" si="3"/>
        <v>4006247.9178608642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4006247.9178608642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16607.83634415119</v>
      </c>
      <c r="L220" s="444">
        <f t="shared" ca="1" si="3"/>
        <v>4002488.5589404367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4002488.5589404367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16592.172348649408</v>
      </c>
      <c r="L221" s="444">
        <f t="shared" ca="1" si="3"/>
        <v>3998713.5360245071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3998713.5360245071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16576.443086499701</v>
      </c>
      <c r="L222" s="444">
        <f t="shared" ca="1" si="3"/>
        <v>3994922.7838464282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3994922.7838464282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16560.648285757707</v>
      </c>
      <c r="L223" s="444">
        <f t="shared" ca="1" si="3"/>
        <v>3991116.2368676071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3991116.2368676071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16544.787673345952</v>
      </c>
      <c r="L224" s="444">
        <f t="shared" ca="1" si="3"/>
        <v>3987293.8292763741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3987293.8292763741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16528.860975049145</v>
      </c>
      <c r="L225" s="444">
        <f t="shared" ca="1" si="3"/>
        <v>3983455.4949868442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3983455.4949868442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16512.867915509436</v>
      </c>
      <c r="L226" s="444">
        <f t="shared" ca="1" si="3"/>
        <v>3979601.1676377747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3979601.1676377747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16496.808218221649</v>
      </c>
      <c r="L227" s="444">
        <f t="shared" ca="1" si="3"/>
        <v>3975730.7805914176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3975730.7805914176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16480.681605528494</v>
      </c>
      <c r="L228" s="444">
        <f t="shared" ca="1" si="3"/>
        <v>3971844.2669323673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3971844.2669323673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16464.487798615784</v>
      </c>
      <c r="L229" s="444">
        <f t="shared" ca="1" si="3"/>
        <v>3967941.5594664044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3967941.5594664044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16448.226517507603</v>
      </c>
      <c r="L230" s="444">
        <f t="shared" ca="1" si="3"/>
        <v>3964022.5907193334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3964022.5907193334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16431.897481061478</v>
      </c>
      <c r="L231" s="444">
        <f t="shared" ca="1" si="3"/>
        <v>3960087.2929358161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3960087.2929358161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16415.500406963485</v>
      </c>
      <c r="L232" s="444">
        <f t="shared" ca="1" si="3"/>
        <v>3956135.5980782006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3956135.5980782006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16399.035011723423</v>
      </c>
      <c r="L233" s="444">
        <f t="shared" ca="1" si="3"/>
        <v>3952167.4378253454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3952167.4378253454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16382.501010669859</v>
      </c>
      <c r="L234" s="444">
        <f t="shared" ca="1" si="3"/>
        <v>3948182.7435714365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3948182.7435714365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16365.89811794524</v>
      </c>
      <c r="L235" s="444">
        <f t="shared" ca="1" si="3"/>
        <v>3944181.4464248028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3944181.4464248028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16349.226046500933</v>
      </c>
      <c r="L236" s="444">
        <f t="shared" ca="1" si="3"/>
        <v>3940163.4772067247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3940163.4772067247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16332.484508092273</v>
      </c>
      <c r="L237" s="444">
        <f t="shared" ca="1" si="3"/>
        <v>3936128.7664502379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3936128.7664502379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16315.673213273578</v>
      </c>
      <c r="L238" s="444">
        <f t="shared" ca="1" si="3"/>
        <v>3932077.2443989329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3932077.2443989329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16298.791871393139</v>
      </c>
      <c r="L239" s="444">
        <f t="shared" ca="1" si="3"/>
        <v>3928008.8410057472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3928008.8410057472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16281.840190588202</v>
      </c>
      <c r="L240" s="444">
        <f t="shared" ca="1" si="3"/>
        <v>3923923.4859317564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3923923.4859317564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16264.817877779906</v>
      </c>
      <c r="L241" s="444">
        <f t="shared" ca="1" si="3"/>
        <v>3919821.1085449574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3919821.1085449574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16247.724638668242</v>
      </c>
      <c r="L242" s="444">
        <f t="shared" ca="1" si="3"/>
        <v>3915701.6379190469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3915701.6379190469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16230.560177726949</v>
      </c>
      <c r="L243" s="444">
        <f t="shared" ca="1" si="3"/>
        <v>3911565.0028321953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3911565.0028321953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16213.324198198401</v>
      </c>
      <c r="L244" s="444">
        <f t="shared" ca="1" si="3"/>
        <v>3907411.131765815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3907411.131765815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16196.016402088484</v>
      </c>
      <c r="L245" s="444">
        <f t="shared" ca="1" si="3"/>
        <v>3903239.9529033247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3903239.9529033247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16178.636490161443</v>
      </c>
      <c r="L246" s="444">
        <f t="shared" ca="1" si="3"/>
        <v>3899051.3941289075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3899051.3941289075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16161.184161934703</v>
      </c>
      <c r="L247" s="444">
        <f t="shared" ca="1" si="3"/>
        <v>3894845.3830262632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3894845.3830262632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16143.659115673685</v>
      </c>
      <c r="L248" s="444">
        <f t="shared" ca="1" si="3"/>
        <v>3890621.8468773579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3890621.8468773579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16126.061048386582</v>
      </c>
      <c r="L249" s="444">
        <f t="shared" ca="1" si="3"/>
        <v>3886380.7126611657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3886380.7126611657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16108.389655819112</v>
      </c>
      <c r="L250" s="444">
        <f t="shared" ca="1" si="3"/>
        <v>3882121.9070524061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3882121.9070524061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16090.644632449281</v>
      </c>
      <c r="L251" s="444">
        <f t="shared" ca="1" si="3"/>
        <v>3877845.3564202767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3877845.3564202767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16072.825671482075</v>
      </c>
      <c r="L252" s="444">
        <f t="shared" ca="1" si="3"/>
        <v>3873550.9868271798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3873550.9868271798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16054.932464844171</v>
      </c>
      <c r="L253" s="444">
        <f t="shared" ca="1" si="3"/>
        <v>3869238.7240274451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3869238.7240274451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16036.96470317861</v>
      </c>
      <c r="L254" s="444">
        <f t="shared" ca="1" si="3"/>
        <v>3864908.4934660448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3864908.4934660448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16018.922075839442</v>
      </c>
      <c r="L255" s="444">
        <f t="shared" ca="1" si="3"/>
        <v>3860560.2202773052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3860560.2202773052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16000.80427088636</v>
      </c>
      <c r="L256" s="444">
        <f t="shared" ca="1" si="3"/>
        <v>3856193.8292836128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3856193.8292836128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15982.610975079308</v>
      </c>
      <c r="L257" s="444">
        <f t="shared" ca="1" si="3"/>
        <v>3851809.2449941132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3851809.2449941132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15964.34187387306</v>
      </c>
      <c r="L258" s="444">
        <f t="shared" ca="1" si="3"/>
        <v>3847406.3916034075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3847406.3916034075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15945.996651411784</v>
      </c>
      <c r="L259" s="444">
        <f t="shared" ca="1" si="3"/>
        <v>3842985.1929902406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3842985.1929902406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15927.574990523592</v>
      </c>
      <c r="L260" s="444">
        <f t="shared" ca="1" si="3"/>
        <v>3838545.5727161854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3838545.5727161854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15909.076572715028</v>
      </c>
      <c r="L261" s="444">
        <f t="shared" ca="1" si="3"/>
        <v>3834087.4540243214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3834087.4540243214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15890.501078165595</v>
      </c>
      <c r="L262" s="444">
        <f t="shared" ca="1" si="3"/>
        <v>3829610.7598379082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3829610.7598379082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15871.848185722207</v>
      </c>
      <c r="L263" s="444">
        <f t="shared" ref="L263:L517" ca="1" si="28">I263-J263+K263</f>
        <v>3825115.4127590517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3825115.4127590517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15853.117572893636</v>
      </c>
      <c r="L264" s="444">
        <f t="shared" ca="1" si="28"/>
        <v>3820601.3350673667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3820601.3350673667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15834.308915844949</v>
      </c>
      <c r="L265" s="444">
        <f t="shared" ca="1" si="28"/>
        <v>3816068.448718633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3816068.448718633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15815.42188939189</v>
      </c>
      <c r="L266" s="444">
        <f t="shared" ca="1" si="28"/>
        <v>3811516.675343446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3811516.675343446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15796.45616699528</v>
      </c>
      <c r="L267" s="444">
        <f t="shared" ca="1" si="28"/>
        <v>3806945.9362458624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3806945.9362458624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15777.411420755347</v>
      </c>
      <c r="L268" s="444">
        <f t="shared" ca="1" si="28"/>
        <v>3802356.1524020392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3802356.1524020392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15758.287321406084</v>
      </c>
      <c r="L269" s="444">
        <f t="shared" ca="1" si="28"/>
        <v>3797747.2444588663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3797747.2444588663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15739.083538309531</v>
      </c>
      <c r="L270" s="444">
        <f t="shared" ca="1" si="28"/>
        <v>3793119.1327325972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3793119.1327325972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15719.799739450076</v>
      </c>
      <c r="L271" s="444">
        <f t="shared" ca="1" si="28"/>
        <v>3788471.7372074686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3788471.7372074686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15700.435591428708</v>
      </c>
      <c r="L272" s="444">
        <f t="shared" ca="1" si="28"/>
        <v>3783804.9775343183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3783804.9775343183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15680.990759457245</v>
      </c>
      <c r="L273" s="444">
        <f t="shared" ca="1" si="28"/>
        <v>3779118.773029197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3779118.773029197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15661.464907352576</v>
      </c>
      <c r="L274" s="444">
        <f t="shared" ca="1" si="28"/>
        <v>3774413.0426719706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3774413.0426719706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15641.857697530801</v>
      </c>
      <c r="L275" s="444">
        <f t="shared" ca="1" si="28"/>
        <v>3769687.7051049224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3769687.7051049224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15622.168791001432</v>
      </c>
      <c r="L276" s="444">
        <f t="shared" ca="1" si="28"/>
        <v>3764942.6786313453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3764942.6786313453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15602.397847361526</v>
      </c>
      <c r="L277" s="444">
        <f t="shared" ca="1" si="28"/>
        <v>3760177.8812141279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3760177.8812141279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15582.544524789788</v>
      </c>
      <c r="L278" s="444">
        <f t="shared" ca="1" si="28"/>
        <v>3755393.2304743389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3755393.2304743389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15562.608480040666</v>
      </c>
      <c r="L279" s="444">
        <f t="shared" ca="1" si="28"/>
        <v>3750588.6436898005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3750588.6436898005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15542.589368438421</v>
      </c>
      <c r="L280" s="444">
        <f t="shared" ca="1" si="28"/>
        <v>3745764.0377936601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3745764.0377936601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15522.486843871171</v>
      </c>
      <c r="L281" s="444">
        <f t="shared" ca="1" si="28"/>
        <v>3740919.3293729522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3740919.3293729522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15502.300558784889</v>
      </c>
      <c r="L282" s="444">
        <f t="shared" ca="1" si="28"/>
        <v>3736054.4346671584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3736054.4346671584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15482.030164177415</v>
      </c>
      <c r="L283" s="444">
        <f t="shared" ca="1" si="28"/>
        <v>3731169.2695667571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3731169.2695667571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15461.675309592409</v>
      </c>
      <c r="L284" s="444">
        <f t="shared" ca="1" si="28"/>
        <v>3726263.7496117707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3726263.7496117707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15441.235643113299</v>
      </c>
      <c r="L285" s="444">
        <f t="shared" ca="1" si="28"/>
        <v>3721337.7899903054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3721337.7899903054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15420.710811357196</v>
      </c>
      <c r="L286" s="444">
        <f t="shared" ca="1" si="28"/>
        <v>3716391.3055370837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3716391.3055370837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15400.100459468771</v>
      </c>
      <c r="L287" s="444">
        <f t="shared" ca="1" si="28"/>
        <v>3711424.2107319734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3711424.2107319734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15379.404231114144</v>
      </c>
      <c r="L288" s="444">
        <f t="shared" ca="1" si="28"/>
        <v>3706436.4196985089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3706436.4196985089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15358.621768474708</v>
      </c>
      <c r="L289" s="444">
        <f t="shared" ca="1" si="28"/>
        <v>3701427.8462024047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3701427.8462024047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15337.752712240943</v>
      </c>
      <c r="L290" s="444">
        <f t="shared" ca="1" si="28"/>
        <v>3696398.4036500668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3696398.4036500668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15316.796701606199</v>
      </c>
      <c r="L291" s="444">
        <f t="shared" ca="1" si="28"/>
        <v>3691348.0050870944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3691348.0050870944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15295.753374260481</v>
      </c>
      <c r="L292" s="444">
        <f t="shared" ca="1" si="28"/>
        <v>3686276.563196776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3686276.563196776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15274.622366384157</v>
      </c>
      <c r="L293" s="444">
        <f t="shared" ca="1" si="28"/>
        <v>3681183.9902985813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3681183.9902985813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15253.403312641676</v>
      </c>
      <c r="L294" s="444">
        <f t="shared" ca="1" si="28"/>
        <v>3676070.1983466442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3676070.1983466442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15232.095846175273</v>
      </c>
      <c r="L295" s="444">
        <f t="shared" ca="1" si="28"/>
        <v>3670935.0989282406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3670935.0989282406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15210.699598598592</v>
      </c>
      <c r="L296" s="444">
        <f t="shared" ca="1" si="28"/>
        <v>3665778.6032622606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3665778.6032622606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15189.21419999034</v>
      </c>
      <c r="L297" s="444">
        <f t="shared" ca="1" si="28"/>
        <v>3660600.6221976723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3660600.6221976723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15167.639278887887</v>
      </c>
      <c r="L298" s="444">
        <f t="shared" ca="1" si="28"/>
        <v>3655401.0662119812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3655401.0662119812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15145.974462280843</v>
      </c>
      <c r="L299" s="444">
        <f t="shared" ca="1" si="28"/>
        <v>3650179.8454096834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3650179.8454096834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15124.219375604602</v>
      </c>
      <c r="L300" s="444">
        <f t="shared" ca="1" si="28"/>
        <v>3644936.8695207094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3644936.8695207094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15102.373642733879</v>
      </c>
      <c r="L301" s="444">
        <f t="shared" ca="1" si="28"/>
        <v>3639672.0478988644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3639672.0478988644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15080.436885976187</v>
      </c>
      <c r="L302" s="444">
        <f t="shared" ca="1" si="28"/>
        <v>3634385.2895202618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3634385.2895202618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15058.408726065345</v>
      </c>
      <c r="L303" s="444">
        <f t="shared" ca="1" si="28"/>
        <v>3629076.5029817484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3629076.5029817484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15036.288782154872</v>
      </c>
      <c r="L304" s="444">
        <f t="shared" ca="1" si="28"/>
        <v>3623745.5964993243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3623745.5964993243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15014.076671811439</v>
      </c>
      <c r="L305" s="444">
        <f t="shared" ca="1" si="28"/>
        <v>3618392.4779065568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3618392.4779065568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14991.772011008241</v>
      </c>
      <c r="L306" s="444">
        <f t="shared" ca="1" si="28"/>
        <v>3613017.0546529861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3613017.0546529861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14969.374414118363</v>
      </c>
      <c r="L307" s="444">
        <f t="shared" ca="1" si="28"/>
        <v>3607619.2338025258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3607619.2338025258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14946.883493908113</v>
      </c>
      <c r="L308" s="444">
        <f t="shared" ca="1" si="28"/>
        <v>3602198.9220318552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3602198.9220318552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14924.298861530317</v>
      </c>
      <c r="L309" s="444">
        <f t="shared" ca="1" si="28"/>
        <v>3596756.0256288066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3596756.0256288066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14901.620126517615</v>
      </c>
      <c r="L310" s="444">
        <f t="shared" ca="1" si="28"/>
        <v>3591290.4504907453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3591290.4504907453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14878.846896775693</v>
      </c>
      <c r="L311" s="444">
        <f t="shared" ca="1" si="28"/>
        <v>3585802.102122942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3585802.102122942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14855.978778576515</v>
      </c>
      <c r="L312" s="444">
        <f t="shared" ca="1" si="28"/>
        <v>3580290.8856369397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3580290.8856369397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14833.015376551501</v>
      </c>
      <c r="L313" s="444">
        <f t="shared" ca="1" si="28"/>
        <v>3574756.7057489124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3574756.7057489124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14809.956293684723</v>
      </c>
      <c r="L314" s="444">
        <f t="shared" ca="1" si="28"/>
        <v>3569199.4667780185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3569199.4667780185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14786.801131305998</v>
      </c>
      <c r="L315" s="444">
        <f t="shared" ca="1" si="28"/>
        <v>3563619.0726447459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3563619.0726447459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14763.549489084029</v>
      </c>
      <c r="L316" s="444">
        <f t="shared" ca="1" si="28"/>
        <v>3558015.4268692513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3558015.4268692513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14740.200965019467</v>
      </c>
      <c r="L317" s="444">
        <f t="shared" ca="1" si="28"/>
        <v>3552388.4325696919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3552388.4325696919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14716.755155437972</v>
      </c>
      <c r="L318" s="444">
        <f t="shared" ca="1" si="28"/>
        <v>3546737.9924605512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3546737.9924605512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14693.211654983219</v>
      </c>
      <c r="L319" s="444">
        <f t="shared" ca="1" si="28"/>
        <v>3541064.0088509554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3541064.0088509554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14669.570056609902</v>
      </c>
      <c r="L320" s="444">
        <f t="shared" ca="1" si="28"/>
        <v>3535366.3836429864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3535366.3836429864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14645.829951576698</v>
      </c>
      <c r="L321" s="444">
        <f t="shared" ca="1" si="28"/>
        <v>3529645.0183299845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3529645.0183299845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14621.990929439193</v>
      </c>
      <c r="L322" s="444">
        <f t="shared" ca="1" si="28"/>
        <v>3523899.8139948449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3523899.8139948449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14598.052578042776</v>
      </c>
      <c r="L323" s="444">
        <f t="shared" ca="1" si="28"/>
        <v>3518130.6713083088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3518130.6713083088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14574.014483515542</v>
      </c>
      <c r="L324" s="444">
        <f t="shared" ca="1" si="28"/>
        <v>3512337.4905272457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3512337.4905272457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14549.876230261112</v>
      </c>
      <c r="L325" s="444">
        <f t="shared" ca="1" si="28"/>
        <v>3506520.1714929282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3506520.1714929282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14525.637400951455</v>
      </c>
      <c r="L326" s="444">
        <f t="shared" ca="1" si="28"/>
        <v>3500678.6136293006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3500678.6136293006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14501.297576519675</v>
      </c>
      <c r="L327" s="444">
        <f t="shared" ca="1" si="28"/>
        <v>3494812.7159412415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3494812.7159412415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14476.856336152763</v>
      </c>
      <c r="L328" s="444">
        <f t="shared" ca="1" si="28"/>
        <v>3488922.3770128153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3488922.3770128153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14452.313257284319</v>
      </c>
      <c r="L329" s="444">
        <f t="shared" ca="1" si="28"/>
        <v>3483007.495005521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3483007.495005521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14427.667915587259</v>
      </c>
      <c r="L330" s="444">
        <f t="shared" ca="1" si="28"/>
        <v>3477067.9676565295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3477067.9676565295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14402.919884966463</v>
      </c>
      <c r="L331" s="444">
        <f t="shared" ca="1" si="28"/>
        <v>3471103.6922769174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3471103.6922769174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14378.06873755141</v>
      </c>
      <c r="L332" s="444">
        <f t="shared" ca="1" si="28"/>
        <v>3465114.5657498902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3465114.5657498902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14353.114043688794</v>
      </c>
      <c r="L333" s="444">
        <f t="shared" ca="1" si="28"/>
        <v>3459100.4845290002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3459100.4845290002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14328.055371935088</v>
      </c>
      <c r="L334" s="444">
        <f t="shared" ca="1" si="28"/>
        <v>3453061.3446363565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3453061.3446363565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14302.892289049076</v>
      </c>
      <c r="L335" s="444">
        <f t="shared" ca="1" si="28"/>
        <v>3446997.0416608267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3446997.0416608267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14277.624359984364</v>
      </c>
      <c r="L336" s="444">
        <f t="shared" ca="1" si="28"/>
        <v>3440907.4707562323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3440907.4707562323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14252.251147881889</v>
      </c>
      <c r="L337" s="444">
        <f t="shared" ca="1" si="28"/>
        <v>3434792.5266395356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3434792.5266395356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14226.772214062319</v>
      </c>
      <c r="L338" s="444">
        <f t="shared" ca="1" si="28"/>
        <v>3428652.1035890193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3428652.1035890193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14201.187118018503</v>
      </c>
      <c r="L339" s="444">
        <f t="shared" ca="1" si="28"/>
        <v>3422486.095442459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3422486.095442459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14175.495417407836</v>
      </c>
      <c r="L340" s="444">
        <f t="shared" ca="1" si="28"/>
        <v>3416294.3955952879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3416294.3955952879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14149.69666804462</v>
      </c>
      <c r="L341" s="444">
        <f t="shared" ca="1" si="28"/>
        <v>3410076.8969987538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3410076.8969987538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14123.790423892395</v>
      </c>
      <c r="L342" s="444">
        <f t="shared" ca="1" si="28"/>
        <v>3403833.4921580674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3403833.4921580674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14097.776237056203</v>
      </c>
      <c r="L343" s="444">
        <f t="shared" ca="1" si="28"/>
        <v>3397564.0731305447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3397564.0731305447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14071.653657774856</v>
      </c>
      <c r="L344" s="444">
        <f t="shared" ca="1" si="28"/>
        <v>3391268.5315237409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3391268.5315237409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14045.422234413176</v>
      </c>
      <c r="L345" s="444">
        <f t="shared" ca="1" si="28"/>
        <v>3384946.7584935753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3384946.7584935753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14019.081513454154</v>
      </c>
      <c r="L346" s="444">
        <f t="shared" ca="1" si="28"/>
        <v>3378598.6447424507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3378598.6447424507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13992.631039491131</v>
      </c>
      <c r="L347" s="444">
        <f t="shared" ca="1" si="28"/>
        <v>3372224.0805173628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3372224.0805173628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13966.070355219932</v>
      </c>
      <c r="L348" s="444">
        <f t="shared" ca="1" si="28"/>
        <v>3365822.9556080038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3365822.9556080038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13939.399001430937</v>
      </c>
      <c r="L349" s="444">
        <f t="shared" ca="1" si="28"/>
        <v>3359395.1593448557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3359395.1593448557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13912.616517001154</v>
      </c>
      <c r="L350" s="444">
        <f t="shared" ca="1" si="28"/>
        <v>3352940.5805972782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3352940.5805972782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13885.722438886247</v>
      </c>
      <c r="L351" s="444">
        <f t="shared" ca="1" si="28"/>
        <v>3346459.1077715857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3346459.1077715857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13858.716302112529</v>
      </c>
      <c r="L352" s="444">
        <f t="shared" ca="1" si="28"/>
        <v>3339950.6288091196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3339950.6288091196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13831.597639768921</v>
      </c>
      <c r="L353" s="444">
        <f t="shared" ca="1" si="28"/>
        <v>3333415.0311843096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3333415.0311843096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13804.365982998876</v>
      </c>
      <c r="L354" s="444">
        <f t="shared" ca="1" si="28"/>
        <v>3326852.2019027299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3326852.2019027299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13777.020860992296</v>
      </c>
      <c r="L355" s="444">
        <f t="shared" ca="1" si="28"/>
        <v>3320262.0274991435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3320262.0274991435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13749.561800977353</v>
      </c>
      <c r="L356" s="444">
        <f t="shared" ca="1" si="28"/>
        <v>3313644.3940355419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3313644.3940355419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13721.988328212345</v>
      </c>
      <c r="L357" s="444">
        <f t="shared" ca="1" si="28"/>
        <v>3306999.1870991755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3306999.1870991755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13694.299965977485</v>
      </c>
      <c r="L358" s="444">
        <f t="shared" ca="1" si="28"/>
        <v>3300326.2918005744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3300326.2918005744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13666.49623556665</v>
      </c>
      <c r="L359" s="444">
        <f t="shared" ca="1" si="28"/>
        <v>3293625.5927715623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3293625.5927715623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13638.576656279098</v>
      </c>
      <c r="L360" s="444">
        <f t="shared" ca="1" si="28"/>
        <v>3286896.9741632626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3286896.9741632626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13610.540745411183</v>
      </c>
      <c r="L361" s="444">
        <f t="shared" ca="1" si="28"/>
        <v>3280140.3196440949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3280140.3196440949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13582.388018247984</v>
      </c>
      <c r="L362" s="444">
        <f t="shared" ca="1" si="28"/>
        <v>3273355.5123977643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3273355.5123977643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13554.117988054939</v>
      </c>
      <c r="L363" s="444">
        <f t="shared" ca="1" si="28"/>
        <v>3266542.4351212406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3266542.4351212406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13525.730166069423</v>
      </c>
      <c r="L364" s="444">
        <f t="shared" ca="1" si="28"/>
        <v>3259700.970022731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3259700.970022731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13497.224061492301</v>
      </c>
      <c r="L365" s="444">
        <f t="shared" ca="1" si="28"/>
        <v>3252830.9988196446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3252830.9988196446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13468.59918147944</v>
      </c>
      <c r="L366" s="444">
        <f t="shared" ca="1" si="28"/>
        <v>3245932.4027365451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3245932.4027365451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13439.855031133193</v>
      </c>
      <c r="L367" s="444">
        <f t="shared" ca="1" si="28"/>
        <v>3239005.0625030994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3239005.0625030994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13410.991113493836</v>
      </c>
      <c r="L368" s="444">
        <f t="shared" ca="1" si="28"/>
        <v>3232048.8583520143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3232048.8583520143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13382.00692953098</v>
      </c>
      <c r="L369" s="444">
        <f t="shared" ca="1" si="28"/>
        <v>3225063.6700169663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3225063.6700169663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13352.901978134947</v>
      </c>
      <c r="L370" s="444">
        <f t="shared" ca="1" si="28"/>
        <v>3218049.3767305226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3218049.3767305226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13323.675756108099</v>
      </c>
      <c r="L371" s="444">
        <f t="shared" ca="1" si="28"/>
        <v>3211005.8572220518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3211005.8572220518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13294.327758156138</v>
      </c>
      <c r="L372" s="444">
        <f t="shared" ca="1" si="28"/>
        <v>3203932.9897156293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3203932.9897156293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13264.857476879377</v>
      </c>
      <c r="L373" s="444">
        <f t="shared" ca="1" si="28"/>
        <v>3196830.6519279298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3196830.6519279298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13235.264402763962</v>
      </c>
      <c r="L374" s="444">
        <f t="shared" ca="1" si="28"/>
        <v>3189698.721066115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3189698.721066115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13205.548024173067</v>
      </c>
      <c r="L375" s="444">
        <f t="shared" ca="1" si="28"/>
        <v>3182537.0738257091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3182537.0738257091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13175.707827338043</v>
      </c>
      <c r="L376" s="444">
        <f t="shared" ca="1" si="28"/>
        <v>3175345.5863884683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3175345.5863884683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13145.743296349539</v>
      </c>
      <c r="L377" s="444">
        <f t="shared" ca="1" si="28"/>
        <v>3168124.1344202389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3168124.1344202389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13115.653913148584</v>
      </c>
      <c r="L378" s="444">
        <f t="shared" ca="1" si="28"/>
        <v>3160872.5930688088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3160872.5930688088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13085.439157517625</v>
      </c>
      <c r="L379" s="444">
        <f t="shared" ca="1" si="28"/>
        <v>3153590.8369617476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3153590.8369617476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13055.098507071536</v>
      </c>
      <c r="L380" s="444">
        <f t="shared" ca="1" si="28"/>
        <v>3146278.7402042402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3146278.7402042402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13024.631437248589</v>
      </c>
      <c r="L381" s="444">
        <f t="shared" ca="1" si="28"/>
        <v>3138936.1763769099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3138936.1763769099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12994.03742130138</v>
      </c>
      <c r="L382" s="444">
        <f t="shared" ca="1" si="28"/>
        <v>3131563.0185336326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3131563.0185336326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12963.315930287725</v>
      </c>
      <c r="L383" s="444">
        <f t="shared" ca="1" si="28"/>
        <v>3124159.1391993416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3124159.1391993416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12932.466433061512</v>
      </c>
      <c r="L384" s="444">
        <f t="shared" ca="1" si="28"/>
        <v>3116724.4103678241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3116724.4103678241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12901.488396263521</v>
      </c>
      <c r="L385" s="444">
        <f t="shared" ca="1" si="28"/>
        <v>3109258.703499509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3109258.703499509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12870.381284312209</v>
      </c>
      <c r="L386" s="444">
        <f t="shared" ca="1" si="28"/>
        <v>3101761.8895192426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3101761.8895192426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12839.144559394432</v>
      </c>
      <c r="L387" s="444">
        <f t="shared" ca="1" si="28"/>
        <v>3094233.8388140583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3094233.8388140583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12807.777681456164</v>
      </c>
      <c r="L388" s="444">
        <f t="shared" ca="1" si="28"/>
        <v>3086674.4212309355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3086674.4212309355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12776.280108193152</v>
      </c>
      <c r="L389" s="444">
        <f t="shared" ca="1" si="28"/>
        <v>3079083.5060745496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3079083.5060745496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12744.651295041545</v>
      </c>
      <c r="L390" s="444">
        <f t="shared" ca="1" si="28"/>
        <v>3071460.9621050125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3071460.9621050125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12712.890695168473</v>
      </c>
      <c r="L391" s="444">
        <f t="shared" ca="1" si="28"/>
        <v>3063806.6575356023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3063806.6575356023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12680.997759462598</v>
      </c>
      <c r="L392" s="444">
        <f t="shared" ca="1" si="28"/>
        <v>3056120.4600304863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3056120.4600304863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12648.971936524615</v>
      </c>
      <c r="L393" s="444">
        <f t="shared" ca="1" si="28"/>
        <v>3048402.2367024324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3048402.2367024324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12616.812672657723</v>
      </c>
      <c r="L394" s="444">
        <f t="shared" ca="1" si="28"/>
        <v>3040651.8541105115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3040651.8541105115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12584.519411858053</v>
      </c>
      <c r="L395" s="444">
        <f t="shared" ca="1" si="28"/>
        <v>3032869.1782577909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3032869.1782577909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12552.09159580505</v>
      </c>
      <c r="L396" s="444">
        <f t="shared" ca="1" si="28"/>
        <v>3025054.0745890173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3025054.0745890173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12519.528663851826</v>
      </c>
      <c r="L397" s="444">
        <f t="shared" ca="1" si="28"/>
        <v>3017206.4079882903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3017206.4079882903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12486.830053015465</v>
      </c>
      <c r="L398" s="444">
        <f t="shared" ca="1" si="28"/>
        <v>3009326.0427767271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3009326.0427767271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12453.995197967284</v>
      </c>
      <c r="L399" s="444">
        <f t="shared" ca="1" si="28"/>
        <v>3001412.8427101155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3001412.8427101155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12421.023531023069</v>
      </c>
      <c r="L400" s="444">
        <f t="shared" ca="1" si="28"/>
        <v>2993466.6709765596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2993466.6709765596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12387.914482133254</v>
      </c>
      <c r="L401" s="444">
        <f t="shared" ca="1" si="28"/>
        <v>2985487.3901941143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2985487.3901941143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12354.667478873065</v>
      </c>
      <c r="L402" s="444">
        <f t="shared" ca="1" si="28"/>
        <v>2977474.8624084084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2977474.8624084084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12321.281946432624</v>
      </c>
      <c r="L403" s="444">
        <f t="shared" ca="1" si="28"/>
        <v>2969428.9490902624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2969428.9490902624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12287.757307607015</v>
      </c>
      <c r="L404" s="444">
        <f t="shared" ca="1" si="28"/>
        <v>2961349.5111332908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2961349.5111332908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12254.0929827863</v>
      </c>
      <c r="L405" s="444">
        <f t="shared" ca="1" si="28"/>
        <v>2953236.4088514983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2953236.4088514983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12220.288389945497</v>
      </c>
      <c r="L406" s="444">
        <f t="shared" ca="1" si="28"/>
        <v>2945089.5019768649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2945089.5019768649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12186.342944634525</v>
      </c>
      <c r="L407" s="444">
        <f t="shared" ca="1" si="28"/>
        <v>2936908.6496569207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2936908.6496569207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12152.256059968091</v>
      </c>
      <c r="L408" s="444">
        <f t="shared" ca="1" si="28"/>
        <v>2928693.7104523098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2928693.7104523098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12118.027146615546</v>
      </c>
      <c r="L409" s="444">
        <f t="shared" ca="1" si="28"/>
        <v>2920444.5423343466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2920444.5423343466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12083.655612790699</v>
      </c>
      <c r="L410" s="444">
        <f t="shared" ca="1" si="28"/>
        <v>2912161.0026825583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2912161.0026825583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12049.140864241581</v>
      </c>
      <c r="L411" s="444">
        <f t="shared" ca="1" si="28"/>
        <v>2903842.9482822209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2903842.9482822209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12014.482304240175</v>
      </c>
      <c r="L412" s="444">
        <f t="shared" ca="1" si="28"/>
        <v>2895490.2353218822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2895490.2353218822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11979.679333572098</v>
      </c>
      <c r="L413" s="444">
        <f t="shared" ca="1" si="28"/>
        <v>2887102.7193908757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2887102.7193908757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11944.731350526237</v>
      </c>
      <c r="L414" s="444">
        <f t="shared" ca="1" si="28"/>
        <v>2878680.2554768231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2878680.2554768231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11909.637750884351</v>
      </c>
      <c r="L415" s="444">
        <f t="shared" ca="1" si="28"/>
        <v>2870222.6979631288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2870222.6979631288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11874.397927910624</v>
      </c>
      <c r="L416" s="444">
        <f t="shared" ca="1" si="28"/>
        <v>2861729.9006264606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2861729.9006264606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11839.011272341173</v>
      </c>
      <c r="L417" s="444">
        <f t="shared" ca="1" si="28"/>
        <v>2853201.7166342228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2853201.7166342228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11803.477172373516</v>
      </c>
      <c r="L418" s="444">
        <f t="shared" ca="1" si="28"/>
        <v>2844637.9985420173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2844637.9985420173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11767.795013655994</v>
      </c>
      <c r="L419" s="444">
        <f t="shared" ca="1" si="28"/>
        <v>2836038.5982910944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2836038.5982910944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11731.964179277149</v>
      </c>
      <c r="L420" s="444">
        <f t="shared" ca="1" si="28"/>
        <v>2827403.3672057926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2827403.3672057926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11695.984049755058</v>
      </c>
      <c r="L421" s="444">
        <f t="shared" ca="1" si="28"/>
        <v>2818732.1559909689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2818732.1559909689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11659.854003026625</v>
      </c>
      <c r="L422" s="444">
        <f t="shared" ca="1" si="28"/>
        <v>2810024.8147294167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2810024.8147294167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11623.573414436825</v>
      </c>
      <c r="L423" s="444">
        <f t="shared" ca="1" si="28"/>
        <v>2801281.192879275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2801281.192879275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11587.141656727901</v>
      </c>
      <c r="L424" s="444">
        <f t="shared" ca="1" si="28"/>
        <v>2792501.1392714242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2792501.1392714242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11550.558100028522</v>
      </c>
      <c r="L425" s="444">
        <f t="shared" ca="1" si="28"/>
        <v>2783684.5021068738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2783684.5021068738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11513.822111842896</v>
      </c>
      <c r="L426" s="444">
        <f t="shared" ca="1" si="28"/>
        <v>2774831.1289541377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2774831.1289541377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11476.933057039829</v>
      </c>
      <c r="L427" s="444">
        <f t="shared" ca="1" si="28"/>
        <v>2765940.8667465989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2765940.8667465989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11439.89029784175</v>
      </c>
      <c r="L428" s="444">
        <f t="shared" ca="1" si="28"/>
        <v>2757013.5617798618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2757013.5617798618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11402.693193813679</v>
      </c>
      <c r="L429" s="444">
        <f t="shared" ca="1" si="28"/>
        <v>2748049.0597090968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2748049.0597090968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11365.341101852158</v>
      </c>
      <c r="L430" s="444">
        <f t="shared" ca="1" si="28"/>
        <v>2739047.2055463702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2739047.2055463702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11327.833376174131</v>
      </c>
      <c r="L431" s="444">
        <f t="shared" ca="1" si="28"/>
        <v>2730007.8436579658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2730007.8436579658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11290.169368305778</v>
      </c>
      <c r="L432" s="444">
        <f t="shared" ca="1" si="28"/>
        <v>2720930.8177616927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2720930.8177616927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11252.348427071307</v>
      </c>
      <c r="L433" s="444">
        <f t="shared" ca="1" si="28"/>
        <v>2711815.9709241851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2711815.9709241851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11214.369898581694</v>
      </c>
      <c r="L434" s="444">
        <f t="shared" ca="1" si="28"/>
        <v>2702663.1455581882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2702663.1455581882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11176.233126223373</v>
      </c>
      <c r="L435" s="444">
        <f t="shared" ca="1" si="28"/>
        <v>2693472.183419833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2693472.183419833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11137.937450646892</v>
      </c>
      <c r="L436" s="444">
        <f t="shared" ca="1" si="28"/>
        <v>2684242.9256059011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2684242.9256059011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11099.48220975551</v>
      </c>
      <c r="L437" s="444">
        <f t="shared" ca="1" si="28"/>
        <v>2674975.2125510778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2674975.2125510778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11060.866738693745</v>
      </c>
      <c r="L438" s="444">
        <f t="shared" ca="1" si="28"/>
        <v>2665668.8840251928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2665668.8840251928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11022.090369835892</v>
      </c>
      <c r="L439" s="444">
        <f t="shared" ca="1" si="28"/>
        <v>2656323.77913045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2656323.77913045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10983.152432774463</v>
      </c>
      <c r="L440" s="444">
        <f t="shared" ca="1" si="28"/>
        <v>2646939.7362986458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2646939.7362986458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10944.052254308612</v>
      </c>
      <c r="L441" s="444">
        <f t="shared" ca="1" si="28"/>
        <v>2637516.5932883755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2637516.5932883755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10904.789158432486</v>
      </c>
      <c r="L442" s="444">
        <f t="shared" ca="1" si="28"/>
        <v>2628054.187182229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2628054.187182229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10865.362466323542</v>
      </c>
      <c r="L443" s="444">
        <f t="shared" ca="1" si="28"/>
        <v>2618552.3543839739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2618552.3543839739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10825.771496330814</v>
      </c>
      <c r="L444" s="444">
        <f t="shared" ca="1" si="28"/>
        <v>2609010.9306157259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2609010.9306157259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10786.015563963112</v>
      </c>
      <c r="L445" s="444">
        <f t="shared" ca="1" si="28"/>
        <v>2599429.7509151101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2599429.7509151101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10746.093981877213</v>
      </c>
      <c r="L446" s="444">
        <f t="shared" ca="1" si="28"/>
        <v>2589808.6496324087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2589808.6496324087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10706.006059865958</v>
      </c>
      <c r="L447" s="444">
        <f t="shared" ca="1" si="28"/>
        <v>2580147.4604276959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2580147.4604276959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10665.75110484632</v>
      </c>
      <c r="L448" s="444">
        <f t="shared" ca="1" si="28"/>
        <v>2570446.0162679632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2570446.0162679632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10625.328420847434</v>
      </c>
      <c r="L449" s="444">
        <f t="shared" ca="1" si="28"/>
        <v>2560704.1494242321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2560704.1494242321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10584.737308998556</v>
      </c>
      <c r="L450" s="444">
        <f t="shared" ca="1" si="28"/>
        <v>2550921.6914686519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2550921.6914686519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10543.977067516971</v>
      </c>
      <c r="L451" s="444">
        <f t="shared" ca="1" si="28"/>
        <v>2541098.4732715902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2541098.4732715902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10503.046991695881</v>
      </c>
      <c r="L452" s="444">
        <f t="shared" ca="1" si="28"/>
        <v>2531234.324998707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2531234.324998707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10461.9463738922</v>
      </c>
      <c r="L453" s="444">
        <f t="shared" ca="1" si="28"/>
        <v>2521329.0761080203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2521329.0761080203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10420.674503514339</v>
      </c>
      <c r="L454" s="444">
        <f t="shared" ca="1" si="28"/>
        <v>2511382.555346956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2511382.555346956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10379.230667009904</v>
      </c>
      <c r="L455" s="444">
        <f t="shared" ca="1" si="28"/>
        <v>2501394.5907493872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2501394.5907493872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10337.614147853368</v>
      </c>
      <c r="L456" s="444">
        <f t="shared" ca="1" si="28"/>
        <v>2491365.0096326619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2491365.0096326619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10295.824226533679</v>
      </c>
      <c r="L457" s="444">
        <f t="shared" ca="1" si="28"/>
        <v>2481293.6385946167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2481293.6385946167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10253.860180541824</v>
      </c>
      <c r="L458" s="444">
        <f t="shared" ca="1" si="28"/>
        <v>2471180.3035105797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2471180.3035105797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10211.721284358337</v>
      </c>
      <c r="L459" s="444">
        <f t="shared" ca="1" si="28"/>
        <v>2461024.8295303592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2461024.8295303592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10169.406809440752</v>
      </c>
      <c r="L460" s="444">
        <f t="shared" ca="1" si="28"/>
        <v>2450827.0410752213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2450827.0410752213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10126.91602421101</v>
      </c>
      <c r="L461" s="444">
        <f t="shared" ca="1" si="28"/>
        <v>2440586.7618348533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2440586.7618348533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10084.24819404281</v>
      </c>
      <c r="L462" s="444">
        <f t="shared" ca="1" si="28"/>
        <v>2430303.8147643171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2430303.8147643171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10041.402581248909</v>
      </c>
      <c r="L463" s="444">
        <f t="shared" ca="1" si="28"/>
        <v>2419978.0220809872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2419978.0220809872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9998.3784450683688</v>
      </c>
      <c r="L464" s="444">
        <f t="shared" ca="1" si="28"/>
        <v>2409609.2052614768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2409609.2052614768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9955.1750416537416</v>
      </c>
      <c r="L465" s="444">
        <f t="shared" ca="1" si="28"/>
        <v>2399197.1850385517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2399197.1850385517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9911.7916240582199</v>
      </c>
      <c r="L466" s="444">
        <f t="shared" ca="1" si="28"/>
        <v>2388741.7813980309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2388741.7813980309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9868.2274422227165</v>
      </c>
      <c r="L467" s="444">
        <f t="shared" ca="1" si="28"/>
        <v>2378242.8135756748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2378242.8135756748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9824.4817429629002</v>
      </c>
      <c r="L468" s="444">
        <f t="shared" ca="1" si="28"/>
        <v>2367700.1000540587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2367700.1000540587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9780.5537699561664</v>
      </c>
      <c r="L469" s="444">
        <f t="shared" ca="1" si="28"/>
        <v>2357113.4585594363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2357113.4585594363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9736.4427637285735</v>
      </c>
      <c r="L470" s="444">
        <f t="shared" ca="1" si="28"/>
        <v>2346482.706058586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2346482.706058586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9692.1479616416964</v>
      </c>
      <c r="L471" s="444">
        <f t="shared" ca="1" si="28"/>
        <v>2335807.6587556489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2335807.6587556489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9647.6685978794594</v>
      </c>
      <c r="L472" s="444">
        <f t="shared" ca="1" si="28"/>
        <v>2325088.1320889494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2325088.1320889494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9603.0039034348774</v>
      </c>
      <c r="L473" s="444">
        <f t="shared" ca="1" si="28"/>
        <v>2314323.9407278057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2314323.9407278057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9558.1531060967791</v>
      </c>
      <c r="L474" s="444">
        <f t="shared" ca="1" si="28"/>
        <v>2303514.8985693236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2303514.8985693236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9513.1154304364372</v>
      </c>
      <c r="L475" s="444">
        <f t="shared" ca="1" si="28"/>
        <v>2292660.8187351814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2292660.8187351814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9467.8900977941776</v>
      </c>
      <c r="L476" s="444">
        <f t="shared" ca="1" si="28"/>
        <v>2281761.5135683967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2281761.5135683967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9422.4763262659071</v>
      </c>
      <c r="L477" s="444">
        <f t="shared" ca="1" si="28"/>
        <v>2270816.7946300837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2270816.7946300837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9376.8733306896029</v>
      </c>
      <c r="L478" s="444">
        <f t="shared" ca="1" si="28"/>
        <v>2259826.4726961944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2259826.4726961944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9331.0803226317312</v>
      </c>
      <c r="L479" s="444">
        <f t="shared" ca="1" si="28"/>
        <v>2248790.3577542473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2248790.3577542473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9285.096510373618</v>
      </c>
      <c r="L480" s="444">
        <f t="shared" ca="1" si="28"/>
        <v>2237708.259000042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2237708.259000042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9238.9210988977629</v>
      </c>
      <c r="L481" s="444">
        <f t="shared" ca="1" si="28"/>
        <v>2226579.9848343609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2226579.9848343609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9192.5532898740912</v>
      </c>
      <c r="L482" s="444">
        <f t="shared" ca="1" si="28"/>
        <v>2215405.3428596561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2215405.3428596561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9145.9922816461549</v>
      </c>
      <c r="L483" s="444">
        <f t="shared" ca="1" si="28"/>
        <v>2204184.1398767233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2204184.1398767233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9099.2372692172685</v>
      </c>
      <c r="L484" s="444">
        <f t="shared" ca="1" si="28"/>
        <v>2192916.1818813616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2192916.1818813616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9052.2874442365955</v>
      </c>
      <c r="L485" s="444">
        <f t="shared" ca="1" si="28"/>
        <v>2181601.2740610195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2181601.2740610195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9005.1419949851697</v>
      </c>
      <c r="L486" s="444">
        <f t="shared" ca="1" si="28"/>
        <v>2170239.220791426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2170239.220791426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8957.8001063618631</v>
      </c>
      <c r="L487" s="444">
        <f t="shared" ca="1" si="28"/>
        <v>2158829.8256332092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2158829.8256332092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8910.2609598692925</v>
      </c>
      <c r="L488" s="444">
        <f t="shared" ca="1" si="28"/>
        <v>2147372.8913284997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2147372.8913284997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8862.5237335996699</v>
      </c>
      <c r="L489" s="444">
        <f t="shared" ca="1" si="28"/>
        <v>2135868.2197975204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2135868.2197975204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8814.5876022205903</v>
      </c>
      <c r="L490" s="444">
        <f t="shared" ca="1" si="28"/>
        <v>2124315.6121351621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2124315.6121351621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8766.4517369607638</v>
      </c>
      <c r="L491" s="444">
        <f t="shared" ca="1" si="28"/>
        <v>2112714.8686075439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2112714.8686075439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8718.1153055956875</v>
      </c>
      <c r="L492" s="444">
        <f t="shared" ca="1" si="28"/>
        <v>2101065.7886485606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2101065.7886485606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8669.5774724332568</v>
      </c>
      <c r="L493" s="444">
        <f t="shared" ca="1" si="28"/>
        <v>2089368.1708564151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2089368.1708564151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8620.837398299318</v>
      </c>
      <c r="L494" s="444">
        <f t="shared" ca="1" si="28"/>
        <v>2077621.8129901355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2077621.8129901355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8571.8942405231519</v>
      </c>
      <c r="L495" s="444">
        <f t="shared" ca="1" si="28"/>
        <v>2065826.5119660799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2065826.5119660799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8522.7471529229206</v>
      </c>
      <c r="L496" s="444">
        <f t="shared" ca="1" si="28"/>
        <v>2053982.0638544241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2053982.0638544241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8473.3952857910208</v>
      </c>
      <c r="L497" s="444">
        <f t="shared" ca="1" si="28"/>
        <v>2042088.2638756363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2042088.2638756363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8423.8377858794065</v>
      </c>
      <c r="L498" s="444">
        <f t="shared" ca="1" si="28"/>
        <v>2030144.9063969369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2030144.9063969369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8374.073796384826</v>
      </c>
      <c r="L499" s="444">
        <f t="shared" ca="1" si="28"/>
        <v>2018151.7849287428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2018151.7849287428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8324.102456934017</v>
      </c>
      <c r="L500" s="444">
        <f t="shared" ca="1" si="28"/>
        <v>2006108.6921210981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2006108.6921210981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8273.9229035688313</v>
      </c>
      <c r="L501" s="444">
        <f t="shared" ca="1" si="28"/>
        <v>1994015.419760088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1994015.419760088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8223.5342687312877</v>
      </c>
      <c r="L502" s="444">
        <f t="shared" ca="1" si="28"/>
        <v>1981871.7587642404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1981871.7587642404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8172.9356812485903</v>
      </c>
      <c r="L503" s="444">
        <f t="shared" ca="1" si="28"/>
        <v>1969677.4991809102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1969677.4991809102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8122.126266318046</v>
      </c>
      <c r="L504" s="444">
        <f t="shared" ca="1" si="28"/>
        <v>1957432.4301826495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1957432.4301826495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8071.1051454919607</v>
      </c>
      <c r="L505" s="444">
        <f t="shared" ca="1" si="28"/>
        <v>1945136.3400635626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1945136.3400635626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8019.8714366624326</v>
      </c>
      <c r="L506" s="444">
        <f t="shared" ca="1" si="28"/>
        <v>1932789.0162356463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1932789.0162356463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7968.4242540461137</v>
      </c>
      <c r="L507" s="444">
        <f t="shared" ca="1" si="28"/>
        <v>1920390.2452251136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1920390.2452251136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7916.7627081688952</v>
      </c>
      <c r="L508" s="444">
        <f t="shared" ca="1" si="28"/>
        <v>1907939.8126687037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1907939.8126687037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7864.8859058505204</v>
      </c>
      <c r="L509" s="444">
        <f t="shared" ca="1" si="28"/>
        <v>1895437.5033099754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1895437.5033099754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7812.7929501891522</v>
      </c>
      <c r="L510" s="444">
        <f t="shared" ca="1" si="28"/>
        <v>1882883.1009955858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1882883.1009955858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7760.4829405458631</v>
      </c>
      <c r="L511" s="444">
        <f t="shared" ca="1" si="28"/>
        <v>1870276.3886715528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1870276.3886715528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7707.9549725290581</v>
      </c>
      <c r="L512" s="444">
        <f t="shared" ca="1" si="28"/>
        <v>1857617.1483795031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1857617.1483795031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7655.2081379788515</v>
      </c>
      <c r="L513" s="444">
        <f t="shared" ca="1" si="28"/>
        <v>1844905.1612529031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1844905.1612529031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7602.2415249513506</v>
      </c>
      <c r="L514" s="444">
        <f t="shared" ca="1" si="28"/>
        <v>1832140.2075132756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1832140.2075132756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7549.0542177029029</v>
      </c>
      <c r="L515" s="444">
        <f t="shared" ca="1" si="28"/>
        <v>1819322.0664663997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1819322.0664663997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7495.6452966742536</v>
      </c>
      <c r="L516" s="444">
        <f t="shared" ca="1" si="28"/>
        <v>1806450.5164984951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1806450.5164984951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7442.0138384746515</v>
      </c>
      <c r="L517" s="444">
        <f t="shared" ca="1" si="28"/>
        <v>1793525.335072391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1793525.335072391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7388.1589158658826</v>
      </c>
      <c r="L518" s="444">
        <f t="shared" ref="L518:L772" ca="1" si="54">I518-J518+K518</f>
        <v>1780546.2987236781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1780546.2987236781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7334.0795977462467</v>
      </c>
      <c r="L519" s="444">
        <f t="shared" ca="1" si="54"/>
        <v>1767513.1830568456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1767513.1830568456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7279.7749491344457</v>
      </c>
      <c r="L520" s="444">
        <f t="shared" ca="1" si="54"/>
        <v>1754425.7627414013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1754425.7627414013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7225.2440311534265</v>
      </c>
      <c r="L521" s="444">
        <f t="shared" ca="1" si="54"/>
        <v>1741283.8115079759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1741283.8115079759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7170.4859010141545</v>
      </c>
      <c r="L522" s="444">
        <f t="shared" ca="1" si="54"/>
        <v>1728087.1021444113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1728087.1021444113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7115.499611999302</v>
      </c>
      <c r="L523" s="444">
        <f t="shared" ca="1" si="54"/>
        <v>1714835.4064918319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1714835.4064918319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7060.2842134468883</v>
      </c>
      <c r="L524" s="444">
        <f t="shared" ca="1" si="54"/>
        <v>1701528.4954406999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1701528.4954406999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7004.8387507338384</v>
      </c>
      <c r="L525" s="444">
        <f t="shared" ca="1" si="54"/>
        <v>1688166.1389268548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1688166.1389268548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6949.1622652594833</v>
      </c>
      <c r="L526" s="444">
        <f t="shared" ca="1" si="54"/>
        <v>1674748.1059275356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1674748.1059275356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6893.2537944289861</v>
      </c>
      <c r="L527" s="444">
        <f t="shared" ca="1" si="54"/>
        <v>1661274.1644573857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1661274.1644573857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6837.1123716366965</v>
      </c>
      <c r="L528" s="444">
        <f t="shared" ca="1" si="54"/>
        <v>1647744.0815644437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1647744.0815644437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6780.7370262494369</v>
      </c>
      <c r="L529" s="444">
        <f t="shared" ca="1" si="54"/>
        <v>1634157.6233261144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1634157.6233261144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6724.1267835897315</v>
      </c>
      <c r="L530" s="444">
        <f t="shared" ca="1" si="54"/>
        <v>1620514.5548451254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1620514.5548451254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6667.2806649189442</v>
      </c>
      <c r="L531" s="444">
        <f t="shared" ca="1" si="54"/>
        <v>1606814.6402454656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1606814.6402454656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6610.197687420361</v>
      </c>
      <c r="L532" s="444">
        <f t="shared" ca="1" si="54"/>
        <v>1593057.6426683071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1593057.6426683071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6552.8768641822007</v>
      </c>
      <c r="L533" s="444">
        <f t="shared" ca="1" si="54"/>
        <v>1579243.3242679106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1579243.3242679106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6495.3172041805492</v>
      </c>
      <c r="L534" s="444">
        <f t="shared" ca="1" si="54"/>
        <v>1565371.4462075124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1565371.4462075124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6437.5177122622235</v>
      </c>
      <c r="L535" s="444">
        <f t="shared" ca="1" si="54"/>
        <v>1551441.7686551958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1551441.7686551958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6379.4773891275709</v>
      </c>
      <c r="L536" s="444">
        <f t="shared" ca="1" si="54"/>
        <v>1537454.0507797445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1537454.0507797445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6321.1952313131906</v>
      </c>
      <c r="L537" s="444">
        <f t="shared" ca="1" si="54"/>
        <v>1523408.0507464788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1523408.0507464788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6262.670231174583</v>
      </c>
      <c r="L538" s="444">
        <f t="shared" ca="1" si="54"/>
        <v>1509303.5257130747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1509303.5257130747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6203.9013768687328</v>
      </c>
      <c r="L539" s="444">
        <f t="shared" ca="1" si="54"/>
        <v>1495140.2318253648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1495140.2318253648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6144.887652336608</v>
      </c>
      <c r="L540" s="444">
        <f t="shared" ca="1" si="54"/>
        <v>1480917.9242131226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1480917.9242131226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6085.628037285599</v>
      </c>
      <c r="L541" s="444">
        <f t="shared" ca="1" si="54"/>
        <v>1466636.3569858293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1466636.3569858293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6026.1215071718771</v>
      </c>
      <c r="L542" s="444">
        <f t="shared" ca="1" si="54"/>
        <v>1452295.2832284223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1452295.2832284223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5966.3670331826816</v>
      </c>
      <c r="L543" s="444">
        <f t="shared" ca="1" si="54"/>
        <v>1437894.4549970261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1437894.4549970261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5906.3635822185306</v>
      </c>
      <c r="L544" s="444">
        <f t="shared" ca="1" si="54"/>
        <v>1423433.6233146659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1423433.6233146659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5846.110116875363</v>
      </c>
      <c r="L545" s="444">
        <f t="shared" ca="1" si="54"/>
        <v>1408912.5381669623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1408912.5381669623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5785.6055954265976</v>
      </c>
      <c r="L546" s="444">
        <f t="shared" ca="1" si="54"/>
        <v>1394330.9484978102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1394330.9484978102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5724.8489718051305</v>
      </c>
      <c r="L547" s="444">
        <f t="shared" ca="1" si="54"/>
        <v>1379688.6022050364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1379688.6022050364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5663.8391955852403</v>
      </c>
      <c r="L548" s="444">
        <f t="shared" ca="1" si="54"/>
        <v>1364985.246136043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1364985.246136043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5602.5752119644339</v>
      </c>
      <c r="L549" s="444">
        <f t="shared" ca="1" si="54"/>
        <v>1350220.6260834287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1350220.6260834287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5541.0559617452082</v>
      </c>
      <c r="L550" s="444">
        <f t="shared" ca="1" si="54"/>
        <v>1335394.486780595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1335394.486780595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5479.2803813167338</v>
      </c>
      <c r="L551" s="444">
        <f t="shared" ca="1" si="54"/>
        <v>1320506.571897333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1320506.571897333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5417.2474026364762</v>
      </c>
      <c r="L552" s="444">
        <f t="shared" ca="1" si="54"/>
        <v>1305556.6240353908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1305556.6240353908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5354.9559532117164</v>
      </c>
      <c r="L553" s="444">
        <f t="shared" ca="1" si="54"/>
        <v>1290544.3847240238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1290544.3847240238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5292.4049560810208</v>
      </c>
      <c r="L554" s="444">
        <f t="shared" ca="1" si="54"/>
        <v>1275469.5944155259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1275469.5944155259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5229.5933297956126</v>
      </c>
      <c r="L555" s="444">
        <f t="shared" ca="1" si="54"/>
        <v>1260331.9924807427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1260331.9924807427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5166.5199884006834</v>
      </c>
      <c r="L556" s="444">
        <f t="shared" ca="1" si="54"/>
        <v>1245131.3172045646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1245131.3172045646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5103.1838414166077</v>
      </c>
      <c r="L557" s="444">
        <f t="shared" ca="1" si="54"/>
        <v>1229867.3057814024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1229867.3057814024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5039.5837938200984</v>
      </c>
      <c r="L558" s="444">
        <f t="shared" ca="1" si="54"/>
        <v>1214539.6943106437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1214539.6943106437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4975.7187460252708</v>
      </c>
      <c r="L559" s="444">
        <f t="shared" ca="1" si="54"/>
        <v>1199148.2177920903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1199148.2177920903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4911.5875938646313</v>
      </c>
      <c r="L560" s="444">
        <f t="shared" ca="1" si="54"/>
        <v>1183692.6101213761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1183692.6101213761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4847.1892285699887</v>
      </c>
      <c r="L561" s="444">
        <f t="shared" ca="1" si="54"/>
        <v>1168172.6040853674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1168172.6040853674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4782.5225367532857</v>
      </c>
      <c r="L562" s="444">
        <f t="shared" ca="1" si="54"/>
        <v>1152587.9313575418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1152587.9313575418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4717.5864003873457</v>
      </c>
      <c r="L563" s="444">
        <f t="shared" ca="1" si="54"/>
        <v>1136938.3224933504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1136938.3224933504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4652.3796967865483</v>
      </c>
      <c r="L564" s="444">
        <f t="shared" ca="1" si="54"/>
        <v>1121223.5069255582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1121223.5069255582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4586.9012985874142</v>
      </c>
      <c r="L565" s="444">
        <f t="shared" ca="1" si="54"/>
        <v>1105443.2129595669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1105443.2129595669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4521.1500737291171</v>
      </c>
      <c r="L566" s="444">
        <f t="shared" ca="1" si="54"/>
        <v>1089597.1677687173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1089597.1677687173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4455.1248854339101</v>
      </c>
      <c r="L567" s="444">
        <f t="shared" ca="1" si="54"/>
        <v>1073685.0973895723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1073685.0973895723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4388.8245921874732</v>
      </c>
      <c r="L568" s="444">
        <f t="shared" ca="1" si="54"/>
        <v>1057706.726717181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1057706.726717181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4322.2480477191757</v>
      </c>
      <c r="L569" s="444">
        <f t="shared" ca="1" si="54"/>
        <v>1041661.7795003214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1041661.7795003214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4255.3941009822611</v>
      </c>
      <c r="L570" s="444">
        <f t="shared" ca="1" si="54"/>
        <v>1025549.9783367248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1025549.9783367248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4188.2615961339416</v>
      </c>
      <c r="L571" s="444">
        <f t="shared" ca="1" si="54"/>
        <v>1009371.0446682799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1009371.0446682799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4120.8493725154212</v>
      </c>
      <c r="L572" s="444">
        <f t="shared" ca="1" si="54"/>
        <v>993124.6987762166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993124.6987762166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4053.1562646318239</v>
      </c>
      <c r="L573" s="444">
        <f t="shared" ca="1" si="54"/>
        <v>976810.65977626957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976810.65977626957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3985.181102132045</v>
      </c>
      <c r="L574" s="444">
        <f t="shared" ca="1" si="54"/>
        <v>960428.64561382285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960428.64561382285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3916.9227097885168</v>
      </c>
      <c r="L575" s="444">
        <f t="shared" ca="1" si="54"/>
        <v>943978.3730590326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943978.3730590326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3848.3799074768913</v>
      </c>
      <c r="L576" s="444">
        <f t="shared" ca="1" si="54"/>
        <v>927459.55770193075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927459.55770193075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3779.5515101556334</v>
      </c>
      <c r="L577" s="444">
        <f t="shared" ca="1" si="54"/>
        <v>910871.91394750762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910871.91394750762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3710.4363278455367</v>
      </c>
      <c r="L578" s="444">
        <f t="shared" ca="1" si="54"/>
        <v>894215.15501077438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894215.15501077438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3641.0331656091475</v>
      </c>
      <c r="L579" s="444">
        <f t="shared" ca="1" si="54"/>
        <v>877488.9929118047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877488.9929118047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3571.3408235301081</v>
      </c>
      <c r="L580" s="444">
        <f t="shared" ca="1" si="54"/>
        <v>860693.13847075601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860693.13847075601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3501.3580966924046</v>
      </c>
      <c r="L581" s="444">
        <f t="shared" ca="1" si="54"/>
        <v>843827.30130286957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843827.30130286957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3431.083775159545</v>
      </c>
      <c r="L582" s="444">
        <f t="shared" ca="1" si="54"/>
        <v>826891.18981345033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826891.18981345033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3360.5166439536315</v>
      </c>
      <c r="L583" s="444">
        <f t="shared" ca="1" si="54"/>
        <v>809884.51119282516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809884.51119282516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3289.6554830343598</v>
      </c>
      <c r="L584" s="444">
        <f t="shared" ca="1" si="54"/>
        <v>792806.97141128068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792806.97141128068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3218.4990672779245</v>
      </c>
      <c r="L585" s="444">
        <f t="shared" ca="1" si="54"/>
        <v>775658.27521397977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775658.27521397977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3147.0461664558375</v>
      </c>
      <c r="L586" s="444">
        <f t="shared" ca="1" si="54"/>
        <v>758438.12611585681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758438.12611585681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3075.2955452136584</v>
      </c>
      <c r="L587" s="444">
        <f t="shared" ca="1" si="54"/>
        <v>741146.22639649163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741146.22639649163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3003.2459630496369</v>
      </c>
      <c r="L588" s="444">
        <f t="shared" ca="1" si="54"/>
        <v>723782.27709496242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723782.27709496242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2930.8961742932652</v>
      </c>
      <c r="L589" s="444">
        <f t="shared" ca="1" si="54"/>
        <v>706345.97800467687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706345.97800467687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2858.2449280837418</v>
      </c>
      <c r="L590" s="444">
        <f t="shared" ca="1" si="54"/>
        <v>688837.02766818181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688837.02766818181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2785.2909683483458</v>
      </c>
      <c r="L591" s="444">
        <f t="shared" ca="1" si="54"/>
        <v>671255.1233719514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671255.1233719514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2712.0330337807191</v>
      </c>
      <c r="L592" s="444">
        <f t="shared" ca="1" si="54"/>
        <v>653599.96114115336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653599.96114115336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2638.4698578190605</v>
      </c>
      <c r="L593" s="444">
        <f t="shared" ca="1" si="54"/>
        <v>635871.23573439359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635871.23573439359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2564.6001686242284</v>
      </c>
      <c r="L594" s="444">
        <f t="shared" ca="1" si="54"/>
        <v>618068.64063843898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618068.64063843898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2490.4226890577506</v>
      </c>
      <c r="L595" s="444">
        <f t="shared" ca="1" si="54"/>
        <v>600191.86806291796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600191.86806291796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2415.9361366597464</v>
      </c>
      <c r="L596" s="444">
        <f t="shared" ca="1" si="54"/>
        <v>582240.60893499886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582240.60893499886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2341.1392236267502</v>
      </c>
      <c r="L597" s="444">
        <f t="shared" ca="1" si="54"/>
        <v>564214.55289404676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564214.55289404676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2266.0306567894499</v>
      </c>
      <c r="L598" s="444">
        <f t="shared" ca="1" si="54"/>
        <v>546113.3882862574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546113.3882862574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2190.6091375903275</v>
      </c>
      <c r="L599" s="444">
        <f t="shared" ca="1" si="54"/>
        <v>527936.80215926887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527936.80215926887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2114.8733620612084</v>
      </c>
      <c r="L600" s="444">
        <f t="shared" ca="1" si="54"/>
        <v>509684.4802567513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509684.4802567513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2038.8220208007187</v>
      </c>
      <c r="L601" s="444">
        <f t="shared" ca="1" si="54"/>
        <v>491356.10701297323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491356.10701297323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1962.4537989516432</v>
      </c>
      <c r="L602" s="444">
        <f t="shared" ca="1" si="54"/>
        <v>472951.36554734607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472951.36554734607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1885.7673761781971</v>
      </c>
      <c r="L603" s="444">
        <f t="shared" ca="1" si="54"/>
        <v>454469.93765894545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454469.93765894545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1808.761426643194</v>
      </c>
      <c r="L604" s="444">
        <f t="shared" ca="1" si="54"/>
        <v>435911.50382100983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435911.50382100983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1731.4346189851292</v>
      </c>
      <c r="L605" s="444">
        <f t="shared" ca="1" si="54"/>
        <v>417275.74317541614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417275.74317541614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1653.7856162951555</v>
      </c>
      <c r="L606" s="444">
        <f t="shared" ca="1" si="54"/>
        <v>398562.33352713252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398562.33352713252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1575.8130760939739</v>
      </c>
      <c r="L607" s="444">
        <f t="shared" ca="1" si="54"/>
        <v>379770.95133864769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379770.95133864769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1497.5156503086205</v>
      </c>
      <c r="L608" s="444">
        <f t="shared" ca="1" si="54"/>
        <v>360901.27172437753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360901.27172437753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1418.8919852491613</v>
      </c>
      <c r="L609" s="444">
        <f t="shared" ca="1" si="54"/>
        <v>341952.96844504791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341952.96844504791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1339.940721585288</v>
      </c>
      <c r="L610" s="444">
        <f t="shared" ca="1" si="54"/>
        <v>322925.71390205441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322925.71390205441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1260.6604943228151</v>
      </c>
      <c r="L611" s="444">
        <f t="shared" ca="1" si="54"/>
        <v>303819.17913179845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303819.17913179845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1181.0499327800819</v>
      </c>
      <c r="L612" s="444">
        <f t="shared" ca="1" si="54"/>
        <v>284633.03379999974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284633.03379999974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1101.1076605642538</v>
      </c>
      <c r="L613" s="444">
        <f t="shared" ca="1" si="54"/>
        <v>265366.94619598519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265366.94619598519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1020.8322955475267</v>
      </c>
      <c r="L614" s="444">
        <f t="shared" ca="1" si="54"/>
        <v>246020.58322695392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246020.58322695392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940.2224498432297</v>
      </c>
      <c r="L615" s="444">
        <f t="shared" ca="1" si="54"/>
        <v>226593.61041221835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226593.61041221835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859.27672978183136</v>
      </c>
      <c r="L616" s="444">
        <f t="shared" ca="1" si="54"/>
        <v>207085.69187742137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207085.69187742137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777.99373588684409</v>
      </c>
      <c r="L617" s="444">
        <f t="shared" ca="1" si="54"/>
        <v>187496.49034872942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187496.49034872942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696.37206285062757</v>
      </c>
      <c r="L618" s="444">
        <f t="shared" ca="1" si="54"/>
        <v>167825.66714700125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167825.66714700125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614.41029951009352</v>
      </c>
      <c r="L619" s="444">
        <f t="shared" ca="1" si="54"/>
        <v>148072.88218193254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148072.88218193254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532.10702882230737</v>
      </c>
      <c r="L620" s="444">
        <f t="shared" ca="1" si="54"/>
        <v>128237.79394617607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128237.79394617607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449.46082783998867</v>
      </c>
      <c r="L621" s="444">
        <f t="shared" ca="1" si="54"/>
        <v>108320.05950943727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108320.05950943727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366.47026768691035</v>
      </c>
      <c r="L622" s="444">
        <f t="shared" ca="1" si="54"/>
        <v>88319.334512545392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88319.334512545392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283.13391353319423</v>
      </c>
      <c r="L623" s="444">
        <f t="shared" ca="1" si="54"/>
        <v>68235.273161499805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68235.273161499805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199.45032457050425</v>
      </c>
      <c r="L624" s="444">
        <f t="shared" ca="1" si="54"/>
        <v>48067.528221491528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48067.528221491528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115.41805398713643</v>
      </c>
      <c r="L625" s="444">
        <f t="shared" ca="1" si="54"/>
        <v>27815.751010899879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27815.751010899879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31.035648943004556</v>
      </c>
      <c r="L626" s="444">
        <f t="shared" ca="1" si="54"/>
        <v>7479.5913952640976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7479.5913952640976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-53.69834945547786</v>
      </c>
      <c r="L627" s="444">
        <f t="shared" ca="1" si="54"/>
        <v>-12941.302218770164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-12941.302218770164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-138.78540618062064</v>
      </c>
      <c r="L628" s="444">
        <f t="shared" ca="1" si="54"/>
        <v>-33447.282889529575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-33447.282889529575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-224.22699230878484</v>
      </c>
      <c r="L629" s="444">
        <f t="shared" ca="1" si="54"/>
        <v>-54038.705146417153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-54038.705146417153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-310.02458504581637</v>
      </c>
      <c r="L630" s="444">
        <f t="shared" ca="1" si="54"/>
        <v>-74715.924996041751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-74715.924996041751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-396.17966775258554</v>
      </c>
      <c r="L631" s="444">
        <f t="shared" ca="1" si="54"/>
        <v>-95479.299928373119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-95479.299928373119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-482.69372997063289</v>
      </c>
      <c r="L632" s="444">
        <f t="shared" ca="1" si="54"/>
        <v>-116329.18892292253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-116329.18892292253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-569.56826744792215</v>
      </c>
      <c r="L633" s="444">
        <f t="shared" ca="1" si="54"/>
        <v>-137265.95245494926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-137265.95245494926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-656.80478216470021</v>
      </c>
      <c r="L634" s="444">
        <f t="shared" ca="1" si="54"/>
        <v>-158289.95250169275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-158289.95250169275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-744.40478235946478</v>
      </c>
      <c r="L635" s="444">
        <f t="shared" ca="1" si="54"/>
        <v>-179401.55254863101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-179401.55254863101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-832.36978255504084</v>
      </c>
      <c r="L636" s="444">
        <f t="shared" ca="1" si="54"/>
        <v>-200601.11759576484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-200601.11759576484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-920.70130358476513</v>
      </c>
      <c r="L637" s="444">
        <f t="shared" ca="1" si="54"/>
        <v>-221889.0141639284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-221889.0141639284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-1009.40087261878</v>
      </c>
      <c r="L638" s="444">
        <f t="shared" ca="1" si="54"/>
        <v>-243265.61030112597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-243265.61030112597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-1098.4700231904365</v>
      </c>
      <c r="L639" s="444">
        <f t="shared" ca="1" si="54"/>
        <v>-264731.27558889519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-264731.27558889519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-1187.9102952228084</v>
      </c>
      <c r="L640" s="444">
        <f t="shared" ca="1" si="54"/>
        <v>-286286.38114869682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-286286.38114869682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-1277.7232350553149</v>
      </c>
      <c r="L641" s="444">
        <f t="shared" ca="1" si="54"/>
        <v>-307931.29964833095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-307931.29964833095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-1367.9103954704574</v>
      </c>
      <c r="L642" s="444">
        <f t="shared" ca="1" si="54"/>
        <v>-329666.4053083802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-329666.4053083802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-1458.4733357206624</v>
      </c>
      <c r="L643" s="444">
        <f t="shared" ca="1" si="54"/>
        <v>-351492.07390867965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-351492.07390867965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-1549.4136215552435</v>
      </c>
      <c r="L644" s="444">
        <f t="shared" ca="1" si="54"/>
        <v>-373408.68279481371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-373408.68279481371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-1640.7328252474688</v>
      </c>
      <c r="L645" s="444">
        <f t="shared" ca="1" si="54"/>
        <v>-395416.61088463996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-395416.61088463996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-1732.4325256217451</v>
      </c>
      <c r="L646" s="444">
        <f t="shared" ca="1" si="54"/>
        <v>-417516.23867484048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-417516.23867484048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-1824.5143080809135</v>
      </c>
      <c r="L647" s="444">
        <f t="shared" ca="1" si="54"/>
        <v>-439707.94824750017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-439707.94824750017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-1916.9797646336622</v>
      </c>
      <c r="L648" s="444">
        <f t="shared" ca="1" si="54"/>
        <v>-461992.12327671261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-461992.12327671261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-2009.8304939220475</v>
      </c>
      <c r="L649" s="444">
        <f t="shared" ca="1" si="54"/>
        <v>-484369.14903521346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-484369.14903521346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-2103.0681012491345</v>
      </c>
      <c r="L650" s="444">
        <f t="shared" ca="1" si="54"/>
        <v>-506839.41240104137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-506839.41240104137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-2196.6941986067504</v>
      </c>
      <c r="L651" s="444">
        <f t="shared" ca="1" si="54"/>
        <v>-529403.30186422693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-529403.30186422693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-2290.7104047033572</v>
      </c>
      <c r="L652" s="444">
        <f t="shared" ca="1" si="54"/>
        <v>-552061.20753350912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-552061.20753350912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-2385.1183449920331</v>
      </c>
      <c r="L653" s="444">
        <f t="shared" ca="1" si="54"/>
        <v>-574813.52114307997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-574813.52114307997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-2479.919651698578</v>
      </c>
      <c r="L654" s="444">
        <f t="shared" ca="1" si="54"/>
        <v>-597660.63605935732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-597660.63605935732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-2575.1159638497338</v>
      </c>
      <c r="L655" s="444">
        <f t="shared" ca="1" si="54"/>
        <v>-620602.94728778582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-620602.94728778582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-2670.708927301519</v>
      </c>
      <c r="L656" s="444">
        <f t="shared" ca="1" si="54"/>
        <v>-643640.85147966619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-643640.85147966619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-2766.7001947676872</v>
      </c>
      <c r="L657" s="444">
        <f t="shared" ca="1" si="54"/>
        <v>-666774.74693901266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-666774.74693901266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-2863.0914258482976</v>
      </c>
      <c r="L658" s="444">
        <f t="shared" ca="1" si="54"/>
        <v>-690005.03362943977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-690005.03362943977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-2959.8842870584108</v>
      </c>
      <c r="L659" s="444">
        <f t="shared" ca="1" si="54"/>
        <v>-713332.11318107694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-713332.11318107694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-3057.0804518568989</v>
      </c>
      <c r="L660" s="444">
        <f t="shared" ca="1" si="54"/>
        <v>-736756.38889751269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-736756.38889751269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-3154.6816006753811</v>
      </c>
      <c r="L661" s="444">
        <f t="shared" ca="1" si="54"/>
        <v>-760278.26576276682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-760278.26576276682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-3252.6894209472734</v>
      </c>
      <c r="L662" s="444">
        <f t="shared" ca="1" si="54"/>
        <v>-783898.15044829284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-783898.15044829284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-3351.1056071369653</v>
      </c>
      <c r="L663" s="444">
        <f t="shared" ca="1" si="54"/>
        <v>-807616.45132000861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-807616.45132000861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-3449.9318607691143</v>
      </c>
      <c r="L664" s="444">
        <f t="shared" ca="1" si="54"/>
        <v>-831433.57844535657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-831433.57844535657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-3549.1698904580639</v>
      </c>
      <c r="L665" s="444">
        <f t="shared" ca="1" si="54"/>
        <v>-855349.94360039348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-855349.94360039348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-3648.8214119373843</v>
      </c>
      <c r="L666" s="444">
        <f t="shared" ca="1" si="54"/>
        <v>-879365.96027690964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-879365.96027690964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-3748.8881480895352</v>
      </c>
      <c r="L667" s="444">
        <f t="shared" ca="1" si="54"/>
        <v>-903482.04368957796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-903482.04368957796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-3849.371828975653</v>
      </c>
      <c r="L668" s="444">
        <f t="shared" ca="1" si="54"/>
        <v>-927698.61078313238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-927698.61078313238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-3950.2741918654629</v>
      </c>
      <c r="L669" s="444">
        <f t="shared" ca="1" si="54"/>
        <v>-952016.08023957664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-952016.08023957664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-4051.5969812673138</v>
      </c>
      <c r="L670" s="444">
        <f t="shared" ca="1" si="54"/>
        <v>-976434.87248542276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-976434.87248542276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-4153.3419489583393</v>
      </c>
      <c r="L671" s="444">
        <f t="shared" ca="1" si="54"/>
        <v>-1000955.4096989599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-1000955.4096989599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-4255.5108540147439</v>
      </c>
      <c r="L672" s="444">
        <f t="shared" ca="1" si="54"/>
        <v>-1025578.1158175535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-1025578.1158175535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-4358.105462842218</v>
      </c>
      <c r="L673" s="444">
        <f t="shared" ca="1" si="54"/>
        <v>-1050303.4165449745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-1050303.4165449745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-4461.1275492064724</v>
      </c>
      <c r="L674" s="444">
        <f t="shared" ca="1" si="54"/>
        <v>-1075131.7393587597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-1075131.7393587597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-4564.5788942639101</v>
      </c>
      <c r="L675" s="444">
        <f t="shared" ca="1" si="54"/>
        <v>-1100063.5135176023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-1100063.5135176023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-4668.4612865924209</v>
      </c>
      <c r="L676" s="444">
        <f t="shared" ca="1" si="54"/>
        <v>-1125099.1700687737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-1125099.1700687737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-4772.7765222223015</v>
      </c>
      <c r="L677" s="444">
        <f t="shared" ca="1" si="54"/>
        <v>-1150239.1418555747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-1150239.1418555747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-4877.5264046673065</v>
      </c>
      <c r="L678" s="444">
        <f t="shared" ca="1" si="54"/>
        <v>-1175483.8635248209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-1175483.8635248209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-4982.712744955832</v>
      </c>
      <c r="L679" s="444">
        <f t="shared" ca="1" si="54"/>
        <v>-1200833.7715343556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-1200833.7715343556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-5088.3373616622266</v>
      </c>
      <c r="L680" s="444">
        <f t="shared" ca="1" si="54"/>
        <v>-1226289.3041605966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-1226289.3041605966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-5194.4020809382309</v>
      </c>
      <c r="L681" s="444">
        <f t="shared" ca="1" si="54"/>
        <v>-1251850.9015061136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-1251850.9015061136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-5300.9087365445512</v>
      </c>
      <c r="L682" s="444">
        <f t="shared" ca="1" si="54"/>
        <v>-1277519.005507237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-1277519.005507237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-5407.8591698825658</v>
      </c>
      <c r="L683" s="444">
        <f t="shared" ca="1" si="54"/>
        <v>-1303294.0599416983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-1303294.0599416983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-5515.255230026155</v>
      </c>
      <c r="L684" s="444">
        <f t="shared" ca="1" si="54"/>
        <v>-1329176.5104363032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-1329176.5104363032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-5623.0987737536752</v>
      </c>
      <c r="L685" s="444">
        <f t="shared" ca="1" si="54"/>
        <v>-1355166.8044746357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-1355166.8044746357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-5731.3916655800604</v>
      </c>
      <c r="L686" s="444">
        <f t="shared" ca="1" si="54"/>
        <v>-1381265.3914047945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-1381265.3914047945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-5840.1357777890553</v>
      </c>
      <c r="L687" s="444">
        <f t="shared" ca="1" si="54"/>
        <v>-1407472.7224471625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-1407472.7224471625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-5949.3329904655884</v>
      </c>
      <c r="L688" s="444">
        <f t="shared" ca="1" si="54"/>
        <v>-1433789.250702207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-1433789.250702207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-6058.9851915282743</v>
      </c>
      <c r="L689" s="444">
        <f t="shared" ca="1" si="54"/>
        <v>-1460215.431158314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-1460215.431158314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-6169.0942767620536</v>
      </c>
      <c r="L690" s="444">
        <f t="shared" ca="1" si="54"/>
        <v>-1486751.7206996549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-1486751.7206996549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-6279.6621498509739</v>
      </c>
      <c r="L691" s="444">
        <f t="shared" ca="1" si="54"/>
        <v>-1513398.5781140847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-1513398.5781140847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-6390.6907224110973</v>
      </c>
      <c r="L692" s="444">
        <f t="shared" ca="1" si="54"/>
        <v>-1540156.4641010745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-1540156.4641010745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-6502.1819140235557</v>
      </c>
      <c r="L693" s="444">
        <f t="shared" ca="1" si="54"/>
        <v>-1567025.8412796769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-1567025.8412796769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-6614.1376522677319</v>
      </c>
      <c r="L694" s="444">
        <f t="shared" ca="1" si="54"/>
        <v>-1594007.1741965234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-1594007.1741965234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-6726.5598727545921</v>
      </c>
      <c r="L695" s="444">
        <f t="shared" ca="1" si="54"/>
        <v>-1621100.9293338568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-1621100.9293338568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-6839.4505191601493</v>
      </c>
      <c r="L696" s="444">
        <f t="shared" ca="1" si="54"/>
        <v>-1648307.5751175957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-1648307.5751175957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-6952.8115432590612</v>
      </c>
      <c r="L697" s="444">
        <f t="shared" ca="1" si="54"/>
        <v>-1675627.5819254336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-1675627.5819254336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-7066.6449049583834</v>
      </c>
      <c r="L698" s="444">
        <f t="shared" ca="1" si="54"/>
        <v>-1703061.4220949707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-1703061.4220949707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-7180.9525723314564</v>
      </c>
      <c r="L699" s="444">
        <f t="shared" ca="1" si="54"/>
        <v>-1730609.569931881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-1730609.569931881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-7295.7365216519156</v>
      </c>
      <c r="L700" s="444">
        <f t="shared" ca="1" si="54"/>
        <v>-1758272.5017181118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-1758272.5017181118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-7410.9987374278762</v>
      </c>
      <c r="L701" s="444">
        <f t="shared" ca="1" si="54"/>
        <v>-1786050.6957201185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-1786050.6957201185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-7526.7412124362381</v>
      </c>
      <c r="L702" s="444">
        <f t="shared" ca="1" si="54"/>
        <v>-1813944.6321971335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-1813944.6321971335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-7642.965947757134</v>
      </c>
      <c r="L703" s="444">
        <f t="shared" ca="1" si="54"/>
        <v>-1841954.7934094695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-1841954.7934094695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-7759.6749528085347</v>
      </c>
      <c r="L704" s="444">
        <f t="shared" ca="1" si="54"/>
        <v>-1870081.6636268569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-1870081.6636268569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-7876.870245380981</v>
      </c>
      <c r="L705" s="444">
        <f t="shared" ca="1" si="54"/>
        <v>-1898325.7291368167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-1898325.7291368167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-7994.5538516724819</v>
      </c>
      <c r="L706" s="444">
        <f t="shared" ca="1" si="54"/>
        <v>-1926687.4782530679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-1926687.4782530679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-8112.727806323529</v>
      </c>
      <c r="L707" s="444">
        <f t="shared" ca="1" si="54"/>
        <v>-1955167.4013239702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-1955167.4013239702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-8231.3941524522888</v>
      </c>
      <c r="L708" s="444">
        <f t="shared" ca="1" si="54"/>
        <v>-1983765.9907410012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-1983765.9907410012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-8350.5549416899157</v>
      </c>
      <c r="L709" s="444">
        <f t="shared" ca="1" si="54"/>
        <v>-2012483.7409472698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-2012483.7409472698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-8470.2122342160364</v>
      </c>
      <c r="L710" s="444">
        <f t="shared" ca="1" si="54"/>
        <v>-2041321.1484460647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-2041321.1484460647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-8590.368098794348</v>
      </c>
      <c r="L711" s="444">
        <f t="shared" ca="1" si="54"/>
        <v>-2070278.7118094377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-2070278.7118094377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-8711.0246128084018</v>
      </c>
      <c r="L712" s="444">
        <f t="shared" ca="1" si="54"/>
        <v>-2099356.9316868251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-2099356.9316868251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-8832.1838622975156</v>
      </c>
      <c r="L713" s="444">
        <f t="shared" ca="1" si="54"/>
        <v>-2128556.3108137012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-2128556.3108137012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-8953.8479419928335</v>
      </c>
      <c r="L714" s="444">
        <f t="shared" ca="1" si="54"/>
        <v>-2157877.3540202728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-2157877.3540202728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-9076.0189553535492</v>
      </c>
      <c r="L715" s="444">
        <f t="shared" ca="1" si="54"/>
        <v>-2187320.5682402053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-2187320.5682402053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-9198.6990146032676</v>
      </c>
      <c r="L716" s="444">
        <f t="shared" ca="1" si="54"/>
        <v>-2216886.4625193872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-2216886.4625193872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-9321.8902407665246</v>
      </c>
      <c r="L717" s="444">
        <f t="shared" ca="1" si="54"/>
        <v>-2246575.5480247326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-2246575.5480247326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-9445.5947637054633</v>
      </c>
      <c r="L718" s="444">
        <f t="shared" ca="1" si="54"/>
        <v>-2276388.3380530169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-2276388.3380530169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-9569.8147221566487</v>
      </c>
      <c r="L719" s="444">
        <f t="shared" ca="1" si="54"/>
        <v>-2306325.3480397523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-2306325.3480397523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-9694.552263768046</v>
      </c>
      <c r="L720" s="444">
        <f t="shared" ca="1" si="54"/>
        <v>-2336387.0955680991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-2336387.0955680991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-9819.8095451361569</v>
      </c>
      <c r="L721" s="444">
        <f t="shared" ca="1" si="54"/>
        <v>-2366574.1003778139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-2366574.1003778139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-9945.5887318433033</v>
      </c>
      <c r="L722" s="444">
        <f t="shared" ca="1" si="54"/>
        <v>-2396886.8843742362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-2396886.8843742362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-10071.891998495063</v>
      </c>
      <c r="L723" s="444">
        <f t="shared" ca="1" si="54"/>
        <v>-2427325.97163731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-2427325.97163731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-10198.721528757869</v>
      </c>
      <c r="L724" s="444">
        <f t="shared" ca="1" si="54"/>
        <v>-2457891.8884306466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-2457891.8884306466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-10326.079515396772</v>
      </c>
      <c r="L725" s="444">
        <f t="shared" ca="1" si="54"/>
        <v>-2488585.163210622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-2488585.163210622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-10453.968160313336</v>
      </c>
      <c r="L726" s="444">
        <f t="shared" ca="1" si="54"/>
        <v>-2519406.3266355144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-2519406.3266355144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-10582.389674583721</v>
      </c>
      <c r="L727" s="444">
        <f t="shared" ca="1" si="54"/>
        <v>-2550355.9115746771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-2550355.9115746771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-10711.3462784969</v>
      </c>
      <c r="L728" s="444">
        <f t="shared" ca="1" si="54"/>
        <v>-2581434.4531177529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-2581434.4531177529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-10840.840201593048</v>
      </c>
      <c r="L729" s="444">
        <f t="shared" ca="1" si="54"/>
        <v>-2612642.4885839247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-2612642.4885839247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-10970.873682702098</v>
      </c>
      <c r="L730" s="444">
        <f t="shared" ca="1" si="54"/>
        <v>-2643980.5575312055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-2643980.5575312055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-11101.448969982433</v>
      </c>
      <c r="L731" s="444">
        <f t="shared" ca="1" si="54"/>
        <v>-2675449.2017657668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-2675449.2017657668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-11232.568320959774</v>
      </c>
      <c r="L732" s="444">
        <f t="shared" ca="1" si="54"/>
        <v>-2707048.9653513054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-2707048.9653513054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-11364.234002566183</v>
      </c>
      <c r="L733" s="444">
        <f t="shared" ca="1" si="54"/>
        <v>-2738780.3946184502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-2738780.3946184502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-11496.448291179287</v>
      </c>
      <c r="L734" s="444">
        <f t="shared" ca="1" si="54"/>
        <v>-2770644.0381742083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-2770644.0381742083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-11629.213472661613</v>
      </c>
      <c r="L735" s="444">
        <f t="shared" ca="1" si="54"/>
        <v>-2802640.4469114486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-2802640.4469114486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-11762.531842400114</v>
      </c>
      <c r="L736" s="444">
        <f t="shared" ca="1" si="54"/>
        <v>-2834770.1740184277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-2834770.1740184277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-11896.40570534586</v>
      </c>
      <c r="L737" s="444">
        <f t="shared" ca="1" si="54"/>
        <v>-2867033.7749883523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-2867033.7749883523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-12030.83737605388</v>
      </c>
      <c r="L738" s="444">
        <f t="shared" ca="1" si="54"/>
        <v>-2899431.807628985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-2899431.807628985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-12165.829178723183</v>
      </c>
      <c r="L739" s="444">
        <f t="shared" ca="1" si="54"/>
        <v>-2931964.8320722869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-2931964.8320722869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-12301.38344723694</v>
      </c>
      <c r="L740" s="444">
        <f t="shared" ca="1" si="54"/>
        <v>-2964633.4107841025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-2964633.4107841025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-12437.502525202839</v>
      </c>
      <c r="L741" s="444">
        <f t="shared" ca="1" si="54"/>
        <v>-2997438.1085738842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-2997438.1085738842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-12574.188765993596</v>
      </c>
      <c r="L742" s="444">
        <f t="shared" ca="1" si="54"/>
        <v>-3030379.4926044568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-3030379.4926044568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-12711.444532787649</v>
      </c>
      <c r="L743" s="444">
        <f t="shared" ca="1" si="54"/>
        <v>-3063458.1324018231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-3063458.1324018231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-12849.272198610008</v>
      </c>
      <c r="L744" s="444">
        <f t="shared" ca="1" si="54"/>
        <v>-3096674.5998650119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-3096674.5998650119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-12987.674146373294</v>
      </c>
      <c r="L745" s="444">
        <f t="shared" ca="1" si="54"/>
        <v>-3130029.469275964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-3130029.469275964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-13126.652768918928</v>
      </c>
      <c r="L746" s="444">
        <f t="shared" ca="1" si="54"/>
        <v>-3163523.3173094615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-3163523.3173094615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-13266.210469058502</v>
      </c>
      <c r="L747" s="444">
        <f t="shared" ca="1" si="54"/>
        <v>-3197156.723043099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-3197156.723043099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-13406.349659615324</v>
      </c>
      <c r="L748" s="444">
        <f t="shared" ca="1" si="54"/>
        <v>-3230930.267967293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-3230930.267967293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-13547.072763466133</v>
      </c>
      <c r="L749" s="444">
        <f t="shared" ca="1" si="54"/>
        <v>-3264844.5359953381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-3264844.5359953381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-13688.382213582987</v>
      </c>
      <c r="L750" s="444">
        <f t="shared" ca="1" si="54"/>
        <v>-3298900.1134735001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-3298900.1134735001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-13830.280453075329</v>
      </c>
      <c r="L751" s="444">
        <f t="shared" ca="1" si="54"/>
        <v>-3333097.5891911541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-3333097.5891911541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-13972.769935232218</v>
      </c>
      <c r="L752" s="444">
        <f t="shared" ca="1" si="54"/>
        <v>-3367437.554390965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-3367437.554390965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-14115.853123564768</v>
      </c>
      <c r="L753" s="444">
        <f t="shared" ca="1" si="54"/>
        <v>-3401920.6027791086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-3401920.6027791086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-14259.532491848699</v>
      </c>
      <c r="L754" s="444">
        <f t="shared" ca="1" si="54"/>
        <v>-3436547.3305355362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-3436547.3305355362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-14403.810524167146</v>
      </c>
      <c r="L755" s="444">
        <f t="shared" ca="1" si="54"/>
        <v>-3471318.336324282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-3471318.336324282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-14548.689714953587</v>
      </c>
      <c r="L756" s="444">
        <f t="shared" ca="1" si="54"/>
        <v>-3506234.2213038146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-3506234.2213038146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-14694.17256903497</v>
      </c>
      <c r="L757" s="444">
        <f t="shared" ca="1" si="54"/>
        <v>-3541295.5891374284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-3541295.5891374284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-14840.261601675033</v>
      </c>
      <c r="L758" s="444">
        <f t="shared" ca="1" si="54"/>
        <v>-3576503.0460036821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-3576503.0460036821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-14986.959338617755</v>
      </c>
      <c r="L759" s="444">
        <f t="shared" ca="1" si="54"/>
        <v>-3611857.2006068788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-3611857.2006068788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-15134.268316131072</v>
      </c>
      <c r="L760" s="444">
        <f t="shared" ca="1" si="54"/>
        <v>-3647358.6641875887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-3647358.6641875887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-15282.191081050698</v>
      </c>
      <c r="L761" s="444">
        <f t="shared" ca="1" si="54"/>
        <v>-3683008.0505332183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-3683008.0505332183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-15430.730190824155</v>
      </c>
      <c r="L762" s="444">
        <f t="shared" ca="1" si="54"/>
        <v>-3718805.9759886214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-3718805.9759886214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-15579.888213555001</v>
      </c>
      <c r="L763" s="444">
        <f t="shared" ca="1" si="54"/>
        <v>-3754753.059466755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-3754753.059466755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-15729.667728047223</v>
      </c>
      <c r="L764" s="444">
        <f t="shared" ca="1" si="54"/>
        <v>-3790849.9224593812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-3790849.9224593812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-15880.071323849836</v>
      </c>
      <c r="L765" s="444">
        <f t="shared" ca="1" si="54"/>
        <v>-3827097.1890478097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-3827097.1890478097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-16031.101601301618</v>
      </c>
      <c r="L766" s="444">
        <f t="shared" ca="1" si="54"/>
        <v>-3863495.4859136902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-3863495.4859136902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-16182.761171576123</v>
      </c>
      <c r="L767" s="444">
        <f t="shared" ca="1" si="54"/>
        <v>-3900045.4423498451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-3900045.4423498451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-16335.052656726766</v>
      </c>
      <c r="L768" s="444">
        <f t="shared" ca="1" si="54"/>
        <v>-3936747.6902711508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-3936747.6902711508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-16487.978689732205</v>
      </c>
      <c r="L769" s="444">
        <f t="shared" ca="1" si="54"/>
        <v>-3973602.8642254616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-3973602.8642254616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-16641.541914541835</v>
      </c>
      <c r="L770" s="444">
        <f t="shared" ca="1" si="54"/>
        <v>-4010611.6014045822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-4010611.6014045822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-16795.744986121503</v>
      </c>
      <c r="L771" s="444">
        <f t="shared" ca="1" si="54"/>
        <v>-4047774.5416552825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-4047774.5416552825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-16950.590570499422</v>
      </c>
      <c r="L772" s="444">
        <f t="shared" ca="1" si="54"/>
        <v>-4085092.3274903605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-4085092.3274903605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-17106.081344812246</v>
      </c>
      <c r="L773" s="444">
        <f t="shared" ref="L773:L1027" ca="1" si="80">I773-J773+K773</f>
        <v>-4122565.6040997515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-4122565.6040997515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-17262.219997351378</v>
      </c>
      <c r="L774" s="444">
        <f t="shared" ca="1" si="80"/>
        <v>-4160195.0193616818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-4160195.0193616818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-17419.009227609418</v>
      </c>
      <c r="L775" s="444">
        <f t="shared" ca="1" si="80"/>
        <v>-4197981.2238538703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-4197981.2238538703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-17576.451746326871</v>
      </c>
      <c r="L776" s="444">
        <f t="shared" ca="1" si="80"/>
        <v>-4235924.870864776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-4235924.870864776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-17734.550275538979</v>
      </c>
      <c r="L777" s="444">
        <f t="shared" ca="1" si="80"/>
        <v>-4274026.6164048938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-4274026.6164048938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-17893.307548622801</v>
      </c>
      <c r="L778" s="444">
        <f t="shared" ca="1" si="80"/>
        <v>-4312287.1192180952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-4312287.1192180952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-18052.726310344475</v>
      </c>
      <c r="L779" s="444">
        <f t="shared" ca="1" si="80"/>
        <v>-4350707.0407930184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-4350707.0407930184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-18212.809316906656</v>
      </c>
      <c r="L780" s="444">
        <f t="shared" ca="1" si="80"/>
        <v>-4389287.0453745043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-4389287.0453745043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-18373.559335996179</v>
      </c>
      <c r="L781" s="444">
        <f t="shared" ca="1" si="80"/>
        <v>-4428027.7999750795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-4428027.7999750795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-18534.979146831909</v>
      </c>
      <c r="L782" s="444">
        <f t="shared" ca="1" si="80"/>
        <v>-4466929.97438649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-4466929.97438649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-18697.071540212786</v>
      </c>
      <c r="L783" s="444">
        <f t="shared" ca="1" si="80"/>
        <v>-4505994.2411912819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-4505994.2411912819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-18859.839318566086</v>
      </c>
      <c r="L784" s="444">
        <f t="shared" ca="1" si="80"/>
        <v>-4545221.2757744268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-4545221.2757744268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-19023.285295995855</v>
      </c>
      <c r="L785" s="444">
        <f t="shared" ca="1" si="80"/>
        <v>-4584611.7563350014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-4584611.7563350014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-19187.412298331583</v>
      </c>
      <c r="L786" s="444">
        <f t="shared" ca="1" si="80"/>
        <v>-4624166.3638979122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-4624166.3638979122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-19352.223163177045</v>
      </c>
      <c r="L787" s="444">
        <f t="shared" ca="1" si="80"/>
        <v>-4663885.7823256683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-4663885.7823256683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-19517.720739959361</v>
      </c>
      <c r="L788" s="444">
        <f t="shared" ca="1" si="80"/>
        <v>-4703770.6983302068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-4703770.6983302068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-19683.907889978273</v>
      </c>
      <c r="L789" s="444">
        <f t="shared" ca="1" si="80"/>
        <v>-4743821.8014847636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-4743821.8014847636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-19850.787486455592</v>
      </c>
      <c r="L790" s="444">
        <f t="shared" ca="1" si="80"/>
        <v>-4784039.7842357978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-4784039.7842357978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-20018.362414584903</v>
      </c>
      <c r="L791" s="444">
        <f t="shared" ca="1" si="80"/>
        <v>-4824425.3419149611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-4824425.3419149611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-20186.635571581417</v>
      </c>
      <c r="L792" s="444">
        <f t="shared" ca="1" si="80"/>
        <v>-4864979.1727511212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-4864979.1727511212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-20355.609866732084</v>
      </c>
      <c r="L793" s="444">
        <f t="shared" ca="1" si="80"/>
        <v>-4905701.9778824318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-4905701.9778824318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-20525.288221445877</v>
      </c>
      <c r="L794" s="444">
        <f t="shared" ca="1" si="80"/>
        <v>-4946594.4613684565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-4946594.4613684565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-20695.673569304312</v>
      </c>
      <c r="L795" s="444">
        <f t="shared" ca="1" si="80"/>
        <v>-4987657.3302023392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-4987657.3302023392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-20866.768856112158</v>
      </c>
      <c r="L796" s="444">
        <f t="shared" ca="1" si="80"/>
        <v>-5028891.2943230299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-5028891.2943230299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-21038.57703994837</v>
      </c>
      <c r="L797" s="444">
        <f t="shared" ca="1" si="80"/>
        <v>-5070297.0666275574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-5070297.0666275574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-21211.101091217235</v>
      </c>
      <c r="L798" s="444">
        <f t="shared" ca="1" si="80"/>
        <v>-5111875.3629833534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-5111875.3629833534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-21384.343992699716</v>
      </c>
      <c r="L799" s="444">
        <f t="shared" ca="1" si="80"/>
        <v>-5153626.9022406321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-5153626.9022406321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-21558.308739605047</v>
      </c>
      <c r="L800" s="444">
        <f t="shared" ca="1" si="80"/>
        <v>-5195552.4062448163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-5195552.4062448163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-21732.998339622478</v>
      </c>
      <c r="L801" s="444">
        <f t="shared" ca="1" si="80"/>
        <v>-5237652.5998490173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-5237652.5998490173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-21908.415812973319</v>
      </c>
      <c r="L802" s="444">
        <f t="shared" ca="1" si="80"/>
        <v>-5279928.2109265691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-5279928.2109265691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-22084.564192463116</v>
      </c>
      <c r="L803" s="444">
        <f t="shared" ca="1" si="80"/>
        <v>-5322379.9703836106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-5322379.9703836106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-22261.446523534123</v>
      </c>
      <c r="L804" s="444">
        <f t="shared" ca="1" si="80"/>
        <v>-5365008.6121717235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-5365008.6121717235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-22439.065864317927</v>
      </c>
      <c r="L805" s="444">
        <f t="shared" ca="1" si="80"/>
        <v>-5407814.8733006204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-5407814.8733006204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-22617.425285688329</v>
      </c>
      <c r="L806" s="444">
        <f t="shared" ca="1" si="80"/>
        <v>-5450799.4938508878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-5450799.4938508878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-22796.527871314443</v>
      </c>
      <c r="L807" s="444">
        <f t="shared" ca="1" si="80"/>
        <v>-5493963.216986781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-5493963.216986781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-22976.376717714</v>
      </c>
      <c r="L808" s="444">
        <f t="shared" ca="1" si="80"/>
        <v>-5537306.7889690734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-5537306.7889690734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-23156.974934306883</v>
      </c>
      <c r="L809" s="444">
        <f t="shared" ca="1" si="80"/>
        <v>-5580830.9591679592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-5580830.9591679592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-23338.325643468906</v>
      </c>
      <c r="L810" s="444">
        <f t="shared" ca="1" si="80"/>
        <v>-5624536.4800760066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-5624536.4800760066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-23520.431980585774</v>
      </c>
      <c r="L811" s="444">
        <f t="shared" ca="1" si="80"/>
        <v>-5668424.1073211711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-5668424.1073211711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-23703.297094107293</v>
      </c>
      <c r="L812" s="444">
        <f t="shared" ca="1" si="80"/>
        <v>-5712494.5996798575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-5712494.5996798575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-23886.924145601817</v>
      </c>
      <c r="L813" s="444">
        <f t="shared" ca="1" si="80"/>
        <v>-5756748.719090038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-5756748.719090038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-24071.316309810903</v>
      </c>
      <c r="L814" s="444">
        <f t="shared" ca="1" si="80"/>
        <v>-5801187.2306644274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-5801187.2306644274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-24256.476774704191</v>
      </c>
      <c r="L815" s="444">
        <f t="shared" ca="1" si="80"/>
        <v>-5845810.9027037108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-5845810.9027037108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-24442.408741534538</v>
      </c>
      <c r="L816" s="444">
        <f t="shared" ca="1" si="80"/>
        <v>-5890620.5067098243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-5890620.5067098243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-24629.115424893345</v>
      </c>
      <c r="L817" s="444">
        <f t="shared" ca="1" si="80"/>
        <v>-5935616.8173992969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-5935616.8173992969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-24816.600052766149</v>
      </c>
      <c r="L818" s="444">
        <f t="shared" ca="1" si="80"/>
        <v>-5980800.6127166422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-5980800.6127166422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-25004.865866588421</v>
      </c>
      <c r="L819" s="444">
        <f t="shared" ca="1" si="80"/>
        <v>-6026172.6738478094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-6026172.6738478094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-25193.916121301616</v>
      </c>
      <c r="L820" s="444">
        <f t="shared" ca="1" si="80"/>
        <v>-6071733.7852336895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-6071733.7852336895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-25383.754085409451</v>
      </c>
      <c r="L821" s="444">
        <f t="shared" ca="1" si="80"/>
        <v>-6117484.7345836777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-6117484.7345836777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-25574.383041034402</v>
      </c>
      <c r="L822" s="444">
        <f t="shared" ca="1" si="80"/>
        <v>-6163426.312889291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-6163426.312889291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-25765.806283974456</v>
      </c>
      <c r="L823" s="444">
        <f t="shared" ca="1" si="80"/>
        <v>-6209559.3144378439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-6209559.3144378439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-25958.027123760094</v>
      </c>
      <c r="L824" s="444">
        <f t="shared" ca="1" si="80"/>
        <v>-6255884.5368261831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-6255884.5368261831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-26151.048883711508</v>
      </c>
      <c r="L825" s="444">
        <f t="shared" ca="1" si="80"/>
        <v>-6302402.7809744738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-6302402.7809744738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-26344.874900996052</v>
      </c>
      <c r="L826" s="444">
        <f t="shared" ca="1" si="80"/>
        <v>-6349114.8511400484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-6349114.8511400484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-26539.508526685946</v>
      </c>
      <c r="L827" s="444">
        <f t="shared" ca="1" si="80"/>
        <v>-6396021.5549313128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-6396021.5549313128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-26734.953125816213</v>
      </c>
      <c r="L828" s="444">
        <f t="shared" ca="1" si="80"/>
        <v>-6443123.7033217074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-6443123.7033217074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-26931.212077442859</v>
      </c>
      <c r="L829" s="444">
        <f t="shared" ca="1" si="80"/>
        <v>-6490422.1106637288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-6490422.1106637288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-27128.288774701283</v>
      </c>
      <c r="L830" s="444">
        <f t="shared" ca="1" si="80"/>
        <v>-6537917.5947030084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-6537917.5947030084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-27326.186624864946</v>
      </c>
      <c r="L831" s="444">
        <f t="shared" ca="1" si="80"/>
        <v>-6585610.9765924523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-6585610.9765924523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-27524.909049404294</v>
      </c>
      <c r="L832" s="444">
        <f t="shared" ca="1" si="80"/>
        <v>-6633503.0809064349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-6633503.0809064349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-27724.459484045889</v>
      </c>
      <c r="L833" s="444">
        <f t="shared" ca="1" si="80"/>
        <v>-6681594.73565506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-6681594.73565506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-27924.841378831825</v>
      </c>
      <c r="L834" s="444">
        <f t="shared" ca="1" si="80"/>
        <v>-6729886.7722984711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-6729886.7722984711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-28126.058198179377</v>
      </c>
      <c r="L835" s="444">
        <f t="shared" ca="1" si="80"/>
        <v>-6778380.025761229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-6778380.025761229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-28328.11342094087</v>
      </c>
      <c r="L836" s="444">
        <f t="shared" ca="1" si="80"/>
        <v>-6827075.3344467487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-6827075.3344467487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-28531.010540463863</v>
      </c>
      <c r="L837" s="444">
        <f t="shared" ca="1" si="80"/>
        <v>-6875973.5402517915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-6875973.5402517915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-28734.753064651537</v>
      </c>
      <c r="L838" s="444">
        <f t="shared" ca="1" si="80"/>
        <v>-6925075.4885810222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-6925075.4885810222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-28939.344516023342</v>
      </c>
      <c r="L839" s="444">
        <f t="shared" ca="1" si="80"/>
        <v>-6974382.0283616241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-6974382.0283616241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-29144.788431775847</v>
      </c>
      <c r="L840" s="444">
        <f t="shared" ca="1" si="80"/>
        <v>-7023894.0120579787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-7023894.0120579787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-29351.088363843985</v>
      </c>
      <c r="L841" s="444">
        <f t="shared" ca="1" si="80"/>
        <v>-7073612.2956864014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-7073612.2956864014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-29558.247878962418</v>
      </c>
      <c r="L842" s="444">
        <f t="shared" ca="1" si="80"/>
        <v>-7123537.7388299424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-7123537.7388299424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-29766.270558727174</v>
      </c>
      <c r="L843" s="444">
        <f t="shared" ca="1" si="80"/>
        <v>-7173671.2046532482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-7173671.2046532482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-29975.159999657611</v>
      </c>
      <c r="L844" s="444">
        <f t="shared" ca="1" si="80"/>
        <v>-7224013.5599174844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-7224013.5599174844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-30184.919813258599</v>
      </c>
      <c r="L845" s="444">
        <f t="shared" ca="1" si="80"/>
        <v>-7274565.6749953218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-7274565.6749953218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-30395.553626082914</v>
      </c>
      <c r="L846" s="444">
        <f t="shared" ca="1" si="80"/>
        <v>-7325328.4238859834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-7325328.4238859834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-30607.065079794007</v>
      </c>
      <c r="L847" s="444">
        <f t="shared" ca="1" si="80"/>
        <v>-7376302.6842303565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-7376302.6842303565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-30819.457831228898</v>
      </c>
      <c r="L848" s="444">
        <f t="shared" ca="1" si="80"/>
        <v>-7427489.3373261644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-7427489.3373261644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-31032.735552461425</v>
      </c>
      <c r="L849" s="444">
        <f t="shared" ca="1" si="80"/>
        <v>-7478889.268143205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-7478889.268143205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-31246.901930865766</v>
      </c>
      <c r="L850" s="444">
        <f t="shared" ca="1" si="80"/>
        <v>-7530503.3653386496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-7530503.3653386496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-31461.960669180116</v>
      </c>
      <c r="L851" s="444">
        <f t="shared" ca="1" si="80"/>
        <v>-7582332.5212724088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-7582332.5212724088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-31677.915485570782</v>
      </c>
      <c r="L852" s="444">
        <f t="shared" ca="1" si="80"/>
        <v>-7634377.6320225587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-7634377.6320225587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-31894.770113696402</v>
      </c>
      <c r="L853" s="444">
        <f t="shared" ca="1" si="80"/>
        <v>-7686639.5974008339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-7686639.5974008339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-32112.528302772556</v>
      </c>
      <c r="L854" s="444">
        <f t="shared" ca="1" si="80"/>
        <v>-7739119.3209681856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-7739119.3209681856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-32331.193817636518</v>
      </c>
      <c r="L855" s="444">
        <f t="shared" ca="1" si="80"/>
        <v>-7791817.7100504013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-7791817.7100504013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-32550.770438812415</v>
      </c>
      <c r="L856" s="444">
        <f t="shared" ca="1" si="80"/>
        <v>-7844735.6757537927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-7844735.6757537927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-32771.261962576551</v>
      </c>
      <c r="L857" s="444">
        <f t="shared" ca="1" si="80"/>
        <v>-7897874.1329809483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-7897874.1329809483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-32992.67220102303</v>
      </c>
      <c r="L858" s="444">
        <f t="shared" ca="1" si="80"/>
        <v>-7951234.0004465505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-7951234.0004465505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-33215.0049821297</v>
      </c>
      <c r="L859" s="444">
        <f t="shared" ca="1" si="80"/>
        <v>-8004816.200693259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-8004816.200693259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-33438.264149824325</v>
      </c>
      <c r="L860" s="444">
        <f t="shared" ca="1" si="80"/>
        <v>-8058621.660107662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-8058621.660107662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-33662.453564051</v>
      </c>
      <c r="L861" s="444">
        <f t="shared" ca="1" si="80"/>
        <v>-8112651.3089362914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-8112651.3089362914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-33887.577100836963</v>
      </c>
      <c r="L862" s="444">
        <f t="shared" ca="1" si="80"/>
        <v>-8166906.0813017068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-8166906.0813017068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-34113.638652359521</v>
      </c>
      <c r="L863" s="444">
        <f t="shared" ca="1" si="80"/>
        <v>-8221386.9152186448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-8221386.9152186448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-34340.642127013431</v>
      </c>
      <c r="L864" s="444">
        <f t="shared" ca="1" si="80"/>
        <v>-8276094.7526102373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-8276094.7526102373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-34568.591449478394</v>
      </c>
      <c r="L865" s="444">
        <f t="shared" ca="1" si="80"/>
        <v>-8331030.5393242948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-8331030.5393242948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-34797.490560786973</v>
      </c>
      <c r="L866" s="444">
        <f t="shared" ca="1" si="80"/>
        <v>-8386195.2251496604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-8386195.2251496604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-35027.343418392666</v>
      </c>
      <c r="L867" s="444">
        <f t="shared" ca="1" si="80"/>
        <v>-8441589.7638326325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-8441589.7638326325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-35258.153996238376</v>
      </c>
      <c r="L868" s="444">
        <f t="shared" ca="1" si="80"/>
        <v>-8497215.1130934488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-8497215.1130934488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-35489.926284825109</v>
      </c>
      <c r="L869" s="444">
        <f t="shared" ca="1" si="80"/>
        <v>-8553072.2346428521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-8553072.2346428521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-35722.664291280955</v>
      </c>
      <c r="L870" s="444">
        <f t="shared" ca="1" si="80"/>
        <v>-8609162.0941987112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-8609162.0941987112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-35956.372039430367</v>
      </c>
      <c r="L871" s="444">
        <f t="shared" ca="1" si="80"/>
        <v>-8665485.6615027189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-8665485.6615027189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-36191.05356986374</v>
      </c>
      <c r="L872" s="444">
        <f t="shared" ca="1" si="80"/>
        <v>-8722043.9103371613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-8722043.9103371613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-36426.712940007244</v>
      </c>
      <c r="L873" s="444">
        <f t="shared" ca="1" si="80"/>
        <v>-8778837.8185417466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-8778837.8185417466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-36663.354224193019</v>
      </c>
      <c r="L874" s="444">
        <f t="shared" ca="1" si="80"/>
        <v>-8835868.3680305183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-8835868.3680305183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-36900.981513729566</v>
      </c>
      <c r="L875" s="444">
        <f t="shared" ca="1" si="80"/>
        <v>-8893136.5448088255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-8893136.5448088255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-37139.598916972514</v>
      </c>
      <c r="L876" s="444">
        <f t="shared" ca="1" si="80"/>
        <v>-8950643.3389903754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-8950643.3389903754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-37379.210559395637</v>
      </c>
      <c r="L877" s="444">
        <f t="shared" ca="1" si="80"/>
        <v>-9008389.7448143493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-9008389.7448143493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-37619.820583662193</v>
      </c>
      <c r="L878" s="444">
        <f t="shared" ca="1" si="80"/>
        <v>-9066376.7606625892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-9066376.7606625892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-37861.433149696531</v>
      </c>
      <c r="L879" s="444">
        <f t="shared" ca="1" si="80"/>
        <v>-9124605.3890768643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-9124605.3890768643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-38104.052434756006</v>
      </c>
      <c r="L880" s="444">
        <f t="shared" ca="1" si="80"/>
        <v>-9183076.6367761977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-9183076.6367761977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-38347.682633503231</v>
      </c>
      <c r="L881" s="444">
        <f t="shared" ca="1" si="80"/>
        <v>-9241791.514674278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-9241791.514674278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-38592.327958078567</v>
      </c>
      <c r="L882" s="444">
        <f t="shared" ca="1" si="80"/>
        <v>-9300751.0378969349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-9300751.0378969349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-38837.992638172967</v>
      </c>
      <c r="L883" s="444">
        <f t="shared" ca="1" si="80"/>
        <v>-9359956.2257996853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-9359956.2257996853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-39084.680921101099</v>
      </c>
      <c r="L884" s="444">
        <f t="shared" ca="1" si="80"/>
        <v>-9419408.1019853652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-9419408.1019853652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-39332.397071874759</v>
      </c>
      <c r="L885" s="444">
        <f t="shared" ca="1" si="80"/>
        <v>-9479107.6943218186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-9479107.6943218186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-39581.145373276653</v>
      </c>
      <c r="L886" s="444">
        <f t="shared" ca="1" si="80"/>
        <v>-9539056.0349596739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-9539056.0349596739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-39830.930125934385</v>
      </c>
      <c r="L887" s="444">
        <f t="shared" ca="1" si="80"/>
        <v>-9599254.1603501868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-9599254.1603501868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-40081.75564839485</v>
      </c>
      <c r="L888" s="444">
        <f t="shared" ca="1" si="80"/>
        <v>-9659703.1112631597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-9659703.1112631597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-40333.626277198906</v>
      </c>
      <c r="L889" s="444">
        <f t="shared" ca="1" si="80"/>
        <v>-9720403.9328049365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-9720403.9328049365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-40586.546366956311</v>
      </c>
      <c r="L890" s="444">
        <f t="shared" ca="1" si="80"/>
        <v>-9781357.6744364705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-9781357.6744364705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-40840.520290421031</v>
      </c>
      <c r="L891" s="444">
        <f t="shared" ca="1" si="80"/>
        <v>-9842565.3899914697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-9842565.3899914697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-41095.552438566861</v>
      </c>
      <c r="L892" s="444">
        <f t="shared" ca="1" si="80"/>
        <v>-9904028.137694614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-9904028.137694614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-41351.647220663297</v>
      </c>
      <c r="L893" s="444">
        <f t="shared" ca="1" si="80"/>
        <v>-9965746.9801798556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-9965746.9801798556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-41608.809064351808</v>
      </c>
      <c r="L894" s="444">
        <f t="shared" ca="1" si="80"/>
        <v>-10027722.984508784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-10027722.984508784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-41867.042415722346</v>
      </c>
      <c r="L895" s="444">
        <f t="shared" ca="1" si="80"/>
        <v>-10089957.222189086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-10089957.222189086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-42126.351739390266</v>
      </c>
      <c r="L896" s="444">
        <f t="shared" ca="1" si="80"/>
        <v>-10152450.769193053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-10152450.769193053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-42386.741518573464</v>
      </c>
      <c r="L897" s="444">
        <f t="shared" ca="1" si="80"/>
        <v>-10215204.705976205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-10215204.705976205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-42648.216255169929</v>
      </c>
      <c r="L898" s="444">
        <f t="shared" ca="1" si="80"/>
        <v>-10278220.117495952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-10278220.117495952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-42910.780469835539</v>
      </c>
      <c r="L899" s="444">
        <f t="shared" ca="1" si="80"/>
        <v>-10341498.093230365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-10341498.093230365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-43174.43870206226</v>
      </c>
      <c r="L900" s="444">
        <f t="shared" ca="1" si="80"/>
        <v>-10405039.727197004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-10405039.727197004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-43439.195510256592</v>
      </c>
      <c r="L901" s="444">
        <f t="shared" ca="1" si="80"/>
        <v>-10468846.117971839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-10468846.117971839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-43705.055471818407</v>
      </c>
      <c r="L902" s="444">
        <f t="shared" ca="1" si="80"/>
        <v>-10532918.368708236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-10532918.368708236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-43972.023183220059</v>
      </c>
      <c r="L903" s="444">
        <f t="shared" ca="1" si="80"/>
        <v>-10597257.587156033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-10597257.587156033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-44240.103260085882</v>
      </c>
      <c r="L904" s="444">
        <f t="shared" ca="1" si="80"/>
        <v>-10661864.885680696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-10661864.885680696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-44509.300337271976</v>
      </c>
      <c r="L905" s="444">
        <f t="shared" ca="1" si="80"/>
        <v>-10726741.381282546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-10726741.381282546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-44779.619068946347</v>
      </c>
      <c r="L906" s="444">
        <f t="shared" ca="1" si="80"/>
        <v>-10791888.19561607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-10791888.19561607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-45051.064128669364</v>
      </c>
      <c r="L907" s="444">
        <f t="shared" ca="1" si="80"/>
        <v>-10857306.455009317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-10857306.455009317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-45323.640209474564</v>
      </c>
      <c r="L908" s="444">
        <f t="shared" ca="1" si="80"/>
        <v>-10922997.290483369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-10922997.290483369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-45597.352023949774</v>
      </c>
      <c r="L909" s="444">
        <f t="shared" ca="1" si="80"/>
        <v>-10988961.837771896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-10988961.837771896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-45872.204304318642</v>
      </c>
      <c r="L910" s="444">
        <f t="shared" ca="1" si="80"/>
        <v>-11055201.237340793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-11055201.237340793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-46148.201802522381</v>
      </c>
      <c r="L911" s="444">
        <f t="shared" ca="1" si="80"/>
        <v>-11121716.634407893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-11121716.634407893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-46425.349290301958</v>
      </c>
      <c r="L912" s="444">
        <f t="shared" ca="1" si="80"/>
        <v>-11188509.178962773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-11188509.178962773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-46703.651559280624</v>
      </c>
      <c r="L913" s="444">
        <f t="shared" ca="1" si="80"/>
        <v>-11255580.025786631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-11255580.025786631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-46983.113421046699</v>
      </c>
      <c r="L914" s="444">
        <f t="shared" ca="1" si="80"/>
        <v>-11322930.334472256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-11322930.334472256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-47263.739707236804</v>
      </c>
      <c r="L915" s="444">
        <f t="shared" ca="1" si="80"/>
        <v>-11390561.269444071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-11390561.269444071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-47545.535269619366</v>
      </c>
      <c r="L916" s="444">
        <f t="shared" ca="1" si="80"/>
        <v>-11458473.999978269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-11458473.999978269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-47828.504980178528</v>
      </c>
      <c r="L917" s="444">
        <f t="shared" ca="1" si="80"/>
        <v>-11526669.700223025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-11526669.700223025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-48112.653731198341</v>
      </c>
      <c r="L918" s="444">
        <f t="shared" ca="1" si="80"/>
        <v>-11595149.549218802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-11595149.549218802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-48397.986435347411</v>
      </c>
      <c r="L919" s="444">
        <f t="shared" ca="1" si="80"/>
        <v>-11663914.730918728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-11663914.730918728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-48684.508025763775</v>
      </c>
      <c r="L920" s="444">
        <f t="shared" ca="1" si="80"/>
        <v>-11732966.434209069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-11732966.434209069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-48972.223456140193</v>
      </c>
      <c r="L921" s="444">
        <f t="shared" ca="1" si="80"/>
        <v>-11802305.852929788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-11802305.852929788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-49261.137700809857</v>
      </c>
      <c r="L922" s="444">
        <f t="shared" ca="1" si="80"/>
        <v>-11871934.185895175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-11871934.185895175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-49551.255754832302</v>
      </c>
      <c r="L923" s="444">
        <f t="shared" ca="1" si="80"/>
        <v>-11941852.636914585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-11941852.636914585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-49842.582634079845</v>
      </c>
      <c r="L924" s="444">
        <f t="shared" ca="1" si="80"/>
        <v>-12012062.414813243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-12012062.414813243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-50135.123375324256</v>
      </c>
      <c r="L925" s="444">
        <f t="shared" ca="1" si="80"/>
        <v>-12082564.733453145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-12082564.733453145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-50428.883036323845</v>
      </c>
      <c r="L926" s="444">
        <f t="shared" ca="1" si="80"/>
        <v>-12153360.811754048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-12153360.811754048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-50723.86669591094</v>
      </c>
      <c r="L927" s="444">
        <f t="shared" ca="1" si="80"/>
        <v>-12224451.873714536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-12224451.873714536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-51020.079454079641</v>
      </c>
      <c r="L928" s="444">
        <f t="shared" ca="1" si="80"/>
        <v>-12295839.148433194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-12295839.148433194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-51317.526432074046</v>
      </c>
      <c r="L929" s="444">
        <f t="shared" ca="1" si="80"/>
        <v>-12367523.870129846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-12367523.870129846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-51616.212772476763</v>
      </c>
      <c r="L930" s="444">
        <f t="shared" ca="1" si="80"/>
        <v>-12439507.278166901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-12439507.278166901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-51916.143639297828</v>
      </c>
      <c r="L931" s="444">
        <f t="shared" ca="1" si="80"/>
        <v>-12511790.617070777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-12511790.617070777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-52217.324218063979</v>
      </c>
      <c r="L932" s="444">
        <f t="shared" ca="1" si="80"/>
        <v>-12584375.13655342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-12584375.13655342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-52519.759715908323</v>
      </c>
      <c r="L933" s="444">
        <f t="shared" ca="1" si="80"/>
        <v>-12657262.091533907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-12657262.091533907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-52823.455361660352</v>
      </c>
      <c r="L934" s="444">
        <f t="shared" ca="1" si="80"/>
        <v>-12730452.742160145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-12730452.742160145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-53128.416405936347</v>
      </c>
      <c r="L935" s="444">
        <f t="shared" ca="1" si="80"/>
        <v>-12803948.35383066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-12803948.35383066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-53434.648121230159</v>
      </c>
      <c r="L936" s="444">
        <f t="shared" ca="1" si="80"/>
        <v>-12877750.197216468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-12877750.197216468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-53742.155802004359</v>
      </c>
      <c r="L937" s="444">
        <f t="shared" ca="1" si="80"/>
        <v>-12951859.54828305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-12951859.54828305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-54050.94476478178</v>
      </c>
      <c r="L938" s="444">
        <f t="shared" ca="1" si="80"/>
        <v>-13026277.688312409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-13026277.688312409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-54361.020348237449</v>
      </c>
      <c r="L939" s="444">
        <f t="shared" ca="1" si="80"/>
        <v>-13101005.903925225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-13101005.903925225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-54672.387913290848</v>
      </c>
      <c r="L940" s="444">
        <f t="shared" ca="1" si="80"/>
        <v>-13176045.487103093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-13176045.487103093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-54985.052843198639</v>
      </c>
      <c r="L941" s="444">
        <f t="shared" ca="1" si="80"/>
        <v>-13251397.735210869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-13251397.735210869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-55299.020543647697</v>
      </c>
      <c r="L942" s="444">
        <f t="shared" ca="1" si="80"/>
        <v>-13327063.951019095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-13327063.951019095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-55614.296442848638</v>
      </c>
      <c r="L943" s="444">
        <f t="shared" ca="1" si="80"/>
        <v>-13403045.442726523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-13403045.442726523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-55930.885991629584</v>
      </c>
      <c r="L944" s="444">
        <f t="shared" ca="1" si="80"/>
        <v>-13479343.52398273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-13479343.52398273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-56248.79466353044</v>
      </c>
      <c r="L945" s="444">
        <f t="shared" ca="1" si="80"/>
        <v>-13555959.513910837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-13555959.513910837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-56568.02795489756</v>
      </c>
      <c r="L946" s="444">
        <f t="shared" ca="1" si="80"/>
        <v>-13632894.737130312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-13632894.737130312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-56888.59138497871</v>
      </c>
      <c r="L947" s="444">
        <f t="shared" ca="1" si="80"/>
        <v>-13710150.523779869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-13710150.523779869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-57210.49049601853</v>
      </c>
      <c r="L948" s="444">
        <f t="shared" ca="1" si="80"/>
        <v>-13787728.209540466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-13787728.209540466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-57533.73085335434</v>
      </c>
      <c r="L949" s="444">
        <f t="shared" ca="1" si="80"/>
        <v>-13865629.135658398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-13865629.135658398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-57858.318045512402</v>
      </c>
      <c r="L950" s="444">
        <f t="shared" ca="1" si="80"/>
        <v>-13943854.648968488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-13943854.648968488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-58184.25768430443</v>
      </c>
      <c r="L951" s="444">
        <f t="shared" ca="1" si="80"/>
        <v>-14022406.101917371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-14022406.101917371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-58511.555404924788</v>
      </c>
      <c r="L952" s="444">
        <f t="shared" ca="1" si="80"/>
        <v>-14101284.852586873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-14101284.852586873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-58840.216866047718</v>
      </c>
      <c r="L953" s="444">
        <f t="shared" ca="1" si="80"/>
        <v>-14180492.264717499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-14180492.264717499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-59170.247749925322</v>
      </c>
      <c r="L954" s="444">
        <f t="shared" ca="1" si="80"/>
        <v>-14260029.707732001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-14260029.707732001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-59501.653762485745</v>
      </c>
      <c r="L955" s="444">
        <f t="shared" ca="1" si="80"/>
        <v>-14339898.556759065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-14339898.556759065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-59834.440633431834</v>
      </c>
      <c r="L956" s="444">
        <f t="shared" ca="1" si="80"/>
        <v>-14420100.192657074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-14420100.192657074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-60168.614116340214</v>
      </c>
      <c r="L957" s="444">
        <f t="shared" ca="1" si="80"/>
        <v>-14500636.002037993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-14500636.002037993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-60504.179988760719</v>
      </c>
      <c r="L958" s="444">
        <f t="shared" ca="1" si="80"/>
        <v>-14581507.377291331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-14581507.377291331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-60841.144052316289</v>
      </c>
      <c r="L959" s="444">
        <f t="shared" ca="1" si="80"/>
        <v>-14662715.716608224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-14662715.716608224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-61179.512132803342</v>
      </c>
      <c r="L960" s="444">
        <f t="shared" ca="1" si="80"/>
        <v>-14744262.424005605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-14744262.424005605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-61519.29008029242</v>
      </c>
      <c r="L961" s="444">
        <f t="shared" ca="1" si="80"/>
        <v>-14826148.909350475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-14826148.909350475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-61860.483769229388</v>
      </c>
      <c r="L962" s="444">
        <f t="shared" ca="1" si="80"/>
        <v>-14908376.588384282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-14908376.588384282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-62203.099098536914</v>
      </c>
      <c r="L963" s="444">
        <f t="shared" ca="1" si="80"/>
        <v>-14990946.882747397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-14990946.882747397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-62547.141991716569</v>
      </c>
      <c r="L964" s="444">
        <f t="shared" ca="1" si="80"/>
        <v>-15073861.220003691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-15073861.220003691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-62892.618396951118</v>
      </c>
      <c r="L965" s="444">
        <f t="shared" ca="1" si="80"/>
        <v>-15157121.033665219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-15157121.033665219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-63239.534287207476</v>
      </c>
      <c r="L966" s="444">
        <f t="shared" ca="1" si="80"/>
        <v>-15240727.763217004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-15240727.763217004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-63587.895660339935</v>
      </c>
      <c r="L967" s="444">
        <f t="shared" ca="1" si="80"/>
        <v>-15324682.854141923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-15324682.854141923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-63937.708539193751</v>
      </c>
      <c r="L968" s="444">
        <f t="shared" ca="1" si="80"/>
        <v>-15408987.757945694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-15408987.757945694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-64288.978971709468</v>
      </c>
      <c r="L969" s="444">
        <f t="shared" ca="1" si="80"/>
        <v>-15493643.93218198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-15493643.93218198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-64641.713031027328</v>
      </c>
      <c r="L970" s="444">
        <f t="shared" ca="1" si="80"/>
        <v>-15578652.840477586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-15578652.840477586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-64995.916815592347</v>
      </c>
      <c r="L971" s="444">
        <f t="shared" ca="1" si="80"/>
        <v>-15664015.952557756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-15664015.952557756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-65351.59644925972</v>
      </c>
      <c r="L972" s="444">
        <f t="shared" ca="1" si="80"/>
        <v>-15749734.744271593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-15749734.744271593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-65708.758081400709</v>
      </c>
      <c r="L973" s="444">
        <f t="shared" ca="1" si="80"/>
        <v>-15835810.697617572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-15835810.697617572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-66067.407887008958</v>
      </c>
      <c r="L974" s="444">
        <f t="shared" ca="1" si="80"/>
        <v>-15922245.300769158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-15922245.300769158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-66427.552066807228</v>
      </c>
      <c r="L975" s="444">
        <f t="shared" ca="1" si="80"/>
        <v>-16009040.048100542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-16009040.048100542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-66789.196847354673</v>
      </c>
      <c r="L976" s="444">
        <f t="shared" ca="1" si="80"/>
        <v>-16096196.440212475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-16096196.440212475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-67152.348481154389</v>
      </c>
      <c r="L977" s="444">
        <f t="shared" ca="1" si="80"/>
        <v>-16183715.983958207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-16183715.983958207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-67517.013246761606</v>
      </c>
      <c r="L978" s="444">
        <f t="shared" ca="1" si="80"/>
        <v>-16271600.192469547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-16271600.192469547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-67883.197448892184</v>
      </c>
      <c r="L979" s="444">
        <f t="shared" ca="1" si="80"/>
        <v>-16359850.585183017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-16359850.585183017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-68250.907418531642</v>
      </c>
      <c r="L980" s="444">
        <f t="shared" ca="1" si="80"/>
        <v>-16448468.687866127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-16448468.687866127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-68620.149513044598</v>
      </c>
      <c r="L981" s="444">
        <f t="shared" ca="1" si="80"/>
        <v>-16537456.03264375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-16537456.03264375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-68990.930116284697</v>
      </c>
      <c r="L982" s="444">
        <f t="shared" ca="1" si="80"/>
        <v>-16626814.158024613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-16626814.158024613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-69363.255638704955</v>
      </c>
      <c r="L983" s="444">
        <f t="shared" ca="1" si="80"/>
        <v>-16716544.608927896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-16716544.608927896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-69737.132517468635</v>
      </c>
      <c r="L984" s="444">
        <f t="shared" ca="1" si="80"/>
        <v>-16806648.936709944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-16806648.936709944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-70112.567216560506</v>
      </c>
      <c r="L985" s="444">
        <f t="shared" ca="1" si="80"/>
        <v>-16897128.699191082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-16897128.699191082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-70489.566226898576</v>
      </c>
      <c r="L986" s="444">
        <f t="shared" ca="1" si="80"/>
        <v>-16987985.46068256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-16987985.46068256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-70868.136066446401</v>
      </c>
      <c r="L987" s="444">
        <f t="shared" ca="1" si="80"/>
        <v>-17079220.792013586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-17079220.792013586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-71248.283280325675</v>
      </c>
      <c r="L988" s="444">
        <f t="shared" ca="1" si="80"/>
        <v>-17170836.270558488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-17170836.270558488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-71630.014440929444</v>
      </c>
      <c r="L989" s="444">
        <f t="shared" ca="1" si="80"/>
        <v>-17262833.480263993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-17262833.480263993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-72013.336148035713</v>
      </c>
      <c r="L990" s="444">
        <f t="shared" ca="1" si="80"/>
        <v>-17355214.011676606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-17355214.011676606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-72398.255028921601</v>
      </c>
      <c r="L991" s="444">
        <f t="shared" ca="1" si="80"/>
        <v>-17447979.461970106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-17447979.461970106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-72784.777738477846</v>
      </c>
      <c r="L992" s="444">
        <f t="shared" ca="1" si="80"/>
        <v>-17541131.434973162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-17541131.434973162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-73172.910959323912</v>
      </c>
      <c r="L993" s="444">
        <f t="shared" ca="1" si="80"/>
        <v>-17634671.541197065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-17634671.541197065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-73562.661401923513</v>
      </c>
      <c r="L994" s="444">
        <f t="shared" ca="1" si="80"/>
        <v>-17728601.397863567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-17728601.397863567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-73954.035804700601</v>
      </c>
      <c r="L995" s="444">
        <f t="shared" ca="1" si="80"/>
        <v>-17822922.628932845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-17822922.628932845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-74347.040934155928</v>
      </c>
      <c r="L996" s="444">
        <f t="shared" ca="1" si="80"/>
        <v>-17917636.865131579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-17917636.865131579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-74741.683584983984</v>
      </c>
      <c r="L997" s="444">
        <f t="shared" ca="1" si="80"/>
        <v>-18012745.743981142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-18012745.743981142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-75137.970580190493</v>
      </c>
      <c r="L998" s="444">
        <f t="shared" ca="1" si="80"/>
        <v>-18108250.90982591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-18108250.90982591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-75535.908771210365</v>
      </c>
      <c r="L999" s="444">
        <f t="shared" ca="1" si="80"/>
        <v>-18204154.013861697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-18204154.013861697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-75935.505038026138</v>
      </c>
      <c r="L1000" s="444">
        <f t="shared" ca="1" si="80"/>
        <v>-18300456.714164302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-18300456.714164302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-76336.766289286999</v>
      </c>
      <c r="L1001" s="444">
        <f t="shared" ca="1" si="80"/>
        <v>-18397160.675718166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-18397160.675718166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-76739.699462428092</v>
      </c>
      <c r="L1002" s="444">
        <f t="shared" ca="1" si="80"/>
        <v>-18494267.570445172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-18494267.570445172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-77144.311523790631</v>
      </c>
      <c r="L1003" s="444">
        <f t="shared" ca="1" si="80"/>
        <v>-18591779.077233542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-18591779.077233542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-77550.609468742157</v>
      </c>
      <c r="L1004" s="444">
        <f t="shared" ca="1" si="80"/>
        <v>-18689696.881966863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-18689696.881966863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-77958.600321797669</v>
      </c>
      <c r="L1005" s="444">
        <f t="shared" ca="1" si="80"/>
        <v>-18788022.67755324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-18788022.67755324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-78368.291136740911</v>
      </c>
      <c r="L1006" s="444">
        <f t="shared" ca="1" si="80"/>
        <v>-18886758.16395456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-18886758.16395456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-78779.688996746409</v>
      </c>
      <c r="L1007" s="444">
        <f t="shared" ca="1" si="80"/>
        <v>-18985905.048215885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-18985905.048215885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-79192.801014501922</v>
      </c>
      <c r="L1008" s="444">
        <f t="shared" ca="1" si="80"/>
        <v>-19085465.044494964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-19085465.044494964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-79607.634332331421</v>
      </c>
      <c r="L1009" s="444">
        <f t="shared" ca="1" si="80"/>
        <v>-19185439.874091875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-19185439.874091875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-80024.19612231855</v>
      </c>
      <c r="L1010" s="444">
        <f t="shared" ca="1" si="80"/>
        <v>-19285831.265478771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-19285831.265478771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-80442.493586430617</v>
      </c>
      <c r="L1011" s="444">
        <f t="shared" ca="1" si="80"/>
        <v>-19386640.954329781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-19386640.954329781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-80862.533956643165</v>
      </c>
      <c r="L1012" s="444">
        <f t="shared" ca="1" si="80"/>
        <v>-19487870.683551002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-19487870.683551002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-81284.32449506491</v>
      </c>
      <c r="L1013" s="444">
        <f t="shared" ca="1" si="80"/>
        <v>-19589522.203310646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-19589522.203310646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-81707.872494063427</v>
      </c>
      <c r="L1014" s="444">
        <f t="shared" ca="1" si="80"/>
        <v>-19691597.271069288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-19691597.271069288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-82133.185276391101</v>
      </c>
      <c r="L1015" s="444">
        <f t="shared" ca="1" si="80"/>
        <v>-19794097.651610259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-19794097.651610259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-82560.270195311823</v>
      </c>
      <c r="L1016" s="444">
        <f t="shared" ca="1" si="80"/>
        <v>-19897025.11707015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-19897025.11707015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-82989.134634728034</v>
      </c>
      <c r="L1017" s="444">
        <f t="shared" ca="1" si="80"/>
        <v>-20000381.446969457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-20000381.446969457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-83419.786009308475</v>
      </c>
      <c r="L1018" s="444">
        <f t="shared" ca="1" si="80"/>
        <v>-20104168.428243343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-20104168.428243343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-83852.231764616328</v>
      </c>
      <c r="L1019" s="444">
        <f t="shared" ca="1" si="80"/>
        <v>-20208387.855272535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-20208387.855272535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-84286.479377237963</v>
      </c>
      <c r="L1020" s="444">
        <f t="shared" ca="1" si="80"/>
        <v>-20313041.529914349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-20313041.529914349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-84722.536354912198</v>
      </c>
      <c r="L1021" s="444">
        <f t="shared" ca="1" si="80"/>
        <v>-20418131.261533838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-20418131.261533838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-85160.410236660071</v>
      </c>
      <c r="L1022" s="444">
        <f t="shared" ca="1" si="80"/>
        <v>-20523658.867035076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-20523658.867035076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-85600.108592915218</v>
      </c>
      <c r="L1023" s="444">
        <f t="shared" ca="1" si="80"/>
        <v>-20629626.17089257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-20629626.17089257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-86041.639025654789</v>
      </c>
      <c r="L1024" s="444">
        <f t="shared" ca="1" si="80"/>
        <v>-20736035.005182803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-20736035.005182803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-86485.009168530756</v>
      </c>
      <c r="L1025" s="444">
        <f t="shared" ca="1" si="80"/>
        <v>-20842887.209615912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-20842887.209615912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-86930.226687002039</v>
      </c>
      <c r="L1026" s="444">
        <f t="shared" ca="1" si="80"/>
        <v>-20950184.631567493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-20950184.631567493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-87377.299278466962</v>
      </c>
      <c r="L1027" s="444">
        <f t="shared" ca="1" si="80"/>
        <v>-21057929.126110539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-21057929.126110539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-87826.234672396313</v>
      </c>
      <c r="L1028" s="444">
        <f t="shared" ref="L1028:L1282" ca="1" si="104">I1028-J1028+K1028</f>
        <v>-21166122.556047514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-21166122.556047514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-88277.040630467047</v>
      </c>
      <c r="L1029" s="444">
        <f t="shared" ca="1" si="104"/>
        <v>-21274766.791942559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-21274766.791942559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-88729.724946696399</v>
      </c>
      <c r="L1030" s="444">
        <f t="shared" ca="1" si="104"/>
        <v>-21383863.712153833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-21383863.712153833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-89184.295447576718</v>
      </c>
      <c r="L1031" s="444">
        <f t="shared" ca="1" si="104"/>
        <v>-21493415.202865988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-21493415.202865988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-89640.759992210689</v>
      </c>
      <c r="L1032" s="444">
        <f t="shared" ca="1" si="104"/>
        <v>-21603423.158122778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-21603423.158122778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-90099.126472447315</v>
      </c>
      <c r="L1033" s="444">
        <f t="shared" ca="1" si="104"/>
        <v>-21713889.479859803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-21713889.479859803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-90559.402813018256</v>
      </c>
      <c r="L1034" s="444">
        <f t="shared" ca="1" si="104"/>
        <v>-21824816.077937398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-21824816.077937398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-91021.596971674895</v>
      </c>
      <c r="L1035" s="444">
        <f t="shared" ca="1" si="104"/>
        <v>-21936204.870173652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-21936204.870173652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-91485.716939325954</v>
      </c>
      <c r="L1036" s="444">
        <f t="shared" ca="1" si="104"/>
        <v>-22048057.782377556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-22048057.782377556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-91951.770740175562</v>
      </c>
      <c r="L1037" s="444">
        <f t="shared" ca="1" si="104"/>
        <v>-22160376.748382308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-22160376.748382308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-92419.766431862023</v>
      </c>
      <c r="L1038" s="444">
        <f t="shared" ca="1" si="104"/>
        <v>-22273163.710078746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-22273163.710078746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-92889.71210559718</v>
      </c>
      <c r="L1039" s="444">
        <f t="shared" ca="1" si="104"/>
        <v>-22386420.617448922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-22386420.617448922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-93361.615886306245</v>
      </c>
      <c r="L1040" s="444">
        <f t="shared" ca="1" si="104"/>
        <v>-22500149.428599805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-22500149.428599805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-93835.485932768264</v>
      </c>
      <c r="L1041" s="444">
        <f t="shared" ca="1" si="104"/>
        <v>-22614352.10979715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-22614352.10979715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-94311.330437757191</v>
      </c>
      <c r="L1042" s="444">
        <f t="shared" ca="1" si="104"/>
        <v>-22729030.635499485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-22729030.635499485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-94789.157628183588</v>
      </c>
      <c r="L1043" s="444">
        <f t="shared" ca="1" si="104"/>
        <v>-22844186.988392245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-22844186.988392245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-95268.975765236755</v>
      </c>
      <c r="L1044" s="444">
        <f t="shared" ca="1" si="104"/>
        <v>-22959823.159422059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-22959823.159422059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-95750.793144527648</v>
      </c>
      <c r="L1045" s="444">
        <f t="shared" ca="1" si="104"/>
        <v>-23075941.147831164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-23075941.147831164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-96234.618096232254</v>
      </c>
      <c r="L1046" s="444">
        <f t="shared" ca="1" si="104"/>
        <v>-23192542.961191975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-23192542.961191975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-96720.458985235629</v>
      </c>
      <c r="L1047" s="444">
        <f t="shared" ca="1" si="104"/>
        <v>-23309630.615441788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-23309630.615441788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-97208.324211276529</v>
      </c>
      <c r="L1048" s="444">
        <f t="shared" ca="1" si="104"/>
        <v>-23427206.134917643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-23427206.134917643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-97698.222209092579</v>
      </c>
      <c r="L1049" s="444">
        <f t="shared" ca="1" si="104"/>
        <v>-23545271.552391313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-23545271.552391313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-98190.161448566214</v>
      </c>
      <c r="L1050" s="444">
        <f t="shared" ca="1" si="104"/>
        <v>-23663828.909104455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-23663828.909104455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-98684.150434870971</v>
      </c>
      <c r="L1051" s="444">
        <f t="shared" ca="1" si="104"/>
        <v>-23782880.254803903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-23782880.254803903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-99180.197708618667</v>
      </c>
      <c r="L1052" s="444">
        <f t="shared" ca="1" si="104"/>
        <v>-23902427.647777099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-23902427.647777099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-99678.311846006982</v>
      </c>
      <c r="L1053" s="444">
        <f t="shared" ca="1" si="104"/>
        <v>-24022473.154887684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-24022473.154887684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-100178.50145896776</v>
      </c>
      <c r="L1054" s="444">
        <f t="shared" ca="1" si="104"/>
        <v>-24143018.851611231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-24143018.851611231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-100680.77519531587</v>
      </c>
      <c r="L1055" s="444">
        <f t="shared" ca="1" si="104"/>
        <v>-24264066.822071124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-24264066.822071124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-101185.14173889876</v>
      </c>
      <c r="L1056" s="444">
        <f t="shared" ca="1" si="104"/>
        <v>-24385619.159074601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-24385619.159074601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-101691.60980974657</v>
      </c>
      <c r="L1057" s="444">
        <f t="shared" ca="1" si="104"/>
        <v>-24507677.964148924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-24507677.964148924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-102200.18816422293</v>
      </c>
      <c r="L1058" s="444">
        <f t="shared" ca="1" si="104"/>
        <v>-24630245.347577725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-24630245.347577725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-102710.88559517625</v>
      </c>
      <c r="L1059" s="444">
        <f t="shared" ca="1" si="104"/>
        <v>-24753323.428437479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-24753323.428437479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-103223.7109320919</v>
      </c>
      <c r="L1060" s="444">
        <f t="shared" ca="1" si="104"/>
        <v>-24876914.334634148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-24876914.334634148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-103738.67304124469</v>
      </c>
      <c r="L1061" s="444">
        <f t="shared" ca="1" si="104"/>
        <v>-25001020.202939969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-25001020.202939969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-104255.78082585227</v>
      </c>
      <c r="L1062" s="444">
        <f t="shared" ca="1" si="104"/>
        <v>-25125643.1790304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-25125643.1790304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-104775.04322622907</v>
      </c>
      <c r="L1063" s="444">
        <f t="shared" ca="1" si="104"/>
        <v>-25250785.417521209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-25250785.417521209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-105296.46921994077</v>
      </c>
      <c r="L1064" s="444">
        <f t="shared" ca="1" si="104"/>
        <v>-25376449.082005728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-25376449.082005728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-105820.0678219596</v>
      </c>
      <c r="L1065" s="444">
        <f t="shared" ca="1" si="104"/>
        <v>-25502636.345092267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-25502636.345092267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-106345.84808482019</v>
      </c>
      <c r="L1066" s="444">
        <f t="shared" ca="1" si="104"/>
        <v>-25629349.388441663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-25629349.388441663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-106873.819098776</v>
      </c>
      <c r="L1067" s="444">
        <f t="shared" ca="1" si="104"/>
        <v>-25756590.402805015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-25756590.402805015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-107403.98999195664</v>
      </c>
      <c r="L1068" s="444">
        <f t="shared" ca="1" si="104"/>
        <v>-25884361.588061549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-25884361.588061549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-107936.36993052553</v>
      </c>
      <c r="L1069" s="444">
        <f t="shared" ca="1" si="104"/>
        <v>-26012665.153256651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-26012665.153256651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-108470.96811883846</v>
      </c>
      <c r="L1070" s="444">
        <f t="shared" ca="1" si="104"/>
        <v>-26141503.316640068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-26141503.316640068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-109007.79379960269</v>
      </c>
      <c r="L1071" s="444">
        <f t="shared" ca="1" si="104"/>
        <v>-26270878.305704247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-26270878.305704247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-109546.85625403677</v>
      </c>
      <c r="L1072" s="444">
        <f t="shared" ca="1" si="104"/>
        <v>-26400792.357222863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-26400792.357222863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-110088.16480203099</v>
      </c>
      <c r="L1073" s="444">
        <f t="shared" ca="1" si="104"/>
        <v>-26531247.71728947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-26531247.71728947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-110631.72880230851</v>
      </c>
      <c r="L1074" s="444">
        <f t="shared" ca="1" si="104"/>
        <v>-26662246.641356356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-26662246.641356356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-111177.55765258723</v>
      </c>
      <c r="L1075" s="444">
        <f t="shared" ca="1" si="104"/>
        <v>-26793791.394273523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-26793791.394273523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-111725.66078974211</v>
      </c>
      <c r="L1076" s="444">
        <f t="shared" ca="1" si="104"/>
        <v>-26925884.250327844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-26925884.250327844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-112276.04768996843</v>
      </c>
      <c r="L1077" s="444">
        <f t="shared" ca="1" si="104"/>
        <v>-27058527.493282389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-27058527.493282389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-112828.72786894567</v>
      </c>
      <c r="L1078" s="444">
        <f t="shared" ca="1" si="104"/>
        <v>-27191723.416415911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-27191723.416415911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-113383.71088200205</v>
      </c>
      <c r="L1079" s="444">
        <f t="shared" ca="1" si="104"/>
        <v>-27325474.32256249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-27325474.32256249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-113941.00632427944</v>
      </c>
      <c r="L1080" s="444">
        <f t="shared" ca="1" si="104"/>
        <v>-27459782.524151348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-27459782.524151348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-114500.62383089967</v>
      </c>
      <c r="L1081" s="444">
        <f t="shared" ca="1" si="104"/>
        <v>-27594650.343246825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-27594650.343246825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-115062.57307713084</v>
      </c>
      <c r="L1082" s="444">
        <f t="shared" ca="1" si="104"/>
        <v>-27730080.111588534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-27730080.111588534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-115626.86377855463</v>
      </c>
      <c r="L1083" s="444">
        <f t="shared" ca="1" si="104"/>
        <v>-27866074.170631666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-27866074.170631666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-116193.50569123434</v>
      </c>
      <c r="L1084" s="444">
        <f t="shared" ca="1" si="104"/>
        <v>-28002634.871587478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-28002634.871587478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-116762.50861188355</v>
      </c>
      <c r="L1085" s="444">
        <f t="shared" ca="1" si="104"/>
        <v>-28139764.575463939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-28139764.575463939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-117333.8823780355</v>
      </c>
      <c r="L1086" s="444">
        <f t="shared" ca="1" si="104"/>
        <v>-28277465.653106552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-28277465.653106552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-117907.63686821304</v>
      </c>
      <c r="L1087" s="444">
        <f t="shared" ca="1" si="104"/>
        <v>-28415740.485239342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-28415740.485239342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-118483.78200209964</v>
      </c>
      <c r="L1088" s="444">
        <f t="shared" ca="1" si="104"/>
        <v>-28554591.462506019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-28554591.462506019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-119062.32774071081</v>
      </c>
      <c r="L1089" s="444">
        <f t="shared" ca="1" si="104"/>
        <v>-28694020.985511307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-28694020.985511307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-119643.2840865662</v>
      </c>
      <c r="L1090" s="444">
        <f t="shared" ca="1" si="104"/>
        <v>-28834031.464862451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-28834031.464862451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-120226.66108386262</v>
      </c>
      <c r="L1091" s="444">
        <f t="shared" ca="1" si="104"/>
        <v>-28974625.321210891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-28974625.321210891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-120812.46881864779</v>
      </c>
      <c r="L1092" s="444">
        <f t="shared" ca="1" si="104"/>
        <v>-29115804.985294119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-29115804.985294119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-121400.71741899457</v>
      </c>
      <c r="L1093" s="444">
        <f t="shared" ca="1" si="104"/>
        <v>-29257572.897977691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-29257572.897977691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-121991.41705517612</v>
      </c>
      <c r="L1094" s="444">
        <f t="shared" ca="1" si="104"/>
        <v>-29399931.510297444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-29399931.510297444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-122584.57793984175</v>
      </c>
      <c r="L1095" s="444">
        <f t="shared" ca="1" si="104"/>
        <v>-29542883.283501863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-29542883.283501863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-123180.2103281935</v>
      </c>
      <c r="L1096" s="444">
        <f t="shared" ca="1" si="104"/>
        <v>-29686430.689094637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-29686430.689094637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-123778.3245181634</v>
      </c>
      <c r="L1097" s="444">
        <f t="shared" ca="1" si="104"/>
        <v>-29830576.208877377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-29830576.208877377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-124378.93085059148</v>
      </c>
      <c r="L1098" s="444">
        <f t="shared" ca="1" si="104"/>
        <v>-29975322.334992547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-29975322.334992547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-124982.03970940468</v>
      </c>
      <c r="L1099" s="444">
        <f t="shared" ca="1" si="104"/>
        <v>-30120671.569966529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-30120671.569966529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-125587.66152179627</v>
      </c>
      <c r="L1100" s="444">
        <f t="shared" ca="1" si="104"/>
        <v>-30266626.426752903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-30266626.426752903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-126195.80675840616</v>
      </c>
      <c r="L1101" s="444">
        <f t="shared" ca="1" si="104"/>
        <v>-30413189.428775888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-30413189.428775888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-126806.48593350194</v>
      </c>
      <c r="L1102" s="444">
        <f t="shared" ca="1" si="104"/>
        <v>-30560363.109973967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-30560363.109973967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-127419.70960516062</v>
      </c>
      <c r="L1103" s="444">
        <f t="shared" ca="1" si="104"/>
        <v>-30708150.014843706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-30708150.014843706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-128035.48837545117</v>
      </c>
      <c r="L1104" s="444">
        <f t="shared" ca="1" si="104"/>
        <v>-30856552.698483735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-30856552.698483735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-128653.83289061797</v>
      </c>
      <c r="L1105" s="444">
        <f t="shared" ca="1" si="104"/>
        <v>-31005573.726638932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-31005573.726638932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-129274.75384126462</v>
      </c>
      <c r="L1106" s="444">
        <f t="shared" ca="1" si="104"/>
        <v>-31155215.675744776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-31155215.675744776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-129898.26196253895</v>
      </c>
      <c r="L1107" s="444">
        <f t="shared" ca="1" si="104"/>
        <v>-31305481.132971894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-31305481.132971894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-130524.36803431863</v>
      </c>
      <c r="L1108" s="444">
        <f t="shared" ca="1" si="104"/>
        <v>-31456372.69627079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-31456372.69627079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-131153.08288139733</v>
      </c>
      <c r="L1109" s="444">
        <f t="shared" ca="1" si="104"/>
        <v>-31607892.974416766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-31607892.974416766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-131784.41737367227</v>
      </c>
      <c r="L1110" s="444">
        <f t="shared" ca="1" si="104"/>
        <v>-31760044.587055016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-31760044.587055016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-132418.38242633163</v>
      </c>
      <c r="L1111" s="444">
        <f t="shared" ca="1" si="104"/>
        <v>-31912830.164745927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-31912830.164745927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-133054.98900004377</v>
      </c>
      <c r="L1112" s="444">
        <f t="shared" ca="1" si="104"/>
        <v>-32066252.349010549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-32066252.349010549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-133694.24810114637</v>
      </c>
      <c r="L1113" s="444">
        <f t="shared" ca="1" si="104"/>
        <v>-32220313.792376272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-32220313.792376272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-134336.1707818369</v>
      </c>
      <c r="L1114" s="444">
        <f t="shared" ca="1" si="104"/>
        <v>-32375017.158422686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-32375017.158422686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-134980.76814036359</v>
      </c>
      <c r="L1115" s="444">
        <f t="shared" ca="1" si="104"/>
        <v>-32530365.121827628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-32530365.121827628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-135628.0513212175</v>
      </c>
      <c r="L1116" s="444">
        <f t="shared" ca="1" si="104"/>
        <v>-32686360.368413422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-32686360.368413422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-136278.03151532501</v>
      </c>
      <c r="L1117" s="444">
        <f t="shared" ca="1" si="104"/>
        <v>-32843005.595193326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-32843005.595193326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-136930.71996024126</v>
      </c>
      <c r="L1118" s="444">
        <f t="shared" ca="1" si="104"/>
        <v>-33000303.510418147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-33000303.510418147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-137586.12794034468</v>
      </c>
      <c r="L1119" s="444">
        <f t="shared" ca="1" si="104"/>
        <v>-33158256.83362307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-33158256.83362307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-138244.26678703184</v>
      </c>
      <c r="L1120" s="444">
        <f t="shared" ca="1" si="104"/>
        <v>-33316868.295674682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-33316868.295674682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-138905.14787891359</v>
      </c>
      <c r="L1121" s="444">
        <f t="shared" ca="1" si="104"/>
        <v>-33476140.638818175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-33476140.638818175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-139568.78264201147</v>
      </c>
      <c r="L1122" s="444">
        <f t="shared" ca="1" si="104"/>
        <v>-33636076.616724767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-33636076.616724767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-140235.18254995561</v>
      </c>
      <c r="L1123" s="444">
        <f t="shared" ca="1" si="104"/>
        <v>-33796678.994539298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-33796678.994539298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-140904.35912418281</v>
      </c>
      <c r="L1124" s="444">
        <f t="shared" ca="1" si="104"/>
        <v>-33957950.54892806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-33957950.54892806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-141576.32393413599</v>
      </c>
      <c r="L1125" s="444">
        <f t="shared" ca="1" si="104"/>
        <v>-34119894.068126775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-34119894.068126775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-142251.08859746397</v>
      </c>
      <c r="L1126" s="444">
        <f t="shared" ca="1" si="104"/>
        <v>-34282512.351988815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-34282512.351988815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-142928.66478022246</v>
      </c>
      <c r="L1127" s="444">
        <f t="shared" ca="1" si="104"/>
        <v>-34445808.212033615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-34445808.212033615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-143609.06419707579</v>
      </c>
      <c r="L1128" s="444">
        <f t="shared" ca="1" si="104"/>
        <v>-34609784.471495271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-34609784.471495271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-144292.29861149937</v>
      </c>
      <c r="L1129" s="444">
        <f t="shared" ca="1" si="104"/>
        <v>-34774443.965371348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-34774443.965371348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-144978.37983598301</v>
      </c>
      <c r="L1130" s="444">
        <f t="shared" ca="1" si="104"/>
        <v>-34939789.540471911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-34939789.540471911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-145667.31973223537</v>
      </c>
      <c r="L1131" s="444">
        <f t="shared" ca="1" si="104"/>
        <v>-35105824.055468723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-35105824.055468723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-146359.13021138875</v>
      </c>
      <c r="L1132" s="444">
        <f t="shared" ca="1" si="104"/>
        <v>-35272550.380944692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-35272550.380944692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-147053.82323420528</v>
      </c>
      <c r="L1133" s="444">
        <f t="shared" ca="1" si="104"/>
        <v>-35439971.399443477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-35439971.399443477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-147751.41081128357</v>
      </c>
      <c r="L1134" s="444">
        <f t="shared" ca="1" si="104"/>
        <v>-35608090.005519338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-35608090.005519338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-148451.90500326632</v>
      </c>
      <c r="L1135" s="444">
        <f t="shared" ca="1" si="104"/>
        <v>-35776909.10578718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-35776909.10578718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-149155.31792104899</v>
      </c>
      <c r="L1136" s="444">
        <f t="shared" ca="1" si="104"/>
        <v>-35946431.618972808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-35946431.618972808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-149861.66172598911</v>
      </c>
      <c r="L1137" s="444">
        <f t="shared" ca="1" si="104"/>
        <v>-36116660.475963376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-36116660.475963376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-150570.94863011647</v>
      </c>
      <c r="L1138" s="444">
        <f t="shared" ca="1" si="104"/>
        <v>-36287598.619858071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-36287598.619858071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-151283.19089634437</v>
      </c>
      <c r="L1139" s="444">
        <f t="shared" ca="1" si="104"/>
        <v>-36459249.006018996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-36459249.006018996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-151998.40083868155</v>
      </c>
      <c r="L1140" s="444">
        <f t="shared" ca="1" si="104"/>
        <v>-36631614.602122255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-36631614.602122255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-152716.59082244514</v>
      </c>
      <c r="L1141" s="444">
        <f t="shared" ca="1" si="104"/>
        <v>-36804698.388209276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-36804698.388209276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-153437.77326447438</v>
      </c>
      <c r="L1142" s="444">
        <f t="shared" ca="1" si="104"/>
        <v>-36978503.356738329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-36978503.356738329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-154161.96063334544</v>
      </c>
      <c r="L1143" s="444">
        <f t="shared" ca="1" si="104"/>
        <v>-37153032.512636252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-37153032.512636252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-154889.16544958678</v>
      </c>
      <c r="L1144" s="444">
        <f t="shared" ca="1" si="104"/>
        <v>-37328288.873350419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-37328288.873350419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-155619.40028589583</v>
      </c>
      <c r="L1145" s="444">
        <f t="shared" ca="1" si="104"/>
        <v>-37504275.468900889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-37504275.468900889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-156352.6777673561</v>
      </c>
      <c r="L1146" s="444">
        <f t="shared" ca="1" si="104"/>
        <v>-37680995.341932826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-37680995.341932826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-157089.01057165585</v>
      </c>
      <c r="L1147" s="444">
        <f t="shared" ca="1" si="104"/>
        <v>-37858451.547769062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-37858451.547769062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-157828.41142930684</v>
      </c>
      <c r="L1148" s="444">
        <f t="shared" ca="1" si="104"/>
        <v>-38036647.154462948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-38036647.154462948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-158570.89312386469</v>
      </c>
      <c r="L1149" s="444">
        <f t="shared" ca="1" si="104"/>
        <v>-38215585.242851391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-38215585.242851391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-159316.46849214987</v>
      </c>
      <c r="L1150" s="444">
        <f t="shared" ca="1" si="104"/>
        <v>-38395268.90660812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-38395268.90660812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-160065.15042446958</v>
      </c>
      <c r="L1151" s="444">
        <f t="shared" ca="1" si="104"/>
        <v>-38575701.25229717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-38575701.25229717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-160816.95186484061</v>
      </c>
      <c r="L1152" s="444">
        <f t="shared" ca="1" si="104"/>
        <v>-38756885.399426587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-38756885.399426587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-161571.88581121317</v>
      </c>
      <c r="L1153" s="444">
        <f t="shared" ca="1" si="104"/>
        <v>-38938824.480502374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-38938824.480502374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-162329.96531569562</v>
      </c>
      <c r="L1154" s="444">
        <f t="shared" ca="1" si="104"/>
        <v>-39121521.641082644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-39121521.641082644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-163091.2034847801</v>
      </c>
      <c r="L1155" s="444">
        <f t="shared" ca="1" si="104"/>
        <v>-39304980.039832003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-39304980.039832003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-163855.61347956909</v>
      </c>
      <c r="L1156" s="444">
        <f t="shared" ca="1" si="104"/>
        <v>-39489202.848576151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-39489202.848576151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-164623.20851600304</v>
      </c>
      <c r="L1157" s="444">
        <f t="shared" ca="1" si="104"/>
        <v>-39674193.25235673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-39674193.25235673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-165394.00186508879</v>
      </c>
      <c r="L1158" s="444">
        <f t="shared" ca="1" si="104"/>
        <v>-39859954.449486397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-39859954.449486397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-166168.00685312907</v>
      </c>
      <c r="L1159" s="444">
        <f t="shared" ca="1" si="104"/>
        <v>-40046489.651604101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-40046489.651604101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-166945.23686195281</v>
      </c>
      <c r="L1160" s="444">
        <f t="shared" ca="1" si="104"/>
        <v>-40233802.083730631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-40233802.083730631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-167725.7053291467</v>
      </c>
      <c r="L1161" s="444">
        <f t="shared" ca="1" si="104"/>
        <v>-40421894.984324358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-40421894.984324358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-168509.42574828723</v>
      </c>
      <c r="L1162" s="444">
        <f t="shared" ca="1" si="104"/>
        <v>-40610771.605337225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-40610771.605337225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-169296.41166917418</v>
      </c>
      <c r="L1163" s="444">
        <f t="shared" ca="1" si="104"/>
        <v>-40800435.212270975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-40800435.212270975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-170086.67669806481</v>
      </c>
      <c r="L1164" s="444">
        <f t="shared" ca="1" si="104"/>
        <v>-40990889.084233619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-40990889.084233619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-170880.23449790914</v>
      </c>
      <c r="L1165" s="444">
        <f t="shared" ca="1" si="104"/>
        <v>-41182136.513996109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-41182136.513996109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-171677.09878858618</v>
      </c>
      <c r="L1166" s="444">
        <f t="shared" ca="1" si="104"/>
        <v>-41374180.808049276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-41374180.808049276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-172477.28334714106</v>
      </c>
      <c r="L1167" s="444">
        <f t="shared" ca="1" si="104"/>
        <v>-41567025.286660999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-41567025.286660999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-173280.80200802322</v>
      </c>
      <c r="L1168" s="444">
        <f t="shared" ca="1" si="104"/>
        <v>-41760673.283933602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-41760673.283933602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-174002.80534972335</v>
      </c>
      <c r="L1169" s="444">
        <f t="shared" ca="1" si="104"/>
        <v>-41934676.089283325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-41934676.089283325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-174727.81703868051</v>
      </c>
      <c r="L1170" s="444">
        <f t="shared" ca="1" si="104"/>
        <v>-42109403.906322002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-42109403.906322002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-175455.849609675</v>
      </c>
      <c r="L1171" s="444">
        <f t="shared" ca="1" si="104"/>
        <v>-42284859.755931675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-42284859.755931675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-176186.91564971532</v>
      </c>
      <c r="L1172" s="444">
        <f t="shared" ca="1" si="104"/>
        <v>-42461046.671581388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-42461046.671581388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-176921.02779825579</v>
      </c>
      <c r="L1173" s="444">
        <f t="shared" ca="1" si="104"/>
        <v>-42637967.699379645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-42637967.699379645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-177658.19874741518</v>
      </c>
      <c r="L1174" s="444">
        <f t="shared" ca="1" si="104"/>
        <v>-42815625.898127064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-42815625.898127064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-178398.4412421961</v>
      </c>
      <c r="L1175" s="444">
        <f t="shared" ca="1" si="104"/>
        <v>-42994024.33936926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-42994024.33936926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-179141.76808070525</v>
      </c>
      <c r="L1176" s="444">
        <f t="shared" ca="1" si="104"/>
        <v>-43173166.107449964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-43173166.107449964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-179888.19211437483</v>
      </c>
      <c r="L1177" s="444">
        <f t="shared" ca="1" si="104"/>
        <v>-43353054.299564339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-43353054.299564339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-180637.72624818474</v>
      </c>
      <c r="L1178" s="444">
        <f t="shared" ca="1" si="104"/>
        <v>-43533692.025812522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-43533692.025812522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-181390.38344088552</v>
      </c>
      <c r="L1179" s="444">
        <f t="shared" ca="1" si="104"/>
        <v>-43715082.409253404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-43715082.409253404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-182146.17670522252</v>
      </c>
      <c r="L1180" s="444">
        <f t="shared" ca="1" si="104"/>
        <v>-43897228.585958622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-43897228.585958622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-182905.11910816093</v>
      </c>
      <c r="L1181" s="444">
        <f t="shared" ca="1" si="104"/>
        <v>-44080133.705066785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-44080133.705066785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-183667.2237711116</v>
      </c>
      <c r="L1182" s="444">
        <f t="shared" ca="1" si="104"/>
        <v>-44263800.928837895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-44263800.928837895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-184432.5038701579</v>
      </c>
      <c r="L1183" s="444">
        <f t="shared" ca="1" si="104"/>
        <v>-44448233.432708055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-44448233.432708055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-185200.97263628355</v>
      </c>
      <c r="L1184" s="444">
        <f t="shared" ca="1" si="104"/>
        <v>-44633434.405344337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-44633434.405344337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-185972.64335560141</v>
      </c>
      <c r="L1185" s="444">
        <f t="shared" ca="1" si="104"/>
        <v>-44819407.048699938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-44819407.048699938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-186747.52936958306</v>
      </c>
      <c r="L1186" s="444">
        <f t="shared" ca="1" si="104"/>
        <v>-45006154.578069523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-45006154.578069523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-187525.64407528969</v>
      </c>
      <c r="L1187" s="444">
        <f t="shared" ca="1" si="104"/>
        <v>-45193680.222144812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-45193680.222144812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-188307.00092560338</v>
      </c>
      <c r="L1188" s="444">
        <f t="shared" ca="1" si="104"/>
        <v>-45381987.223070413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-45381987.223070413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-189091.61342946006</v>
      </c>
      <c r="L1189" s="444">
        <f t="shared" ca="1" si="104"/>
        <v>-45571078.83649987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-45571078.83649987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-189879.49515208279</v>
      </c>
      <c r="L1190" s="444">
        <f t="shared" ca="1" si="104"/>
        <v>-45760958.331651956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-45760958.331651956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-190670.65971521649</v>
      </c>
      <c r="L1191" s="444">
        <f t="shared" ca="1" si="104"/>
        <v>-45951628.991367169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-45951628.991367169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-191465.1207973632</v>
      </c>
      <c r="L1192" s="444">
        <f t="shared" ca="1" si="104"/>
        <v>-46143094.112164535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-46143094.112164535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-192262.89213401888</v>
      </c>
      <c r="L1193" s="444">
        <f t="shared" ca="1" si="104"/>
        <v>-46335357.004298553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-46335357.004298553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-193063.98751791063</v>
      </c>
      <c r="L1194" s="444">
        <f t="shared" ca="1" si="104"/>
        <v>-46528420.991816461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-46528420.991816461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-193868.42079923526</v>
      </c>
      <c r="L1195" s="444">
        <f t="shared" ca="1" si="104"/>
        <v>-46722289.412615694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-46722289.412615694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-194676.20588589873</v>
      </c>
      <c r="L1196" s="444">
        <f t="shared" ca="1" si="104"/>
        <v>-46916965.618501596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-46916965.618501596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-195487.35674375665</v>
      </c>
      <c r="L1197" s="444">
        <f t="shared" ca="1" si="104"/>
        <v>-47112452.975245349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-47112452.975245349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-196301.88739685563</v>
      </c>
      <c r="L1198" s="444">
        <f t="shared" ca="1" si="104"/>
        <v>-47308754.862642206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-47308754.862642206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-197119.81192767585</v>
      </c>
      <c r="L1199" s="444">
        <f t="shared" ca="1" si="104"/>
        <v>-47505874.674569882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-47505874.674569882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-197941.1444773745</v>
      </c>
      <c r="L1200" s="444">
        <f t="shared" ca="1" si="104"/>
        <v>-47703815.819047257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-47703815.819047257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-198765.89924603023</v>
      </c>
      <c r="L1201" s="444">
        <f t="shared" ca="1" si="104"/>
        <v>-47902581.718293287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-47902581.718293287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-199594.0904928887</v>
      </c>
      <c r="L1202" s="444">
        <f t="shared" ca="1" si="104"/>
        <v>-48102175.808786176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-48102175.808786176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-200425.73253660905</v>
      </c>
      <c r="L1203" s="444">
        <f t="shared" ca="1" si="104"/>
        <v>-48302601.541322783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-48302601.541322783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-201260.83975551158</v>
      </c>
      <c r="L1204" s="444">
        <f t="shared" ca="1" si="104"/>
        <v>-48503862.381078295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-48503862.381078295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-202099.42658782622</v>
      </c>
      <c r="L1205" s="444">
        <f t="shared" ca="1" si="104"/>
        <v>-48705961.807666123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-48705961.807666123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-202941.50753194219</v>
      </c>
      <c r="L1206" s="444">
        <f t="shared" ca="1" si="104"/>
        <v>-48908903.315198064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-48908903.315198064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-203787.09714665861</v>
      </c>
      <c r="L1207" s="444">
        <f t="shared" ca="1" si="104"/>
        <v>-49112690.412344724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-49112690.412344724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-204636.21005143636</v>
      </c>
      <c r="L1208" s="444">
        <f t="shared" ca="1" si="104"/>
        <v>-49317326.622396164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-49317326.622396164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-205488.86092665067</v>
      </c>
      <c r="L1209" s="444">
        <f t="shared" ca="1" si="104"/>
        <v>-49522815.483322814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-49522815.483322814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-206345.06451384505</v>
      </c>
      <c r="L1210" s="444">
        <f t="shared" ca="1" si="104"/>
        <v>-49729160.547836661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-49729160.547836661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-207204.83561598609</v>
      </c>
      <c r="L1211" s="444">
        <f t="shared" ca="1" si="104"/>
        <v>-49936365.383452646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-49936365.383452646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-208068.18909771935</v>
      </c>
      <c r="L1212" s="444">
        <f t="shared" ca="1" si="104"/>
        <v>-50144433.572550364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-50144433.572550364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-208935.1398856265</v>
      </c>
      <c r="L1213" s="444">
        <f t="shared" ca="1" si="104"/>
        <v>-50353368.712435991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-50353368.712435991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-209805.7029684833</v>
      </c>
      <c r="L1214" s="444">
        <f t="shared" ca="1" si="104"/>
        <v>-50563174.415404476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-50563174.415404476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-210679.89339751864</v>
      </c>
      <c r="L1215" s="444">
        <f t="shared" ca="1" si="104"/>
        <v>-50773854.308801994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-50773854.308801994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-211557.72628667497</v>
      </c>
      <c r="L1216" s="444">
        <f t="shared" ca="1" si="104"/>
        <v>-50985412.035088666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-50985412.035088666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-212439.21681286945</v>
      </c>
      <c r="L1217" s="444">
        <f t="shared" ca="1" si="104"/>
        <v>-51197851.251901537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-51197851.251901537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-213324.3802162564</v>
      </c>
      <c r="L1218" s="444">
        <f t="shared" ca="1" si="104"/>
        <v>-51411175.632117793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-51411175.632117793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-214213.23180049079</v>
      </c>
      <c r="L1219" s="444">
        <f t="shared" ca="1" si="104"/>
        <v>-51625388.863918282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-51625388.863918282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-215105.78693299284</v>
      </c>
      <c r="L1220" s="444">
        <f t="shared" ca="1" si="104"/>
        <v>-51840494.650851272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-51840494.650851272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-216002.06104521363</v>
      </c>
      <c r="L1221" s="444">
        <f t="shared" ca="1" si="104"/>
        <v>-52056496.711896487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-52056496.711896487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-216902.06963290201</v>
      </c>
      <c r="L1222" s="444">
        <f t="shared" ca="1" si="104"/>
        <v>-52273398.781529389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-52273398.781529389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-217805.82825637248</v>
      </c>
      <c r="L1223" s="444">
        <f t="shared" ca="1" si="104"/>
        <v>-52491204.609785765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-52491204.609785765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-218713.35254077398</v>
      </c>
      <c r="L1224" s="444">
        <f t="shared" ca="1" si="104"/>
        <v>-52709917.962326542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-52709917.962326542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-219624.65817636059</v>
      </c>
      <c r="L1225" s="444">
        <f t="shared" ca="1" si="104"/>
        <v>-52929542.620502904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-52929542.620502904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-220539.7609187621</v>
      </c>
      <c r="L1226" s="444">
        <f t="shared" ca="1" si="104"/>
        <v>-53150082.381421663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-53150082.381421663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-221458.67658925694</v>
      </c>
      <c r="L1227" s="444">
        <f t="shared" ca="1" si="104"/>
        <v>-53371541.058010921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-53371541.058010921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-222381.42107504548</v>
      </c>
      <c r="L1228" s="444">
        <f t="shared" ca="1" si="104"/>
        <v>-53593922.479085967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-53593922.479085967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-223308.01032952487</v>
      </c>
      <c r="L1229" s="444">
        <f t="shared" ca="1" si="104"/>
        <v>-53817230.489415489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-53817230.489415489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-224238.4603725645</v>
      </c>
      <c r="L1230" s="444">
        <f t="shared" ca="1" si="104"/>
        <v>-54041468.949788056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-54041468.949788056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-225172.78729078357</v>
      </c>
      <c r="L1231" s="444">
        <f t="shared" ca="1" si="104"/>
        <v>-54266641.737078838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-54266641.737078838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-226111.00723782848</v>
      </c>
      <c r="L1232" s="444">
        <f t="shared" ca="1" si="104"/>
        <v>-54492752.744316667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-54492752.744316667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-227053.13643465278</v>
      </c>
      <c r="L1233" s="444">
        <f t="shared" ca="1" si="104"/>
        <v>-54719805.880751319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-54719805.880751319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-227999.19116979715</v>
      </c>
      <c r="L1234" s="444">
        <f t="shared" ca="1" si="104"/>
        <v>-54947805.071921118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-54947805.071921118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-228949.18779967132</v>
      </c>
      <c r="L1235" s="444">
        <f t="shared" ca="1" si="104"/>
        <v>-55176754.259720787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-55176754.259720787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-229903.14274883657</v>
      </c>
      <c r="L1236" s="444">
        <f t="shared" ca="1" si="104"/>
        <v>-55406657.402469628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-55406657.402469628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-230861.07251029011</v>
      </c>
      <c r="L1237" s="444">
        <f t="shared" ca="1" si="104"/>
        <v>-55637518.474979915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-55637518.474979915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-231822.99364574964</v>
      </c>
      <c r="L1238" s="444">
        <f t="shared" ca="1" si="104"/>
        <v>-55869341.468625665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-55869341.468625665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-232788.92278594023</v>
      </c>
      <c r="L1239" s="444">
        <f t="shared" ca="1" si="104"/>
        <v>-56102130.391411602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-56102130.391411602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-233758.87663088166</v>
      </c>
      <c r="L1240" s="444">
        <f t="shared" ca="1" si="104"/>
        <v>-56335889.268042482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-56335889.268042482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-234732.87195017701</v>
      </c>
      <c r="L1241" s="444">
        <f t="shared" ca="1" si="104"/>
        <v>-56570622.139992662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-56570622.139992662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-235710.92558330274</v>
      </c>
      <c r="L1242" s="444">
        <f t="shared" ca="1" si="104"/>
        <v>-56806333.065575965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-56806333.065575965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-236693.05443989986</v>
      </c>
      <c r="L1243" s="444">
        <f t="shared" ca="1" si="104"/>
        <v>-57043026.120015867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-57043026.120015867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-237679.27550006611</v>
      </c>
      <c r="L1244" s="444">
        <f t="shared" ca="1" si="104"/>
        <v>-57280705.395515934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-57280705.395515934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-238669.60581464972</v>
      </c>
      <c r="L1245" s="444">
        <f t="shared" ca="1" si="104"/>
        <v>-57519375.001330584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-57519375.001330584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-239664.06250554408</v>
      </c>
      <c r="L1246" s="444">
        <f t="shared" ca="1" si="104"/>
        <v>-57759039.063836128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-57759039.063836128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-240662.66276598384</v>
      </c>
      <c r="L1247" s="444">
        <f t="shared" ca="1" si="104"/>
        <v>-57999701.726602115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-57999701.726602115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-241665.42386084213</v>
      </c>
      <c r="L1248" s="444">
        <f t="shared" ca="1" si="104"/>
        <v>-58241367.150462955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-58241367.150462955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-242672.36312692895</v>
      </c>
      <c r="L1249" s="444">
        <f t="shared" ca="1" si="104"/>
        <v>-58484039.513589881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-58484039.513589881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-243683.49797329117</v>
      </c>
      <c r="L1250" s="444">
        <f t="shared" ca="1" si="104"/>
        <v>-58727723.011563174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-58727723.011563174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-244698.84588151323</v>
      </c>
      <c r="L1251" s="444">
        <f t="shared" ca="1" si="104"/>
        <v>-58972421.857444689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-58972421.857444689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-245718.42440601953</v>
      </c>
      <c r="L1252" s="444">
        <f t="shared" ca="1" si="104"/>
        <v>-59218140.281850711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-59218140.281850711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-246742.25117437798</v>
      </c>
      <c r="L1253" s="444">
        <f t="shared" ca="1" si="104"/>
        <v>-59464882.533025086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-59464882.533025086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-247770.34388760451</v>
      </c>
      <c r="L1254" s="444">
        <f t="shared" ca="1" si="104"/>
        <v>-59712652.876912691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-59712652.876912691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-248802.72032046955</v>
      </c>
      <c r="L1255" s="444">
        <f t="shared" ca="1" si="104"/>
        <v>-59961455.597233161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-59961455.597233161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-249839.39832180482</v>
      </c>
      <c r="L1256" s="444">
        <f t="shared" ca="1" si="104"/>
        <v>-60211294.995554969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-60211294.995554969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-250880.39581481236</v>
      </c>
      <c r="L1257" s="444">
        <f t="shared" ca="1" si="104"/>
        <v>-60462175.391369782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-60462175.391369782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-251925.7307973741</v>
      </c>
      <c r="L1258" s="444">
        <f t="shared" ca="1" si="104"/>
        <v>-60714101.122167155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-60714101.122167155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-252975.42134236314</v>
      </c>
      <c r="L1259" s="444">
        <f t="shared" ca="1" si="104"/>
        <v>-60967076.543509521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-60967076.543509521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-254029.48559795634</v>
      </c>
      <c r="L1260" s="444">
        <f t="shared" ca="1" si="104"/>
        <v>-61221106.029107474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-61221106.029107474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-255087.94178794781</v>
      </c>
      <c r="L1261" s="444">
        <f t="shared" ca="1" si="104"/>
        <v>-61476193.970895424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-61476193.970895424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-256150.80821206424</v>
      </c>
      <c r="L1262" s="444">
        <f t="shared" ca="1" si="104"/>
        <v>-61732344.779107489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-61732344.779107489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-257218.10324628116</v>
      </c>
      <c r="L1263" s="444">
        <f t="shared" ca="1" si="104"/>
        <v>-61989562.882353768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-61989562.882353768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-258289.84534314068</v>
      </c>
      <c r="L1264" s="444">
        <f t="shared" ca="1" si="104"/>
        <v>-62247852.727696911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-62247852.727696911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-259366.05303207046</v>
      </c>
      <c r="L1265" s="444">
        <f t="shared" ca="1" si="104"/>
        <v>-62507218.780728981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-62507218.780728981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-260446.74491970407</v>
      </c>
      <c r="L1266" s="444">
        <f t="shared" ca="1" si="104"/>
        <v>-62767665.525648683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-62767665.525648683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-261531.93969020288</v>
      </c>
      <c r="L1267" s="444">
        <f t="shared" ca="1" si="104"/>
        <v>-63029197.465338886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-63029197.465338886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-262621.6561055787</v>
      </c>
      <c r="L1268" s="444">
        <f t="shared" ca="1" si="104"/>
        <v>-63291819.121444464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-63291819.121444464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-263715.91300601861</v>
      </c>
      <c r="L1269" s="444">
        <f t="shared" ca="1" si="104"/>
        <v>-63555535.034450479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-63555535.034450479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-264814.72931021033</v>
      </c>
      <c r="L1270" s="444">
        <f t="shared" ca="1" si="104"/>
        <v>-63820349.763760686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-63820349.763760686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-265918.12401566951</v>
      </c>
      <c r="L1271" s="444">
        <f t="shared" ca="1" si="104"/>
        <v>-64086267.887776352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-64086267.887776352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-267026.11619906814</v>
      </c>
      <c r="L1272" s="444">
        <f t="shared" ca="1" si="104"/>
        <v>-64353294.003975421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-64353294.003975421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-268138.72501656425</v>
      </c>
      <c r="L1273" s="444">
        <f t="shared" ca="1" si="104"/>
        <v>-64621432.728991985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-64621432.728991985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-269255.96970413323</v>
      </c>
      <c r="L1274" s="444">
        <f t="shared" ca="1" si="104"/>
        <v>-64890688.698696122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-64890688.698696122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-270377.86957790051</v>
      </c>
      <c r="L1275" s="444">
        <f t="shared" ca="1" si="104"/>
        <v>-65161066.568274021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-65161066.568274021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-271504.44403447508</v>
      </c>
      <c r="L1276" s="444">
        <f t="shared" ca="1" si="104"/>
        <v>-65432571.012308493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-65432571.012308493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-272635.71255128534</v>
      </c>
      <c r="L1277" s="444">
        <f t="shared" ca="1" si="104"/>
        <v>-65705206.724859782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-65705206.724859782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-273771.69468691578</v>
      </c>
      <c r="L1278" s="444">
        <f t="shared" ca="1" si="104"/>
        <v>-65978978.419546701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-65978978.419546701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-274912.4100814446</v>
      </c>
      <c r="L1279" s="444">
        <f t="shared" ca="1" si="104"/>
        <v>-66253890.829628147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-66253890.829628147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-276057.87845678389</v>
      </c>
      <c r="L1280" s="444">
        <f t="shared" ca="1" si="104"/>
        <v>-66529948.708084933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-66529948.708084933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-277208.11961702054</v>
      </c>
      <c r="L1281" s="444">
        <f t="shared" ca="1" si="104"/>
        <v>-66807156.827701956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-66807156.827701956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-278363.15344875812</v>
      </c>
      <c r="L1282" s="444">
        <f t="shared" ca="1" si="104"/>
        <v>-67085519.981150717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-67085519.981150717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-279522.99992146133</v>
      </c>
      <c r="L1283" s="444">
        <f t="shared" ref="L1283:L1537" ca="1" si="109">I1283-J1283+K1283</f>
        <v>-67365042.981072173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-67365042.981072173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-280687.67908780073</v>
      </c>
      <c r="L1284" s="444">
        <f t="shared" ca="1" si="109"/>
        <v>-67645730.660159975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-67645730.660159975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-281857.21108399989</v>
      </c>
      <c r="L1285" s="444">
        <f t="shared" ca="1" si="109"/>
        <v>-67927587.871243969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-67927587.871243969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-283031.61613018322</v>
      </c>
      <c r="L1286" s="444">
        <f t="shared" ca="1" si="109"/>
        <v>-68210619.487374157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-68210619.487374157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-284210.91453072563</v>
      </c>
      <c r="L1287" s="444">
        <f t="shared" ca="1" si="109"/>
        <v>-68494830.401904881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-68494830.401904881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-285395.12667460367</v>
      </c>
      <c r="L1288" s="444">
        <f t="shared" ca="1" si="109"/>
        <v>-68780225.528579488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-68780225.528579488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-286584.27303574787</v>
      </c>
      <c r="L1289" s="444">
        <f t="shared" ca="1" si="109"/>
        <v>-69066809.801615238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-69066809.801615238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-287778.37417339685</v>
      </c>
      <c r="L1290" s="444">
        <f t="shared" ca="1" si="109"/>
        <v>-69354588.175788641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-69354588.175788641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-288977.45073245268</v>
      </c>
      <c r="L1291" s="444">
        <f t="shared" ca="1" si="109"/>
        <v>-69643565.626521096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-69643565.626521096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-290181.52344383788</v>
      </c>
      <c r="L1292" s="444">
        <f t="shared" ca="1" si="109"/>
        <v>-69933747.149964929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-69933747.149964929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-291390.61312485387</v>
      </c>
      <c r="L1293" s="444">
        <f t="shared" ca="1" si="109"/>
        <v>-70225137.763089776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-70225137.763089776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-292604.74067954073</v>
      </c>
      <c r="L1294" s="444">
        <f t="shared" ca="1" si="109"/>
        <v>-70517742.503769323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-70517742.503769323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-293823.92709903885</v>
      </c>
      <c r="L1295" s="444">
        <f t="shared" ca="1" si="109"/>
        <v>-70811566.430868357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-70811566.430868357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-295048.19346195151</v>
      </c>
      <c r="L1296" s="444">
        <f t="shared" ca="1" si="109"/>
        <v>-71106614.624330312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-71106614.624330312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-296277.56093470962</v>
      </c>
      <c r="L1297" s="444">
        <f t="shared" ca="1" si="109"/>
        <v>-71402892.18526502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-71402892.18526502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-297512.05077193759</v>
      </c>
      <c r="L1298" s="444">
        <f t="shared" ca="1" si="109"/>
        <v>-71700404.236036956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-71700404.236036956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-298751.68431682064</v>
      </c>
      <c r="L1299" s="444">
        <f t="shared" ca="1" si="109"/>
        <v>-71999155.92035377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-71999155.92035377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-299996.48300147406</v>
      </c>
      <c r="L1300" s="444">
        <f t="shared" ca="1" si="109"/>
        <v>-72299152.403355241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-72299152.403355241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-301246.46834731352</v>
      </c>
      <c r="L1301" s="444">
        <f t="shared" ca="1" si="109"/>
        <v>-72600398.871702552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-72600398.871702552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-302501.66196542728</v>
      </c>
      <c r="L1302" s="444">
        <f t="shared" ca="1" si="109"/>
        <v>-72902900.533667982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-72902900.533667982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-303762.0855569499</v>
      </c>
      <c r="L1303" s="444">
        <f t="shared" ca="1" si="109"/>
        <v>-73206662.619224936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-73206662.619224936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-305027.76091343723</v>
      </c>
      <c r="L1304" s="444">
        <f t="shared" ca="1" si="109"/>
        <v>-73511690.380138367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-73511690.380138367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-306298.70991724322</v>
      </c>
      <c r="L1305" s="444">
        <f t="shared" ca="1" si="109"/>
        <v>-73817989.090055615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-73817989.090055615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-307574.95454189839</v>
      </c>
      <c r="L1306" s="444">
        <f t="shared" ca="1" si="109"/>
        <v>-74125564.044597507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-74125564.044597507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-308856.51685248961</v>
      </c>
      <c r="L1307" s="444">
        <f t="shared" ca="1" si="109"/>
        <v>-74434420.56144999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-74434420.56144999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-310143.4190060416</v>
      </c>
      <c r="L1308" s="444">
        <f t="shared" ca="1" si="109"/>
        <v>-74744563.980456024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-74744563.980456024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-311435.68325190007</v>
      </c>
      <c r="L1309" s="444">
        <f t="shared" ca="1" si="109"/>
        <v>-75055999.663707927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-75055999.663707927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-312733.33193211636</v>
      </c>
      <c r="L1310" s="444">
        <f t="shared" ca="1" si="109"/>
        <v>-75368732.995640039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-75368732.995640039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-314036.38748183352</v>
      </c>
      <c r="L1311" s="444">
        <f t="shared" ca="1" si="109"/>
        <v>-75682769.383121878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-75682769.383121878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-315344.87242967449</v>
      </c>
      <c r="L1312" s="444">
        <f t="shared" ca="1" si="109"/>
        <v>-75998114.255551547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-75998114.255551547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-316658.80939813145</v>
      </c>
      <c r="L1313" s="444">
        <f t="shared" ca="1" si="109"/>
        <v>-76314773.064949676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-76314773.064949676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-317978.22110395698</v>
      </c>
      <c r="L1314" s="444">
        <f t="shared" ca="1" si="109"/>
        <v>-76632751.286053628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-76632751.286053628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-319303.13035855675</v>
      </c>
      <c r="L1315" s="444">
        <f t="shared" ca="1" si="109"/>
        <v>-76952054.41641219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-76952054.41641219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-320633.5600683841</v>
      </c>
      <c r="L1316" s="444">
        <f t="shared" ca="1" si="109"/>
        <v>-77272687.976480573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-77272687.976480573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-321969.53323533572</v>
      </c>
      <c r="L1317" s="444">
        <f t="shared" ca="1" si="109"/>
        <v>-77594657.509715915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-77594657.509715915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-323311.07295714965</v>
      </c>
      <c r="L1318" s="444">
        <f t="shared" ca="1" si="109"/>
        <v>-77917968.582673058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-77917968.582673058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-324658.20242780441</v>
      </c>
      <c r="L1319" s="444">
        <f t="shared" ca="1" si="109"/>
        <v>-78242626.785100862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-78242626.785100862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-326010.94493792026</v>
      </c>
      <c r="L1320" s="444">
        <f t="shared" ca="1" si="109"/>
        <v>-78568637.730038777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-78568637.730038777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-327369.32387516159</v>
      </c>
      <c r="L1321" s="444">
        <f t="shared" ca="1" si="109"/>
        <v>-78896007.053913936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-78896007.053913936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-328733.3627246414</v>
      </c>
      <c r="L1322" s="444">
        <f t="shared" ca="1" si="109"/>
        <v>-79224740.416638583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-79224740.416638583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-330103.08506932744</v>
      </c>
      <c r="L1323" s="444">
        <f t="shared" ca="1" si="109"/>
        <v>-79554843.501707911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-79554843.501707911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-331478.51459044963</v>
      </c>
      <c r="L1324" s="444">
        <f t="shared" ca="1" si="109"/>
        <v>-79886322.016298354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-79886322.016298354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-332859.67506790982</v>
      </c>
      <c r="L1325" s="444">
        <f t="shared" ca="1" si="109"/>
        <v>-80219181.69136627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-80219181.69136627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-334246.5903806928</v>
      </c>
      <c r="L1326" s="444">
        <f t="shared" ca="1" si="109"/>
        <v>-80553428.281746969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-80553428.281746969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-335639.28450727905</v>
      </c>
      <c r="L1327" s="444">
        <f t="shared" ca="1" si="109"/>
        <v>-80889067.566254243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-80889067.566254243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-337037.78152605932</v>
      </c>
      <c r="L1328" s="444">
        <f t="shared" ca="1" si="109"/>
        <v>-81226105.347780302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-81226105.347780302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-338442.10561575124</v>
      </c>
      <c r="L1329" s="444">
        <f t="shared" ca="1" si="109"/>
        <v>-81564547.453396052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-81564547.453396052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-339852.28105581686</v>
      </c>
      <c r="L1330" s="444">
        <f t="shared" ca="1" si="109"/>
        <v>-81904399.734451875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-81904399.734451875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-341268.33222688281</v>
      </c>
      <c r="L1331" s="444">
        <f t="shared" ca="1" si="109"/>
        <v>-82245668.066678762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-82245668.066678762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-342690.28361116152</v>
      </c>
      <c r="L1332" s="444">
        <f t="shared" ca="1" si="109"/>
        <v>-82588358.350289926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-82588358.350289926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-344118.15979287471</v>
      </c>
      <c r="L1333" s="444">
        <f t="shared" ca="1" si="109"/>
        <v>-82932476.510082796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-82932476.510082796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-345551.98545867833</v>
      </c>
      <c r="L1334" s="444">
        <f t="shared" ca="1" si="109"/>
        <v>-83278028.495541468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-83278028.495541468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-346991.78539808944</v>
      </c>
      <c r="L1335" s="444">
        <f t="shared" ca="1" si="109"/>
        <v>-83625020.280939564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-83625020.280939564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-348437.58450391487</v>
      </c>
      <c r="L1336" s="444">
        <f t="shared" ca="1" si="109"/>
        <v>-83973457.865443483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-83973457.865443483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-349889.40777268115</v>
      </c>
      <c r="L1337" s="444">
        <f t="shared" ca="1" si="109"/>
        <v>-84323347.273216158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-84323347.273216158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-351347.28030506731</v>
      </c>
      <c r="L1338" s="444">
        <f t="shared" ca="1" si="109"/>
        <v>-84674694.553521231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-84674694.553521231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-352811.22730633843</v>
      </c>
      <c r="L1339" s="444">
        <f t="shared" ca="1" si="109"/>
        <v>-85027505.780827567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-85027505.780827567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-354281.27408678154</v>
      </c>
      <c r="L1340" s="444">
        <f t="shared" ca="1" si="109"/>
        <v>-85381787.054914355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-85381787.054914355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-355757.44606214314</v>
      </c>
      <c r="L1341" s="444">
        <f t="shared" ca="1" si="109"/>
        <v>-85737544.500976503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-85737544.500976503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-357239.76875406876</v>
      </c>
      <c r="L1342" s="444">
        <f t="shared" ca="1" si="109"/>
        <v>-86094784.269730568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-86094784.269730568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-358728.26779054402</v>
      </c>
      <c r="L1343" s="444">
        <f t="shared" ca="1" si="109"/>
        <v>-86453512.537521109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-86453512.537521109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-360222.96890633798</v>
      </c>
      <c r="L1344" s="444">
        <f t="shared" ca="1" si="109"/>
        <v>-86813735.506427452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-86813735.506427452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-361723.89794344769</v>
      </c>
      <c r="L1345" s="444">
        <f t="shared" ca="1" si="109"/>
        <v>-87175459.404370904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-87175459.404370904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-363231.08085154544</v>
      </c>
      <c r="L1346" s="444">
        <f t="shared" ca="1" si="109"/>
        <v>-87538690.485222444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-87538690.485222444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-364744.54368842684</v>
      </c>
      <c r="L1347" s="444">
        <f t="shared" ca="1" si="109"/>
        <v>-87903435.028910875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-87903435.028910875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-366264.31262046198</v>
      </c>
      <c r="L1348" s="444">
        <f t="shared" ca="1" si="109"/>
        <v>-88269699.341531336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-88269699.341531336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-367790.41392304725</v>
      </c>
      <c r="L1349" s="444">
        <f t="shared" ca="1" si="109"/>
        <v>-88637489.755454376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-88637489.755454376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-369322.87398105988</v>
      </c>
      <c r="L1350" s="444">
        <f t="shared" ca="1" si="109"/>
        <v>-89006812.629435435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-89006812.629435435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-370861.71928931429</v>
      </c>
      <c r="L1351" s="444">
        <f t="shared" ca="1" si="109"/>
        <v>-89377674.348724753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-89377674.348724753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-372406.97645301977</v>
      </c>
      <c r="L1352" s="444">
        <f t="shared" ca="1" si="109"/>
        <v>-89750081.325177774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-89750081.325177774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-373958.67218824074</v>
      </c>
      <c r="L1353" s="444">
        <f t="shared" ca="1" si="109"/>
        <v>-90124039.997366011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-90124039.997366011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-375516.83332235838</v>
      </c>
      <c r="L1354" s="444">
        <f t="shared" ca="1" si="109"/>
        <v>-90499556.830688372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-90499556.830688372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-377081.4867945349</v>
      </c>
      <c r="L1355" s="444">
        <f t="shared" ca="1" si="109"/>
        <v>-90876638.317482904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-90876638.317482904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-378652.65965617879</v>
      </c>
      <c r="L1356" s="444">
        <f t="shared" ca="1" si="109"/>
        <v>-91255290.977139086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-91255290.977139086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-380230.37907141284</v>
      </c>
      <c r="L1357" s="444">
        <f t="shared" ca="1" si="109"/>
        <v>-91635521.3562105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-91635521.3562105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-381814.67231754377</v>
      </c>
      <c r="L1358" s="444">
        <f t="shared" ca="1" si="109"/>
        <v>-92017336.02852805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-92017336.02852805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-383405.56678553356</v>
      </c>
      <c r="L1359" s="444">
        <f t="shared" ca="1" si="109"/>
        <v>-92400741.595313579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-92400741.595313579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-385003.08998047322</v>
      </c>
      <c r="L1360" s="444">
        <f t="shared" ca="1" si="109"/>
        <v>-92785744.685294047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-92785744.685294047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-386607.26952205854</v>
      </c>
      <c r="L1361" s="444">
        <f t="shared" ca="1" si="109"/>
        <v>-93172351.954816103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-93172351.954816103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-388218.13314506708</v>
      </c>
      <c r="L1362" s="444">
        <f t="shared" ca="1" si="109"/>
        <v>-93560570.087961167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-93560570.087961167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-389835.7086998382</v>
      </c>
      <c r="L1363" s="444">
        <f t="shared" ca="1" si="109"/>
        <v>-93950405.796661004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-93950405.796661004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-391460.02415275417</v>
      </c>
      <c r="L1364" s="444">
        <f t="shared" ca="1" si="109"/>
        <v>-94341865.82081376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-94341865.82081376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-393091.10758672399</v>
      </c>
      <c r="L1365" s="444">
        <f t="shared" ca="1" si="109"/>
        <v>-94734956.928400487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-94734956.928400487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-394728.98720166867</v>
      </c>
      <c r="L1366" s="444">
        <f t="shared" ca="1" si="109"/>
        <v>-95129685.915602162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-95129685.915602162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-396373.69131500903</v>
      </c>
      <c r="L1367" s="444">
        <f t="shared" ca="1" si="109"/>
        <v>-95526059.606917173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-95526059.606917173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-398025.24836215487</v>
      </c>
      <c r="L1368" s="444">
        <f t="shared" ca="1" si="109"/>
        <v>-95924084.855279326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-95924084.855279326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-399683.68689699721</v>
      </c>
      <c r="L1369" s="444">
        <f t="shared" ca="1" si="109"/>
        <v>-96323768.542176321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-96323768.542176321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-401349.03559240134</v>
      </c>
      <c r="L1370" s="444">
        <f t="shared" ca="1" si="109"/>
        <v>-96725117.577768728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-96725117.577768728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-403021.32324070303</v>
      </c>
      <c r="L1371" s="444">
        <f t="shared" ca="1" si="109"/>
        <v>-97128138.901009426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-97128138.901009426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-404700.57875420596</v>
      </c>
      <c r="L1372" s="444">
        <f t="shared" ca="1" si="109"/>
        <v>-97532839.479763627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-97532839.479763627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-406386.83116568177</v>
      </c>
      <c r="L1373" s="444">
        <f t="shared" ca="1" si="109"/>
        <v>-97939226.310929313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-97939226.310929313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-408080.10962887213</v>
      </c>
      <c r="L1374" s="444">
        <f t="shared" ca="1" si="109"/>
        <v>-98347306.420558184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-98347306.420558184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-409780.44341899245</v>
      </c>
      <c r="L1375" s="444">
        <f t="shared" ca="1" si="109"/>
        <v>-98757086.863977179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-98757086.863977179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-411487.86193323822</v>
      </c>
      <c r="L1376" s="444">
        <f t="shared" ca="1" si="109"/>
        <v>-99168574.72591041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-99168574.72591041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-413202.39469129336</v>
      </c>
      <c r="L1377" s="444">
        <f t="shared" ca="1" si="109"/>
        <v>-99581777.120601699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-99581777.120601699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-414924.07133584039</v>
      </c>
      <c r="L1378" s="444">
        <f t="shared" ca="1" si="109"/>
        <v>-99996701.191937536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-99996701.191937536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-416652.92163307307</v>
      </c>
      <c r="L1379" s="444">
        <f t="shared" ca="1" si="109"/>
        <v>-100413354.11357062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-100413354.11357062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-418388.97547321091</v>
      </c>
      <c r="L1380" s="444">
        <f t="shared" ca="1" si="109"/>
        <v>-100831743.08904383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-100831743.08904383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-420132.26287101593</v>
      </c>
      <c r="L1381" s="444">
        <f t="shared" ca="1" si="109"/>
        <v>-101251875.35191484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-101251875.35191484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-421882.81396631181</v>
      </c>
      <c r="L1382" s="444">
        <f t="shared" ca="1" si="109"/>
        <v>-101673758.16588116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-101673758.16588116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-423640.65902450483</v>
      </c>
      <c r="L1383" s="444">
        <f t="shared" ca="1" si="109"/>
        <v>-102097398.82490566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-102097398.82490566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-425405.82843710692</v>
      </c>
      <c r="L1384" s="444">
        <f t="shared" ca="1" si="109"/>
        <v>-102522804.65334277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-102522804.65334277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-427178.35272226151</v>
      </c>
      <c r="L1385" s="444">
        <f t="shared" ca="1" si="109"/>
        <v>-102949983.00606503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-102949983.00606503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-428958.26252527093</v>
      </c>
      <c r="L1386" s="444">
        <f t="shared" ca="1" si="109"/>
        <v>-103378941.2685903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-103378941.2685903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-430745.58861912624</v>
      </c>
      <c r="L1387" s="444">
        <f t="shared" ca="1" si="109"/>
        <v>-103809686.85720943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-103809686.85720943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-432540.36190503929</v>
      </c>
      <c r="L1388" s="444">
        <f t="shared" ca="1" si="109"/>
        <v>-104242227.21911447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-104242227.21911447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-434342.61341297696</v>
      </c>
      <c r="L1389" s="444">
        <f t="shared" ca="1" si="109"/>
        <v>-104676569.83252744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-104676569.83252744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-436152.37430219766</v>
      </c>
      <c r="L1390" s="444">
        <f t="shared" ca="1" si="109"/>
        <v>-105112722.20682964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-105112722.20682964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-437969.67586179019</v>
      </c>
      <c r="L1391" s="444">
        <f t="shared" ca="1" si="109"/>
        <v>-105550691.88269143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-105550691.88269143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-439794.54951121431</v>
      </c>
      <c r="L1392" s="444">
        <f t="shared" ca="1" si="109"/>
        <v>-105990486.43220264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-105990486.43220264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-441627.02680084429</v>
      </c>
      <c r="L1393" s="444">
        <f t="shared" ca="1" si="109"/>
        <v>-106432113.45900348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-106432113.45900348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-443467.13941251446</v>
      </c>
      <c r="L1394" s="444">
        <f t="shared" ca="1" si="109"/>
        <v>-106875580.59841599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-106875580.59841599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-445314.91916006658</v>
      </c>
      <c r="L1395" s="444">
        <f t="shared" ca="1" si="109"/>
        <v>-107320895.51757605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-107320895.51757605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-447170.3979899002</v>
      </c>
      <c r="L1396" s="444">
        <f t="shared" ca="1" si="109"/>
        <v>-107768065.91556595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-107768065.91556595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-449033.60798152478</v>
      </c>
      <c r="L1397" s="444">
        <f t="shared" ca="1" si="109"/>
        <v>-108217099.52354747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-108217099.52354747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-450904.58134811447</v>
      </c>
      <c r="L1398" s="444">
        <f t="shared" ca="1" si="109"/>
        <v>-108668004.10489559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-108668004.10489559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-452783.35043706495</v>
      </c>
      <c r="L1399" s="444">
        <f t="shared" ca="1" si="109"/>
        <v>-109120787.45533265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-109120787.45533265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-454669.9477305527</v>
      </c>
      <c r="L1400" s="444">
        <f t="shared" ca="1" si="109"/>
        <v>-109575457.40306321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-109575457.40306321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-456564.40584609675</v>
      </c>
      <c r="L1401" s="444">
        <f t="shared" ca="1" si="109"/>
        <v>-110032021.80890931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-110032021.80890931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-458466.75753712218</v>
      </c>
      <c r="L1402" s="444">
        <f t="shared" ca="1" si="109"/>
        <v>-110490488.56644644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-110490488.56644644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-460377.03569352691</v>
      </c>
      <c r="L1403" s="444">
        <f t="shared" ca="1" si="109"/>
        <v>-110950865.60213996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-110950865.60213996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-462295.2733422498</v>
      </c>
      <c r="L1404" s="444">
        <f t="shared" ca="1" si="109"/>
        <v>-111413160.87548222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-111413160.87548222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-464221.50364784256</v>
      </c>
      <c r="L1405" s="444">
        <f t="shared" ca="1" si="109"/>
        <v>-111877382.37913007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-111877382.37913007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-466155.75991304195</v>
      </c>
      <c r="L1406" s="444">
        <f t="shared" ca="1" si="109"/>
        <v>-112343538.13904311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-112343538.13904311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-468098.07557934627</v>
      </c>
      <c r="L1407" s="444">
        <f t="shared" ca="1" si="109"/>
        <v>-112811636.21462245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-112811636.21462245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-470048.48422759358</v>
      </c>
      <c r="L1408" s="444">
        <f t="shared" ca="1" si="109"/>
        <v>-113281684.69885005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-113281684.69885005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-472007.01957854192</v>
      </c>
      <c r="L1409" s="444">
        <f t="shared" ca="1" si="109"/>
        <v>-113753691.7184286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-113753691.7184286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-473973.71549345256</v>
      </c>
      <c r="L1410" s="444">
        <f t="shared" ca="1" si="109"/>
        <v>-114227665.43392205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-114227665.43392205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-475948.60597467516</v>
      </c>
      <c r="L1411" s="444">
        <f t="shared" ca="1" si="109"/>
        <v>-114703614.03989673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-114703614.03989673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-477931.7251662364</v>
      </c>
      <c r="L1412" s="444">
        <f t="shared" ca="1" si="109"/>
        <v>-115181545.76506296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-115181545.76506296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-479923.10735442897</v>
      </c>
      <c r="L1413" s="444">
        <f t="shared" ca="1" si="109"/>
        <v>-115661468.87241739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-115661468.87241739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-481922.78696840577</v>
      </c>
      <c r="L1414" s="444">
        <f t="shared" ca="1" si="109"/>
        <v>-116143391.6593858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-116143391.6593858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-483930.79858077416</v>
      </c>
      <c r="L1415" s="444">
        <f t="shared" ca="1" si="109"/>
        <v>-116627322.45796658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-116627322.45796658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-485947.17690819409</v>
      </c>
      <c r="L1416" s="444">
        <f t="shared" ca="1" si="109"/>
        <v>-117113269.63487478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-117113269.63487478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-487971.95681197825</v>
      </c>
      <c r="L1417" s="444">
        <f t="shared" ca="1" si="109"/>
        <v>-117601241.59168676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-117601241.59168676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-490005.17329869483</v>
      </c>
      <c r="L1418" s="444">
        <f t="shared" ca="1" si="109"/>
        <v>-118091246.76498546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-118091246.76498546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-492046.86152077274</v>
      </c>
      <c r="L1419" s="444">
        <f t="shared" ca="1" si="109"/>
        <v>-118583293.62650622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-118583293.62650622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-494097.05677710922</v>
      </c>
      <c r="L1420" s="444">
        <f t="shared" ca="1" si="109"/>
        <v>-119077390.68328333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-119077390.68328333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-496155.79451368051</v>
      </c>
      <c r="L1421" s="444">
        <f t="shared" ca="1" si="109"/>
        <v>-119573546.47779702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-119573546.47779702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-498223.1103241542</v>
      </c>
      <c r="L1422" s="444">
        <f t="shared" ca="1" si="109"/>
        <v>-120071769.58812118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-120071769.58812118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-500299.0399505049</v>
      </c>
      <c r="L1423" s="444">
        <f t="shared" ca="1" si="109"/>
        <v>-120572068.62807168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-120572068.62807168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-502383.61928363197</v>
      </c>
      <c r="L1424" s="444">
        <f t="shared" ca="1" si="109"/>
        <v>-121074452.24735531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-121074452.24735531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-504476.8843639805</v>
      </c>
      <c r="L1425" s="444">
        <f t="shared" ca="1" si="109"/>
        <v>-121578929.13171929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-121578929.13171929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-506578.87138216378</v>
      </c>
      <c r="L1426" s="444">
        <f t="shared" ca="1" si="109"/>
        <v>-122085508.00310145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-122085508.00310145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-508689.61667958944</v>
      </c>
      <c r="L1427" s="444">
        <f t="shared" ca="1" si="109"/>
        <v>-122594197.61978105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-122594197.61978105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-510809.15674908768</v>
      </c>
      <c r="L1428" s="444">
        <f t="shared" ca="1" si="109"/>
        <v>-123105006.77653013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-123105006.77653013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-512937.52823554212</v>
      </c>
      <c r="L1429" s="444">
        <f t="shared" ca="1" si="109"/>
        <v>-123617944.30476567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-123617944.30476567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-515074.7679365236</v>
      </c>
      <c r="L1430" s="444">
        <f t="shared" ca="1" si="109"/>
        <v>-124133019.0727022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-124133019.0727022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-517220.9128029258</v>
      </c>
      <c r="L1431" s="444">
        <f t="shared" ca="1" si="109"/>
        <v>-124650239.98550512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-124650239.98550512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-519375.99993960472</v>
      </c>
      <c r="L1432" s="444">
        <f t="shared" ca="1" si="109"/>
        <v>-125169615.98544472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-125169615.98544472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-521540.06660601968</v>
      </c>
      <c r="L1433" s="444">
        <f t="shared" ca="1" si="109"/>
        <v>-125691156.05205074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-125691156.05205074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-523713.15021687798</v>
      </c>
      <c r="L1434" s="444">
        <f t="shared" ca="1" si="109"/>
        <v>-126214869.20226762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-126214869.20226762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-525895.28834278171</v>
      </c>
      <c r="L1435" s="444">
        <f t="shared" ca="1" si="109"/>
        <v>-126740764.49061041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-126740764.49061041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-528086.5187108767</v>
      </c>
      <c r="L1436" s="444">
        <f t="shared" ca="1" si="109"/>
        <v>-127268851.00932129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-127268851.00932129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-530286.87920550536</v>
      </c>
      <c r="L1437" s="444">
        <f t="shared" ca="1" si="109"/>
        <v>-127799137.8885268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-127799137.8885268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-532496.40786886169</v>
      </c>
      <c r="L1438" s="444">
        <f t="shared" ca="1" si="109"/>
        <v>-128331634.29639566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-128331634.29639566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-534715.14290164853</v>
      </c>
      <c r="L1439" s="444">
        <f t="shared" ca="1" si="109"/>
        <v>-128866349.4392973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-128866349.4392973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-536943.12266373879</v>
      </c>
      <c r="L1440" s="444">
        <f t="shared" ca="1" si="109"/>
        <v>-129403292.56196104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-129403292.56196104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-539180.38567483763</v>
      </c>
      <c r="L1441" s="444">
        <f t="shared" ca="1" si="109"/>
        <v>-129942472.94763587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-129942472.94763587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-541426.97061514948</v>
      </c>
      <c r="L1442" s="444">
        <f t="shared" ca="1" si="109"/>
        <v>-130483899.91825102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-130483899.91825102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-543682.91632604587</v>
      </c>
      <c r="L1443" s="444">
        <f t="shared" ca="1" si="109"/>
        <v>-131027582.83457707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-131027582.83457707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-545948.26181073789</v>
      </c>
      <c r="L1444" s="444">
        <f t="shared" ca="1" si="109"/>
        <v>-131573531.0963878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-131573531.0963878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-548223.04623494914</v>
      </c>
      <c r="L1445" s="444">
        <f t="shared" ca="1" si="109"/>
        <v>-132121754.14262275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-132121754.14262275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-550507.3089275948</v>
      </c>
      <c r="L1446" s="444">
        <f t="shared" ca="1" si="109"/>
        <v>-132672261.45155035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-132672261.45155035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-552801.08938145975</v>
      </c>
      <c r="L1447" s="444">
        <f t="shared" ca="1" si="109"/>
        <v>-133225062.54093181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-133225062.54093181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-555104.42725388252</v>
      </c>
      <c r="L1448" s="444">
        <f t="shared" ca="1" si="109"/>
        <v>-133780166.96818569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-133780166.96818569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-557417.36236744036</v>
      </c>
      <c r="L1449" s="444">
        <f t="shared" ca="1" si="109"/>
        <v>-134337584.33055314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-134337584.33055314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-559739.93471063813</v>
      </c>
      <c r="L1450" s="444">
        <f t="shared" ca="1" si="109"/>
        <v>-134897324.2652638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-134897324.2652638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-562072.18443859916</v>
      </c>
      <c r="L1451" s="444">
        <f t="shared" ca="1" si="109"/>
        <v>-135459396.44970238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-135459396.44970238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-564414.15187375993</v>
      </c>
      <c r="L1452" s="444">
        <f t="shared" ca="1" si="109"/>
        <v>-136023810.60157615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-136023810.60157615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-566765.87750656728</v>
      </c>
      <c r="L1453" s="444">
        <f t="shared" ca="1" si="109"/>
        <v>-136590576.4790827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-136590576.4790827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-569127.40199617797</v>
      </c>
      <c r="L1454" s="444">
        <f t="shared" ca="1" si="109"/>
        <v>-137159703.88107887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-137159703.88107887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-571498.7661711619</v>
      </c>
      <c r="L1455" s="444">
        <f t="shared" ca="1" si="109"/>
        <v>-137731202.64725003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-137731202.64725003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-573880.01103020844</v>
      </c>
      <c r="L1456" s="444">
        <f t="shared" ca="1" si="109"/>
        <v>-138305082.65828022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-138305082.65828022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-576271.1777428342</v>
      </c>
      <c r="L1457" s="444">
        <f t="shared" ca="1" si="109"/>
        <v>-138881353.83602306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-138881353.83602306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-578672.30765009613</v>
      </c>
      <c r="L1458" s="444">
        <f t="shared" ca="1" si="109"/>
        <v>-139460026.14367315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-139460026.14367315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-581083.44226530474</v>
      </c>
      <c r="L1459" s="444">
        <f t="shared" ca="1" si="109"/>
        <v>-140041109.58593845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-140041109.58593845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-583504.62327474356</v>
      </c>
      <c r="L1460" s="444">
        <f t="shared" ca="1" si="109"/>
        <v>-140624614.2092132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-140624614.2092132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-585935.89253838826</v>
      </c>
      <c r="L1461" s="444">
        <f t="shared" ca="1" si="109"/>
        <v>-141210550.1017516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-141210550.1017516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-588377.29209063167</v>
      </c>
      <c r="L1462" s="444">
        <f t="shared" ca="1" si="109"/>
        <v>-141798927.39384222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-141798927.39384222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-590828.86414100928</v>
      </c>
      <c r="L1463" s="444">
        <f t="shared" ca="1" si="109"/>
        <v>-142389756.25798324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-142389756.25798324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-593290.65107493009</v>
      </c>
      <c r="L1464" s="444">
        <f t="shared" ca="1" si="109"/>
        <v>-142983046.90905815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-142983046.90905815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-595762.695454409</v>
      </c>
      <c r="L1465" s="444">
        <f t="shared" ca="1" si="109"/>
        <v>-143578809.60451257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-143578809.60451257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-598245.04001880239</v>
      </c>
      <c r="L1466" s="444">
        <f t="shared" ca="1" si="109"/>
        <v>-144177054.64453137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-144177054.64453137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-600737.72768554732</v>
      </c>
      <c r="L1467" s="444">
        <f t="shared" ca="1" si="109"/>
        <v>-144777792.37221691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-144777792.37221691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-603240.80155090382</v>
      </c>
      <c r="L1468" s="444">
        <f t="shared" ca="1" si="109"/>
        <v>-145381033.17376781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-145381033.17376781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-605754.30489069922</v>
      </c>
      <c r="L1469" s="444">
        <f t="shared" ca="1" si="109"/>
        <v>-145986787.4786585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-145986787.4786585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-608278.28116107709</v>
      </c>
      <c r="L1470" s="444">
        <f t="shared" ca="1" si="109"/>
        <v>-146595065.75981957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-146595065.75981957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-610812.77399924817</v>
      </c>
      <c r="L1471" s="444">
        <f t="shared" ca="1" si="109"/>
        <v>-147205878.53381881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-147205878.53381881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-613357.82722424506</v>
      </c>
      <c r="L1472" s="444">
        <f t="shared" ca="1" si="109"/>
        <v>-147819236.36104307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-147819236.36104307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-615913.48483767943</v>
      </c>
      <c r="L1473" s="444">
        <f t="shared" ca="1" si="109"/>
        <v>-148435149.84588075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-148435149.84588075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-618479.79102450307</v>
      </c>
      <c r="L1474" s="444">
        <f t="shared" ca="1" si="109"/>
        <v>-149053629.63690525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-149053629.63690525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-621056.79015377187</v>
      </c>
      <c r="L1475" s="444">
        <f t="shared" ca="1" si="109"/>
        <v>-149674686.42705902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-149674686.42705902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-623644.52677941264</v>
      </c>
      <c r="L1476" s="444">
        <f t="shared" ca="1" si="109"/>
        <v>-150298330.95383844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-150298330.95383844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-626243.04564099351</v>
      </c>
      <c r="L1477" s="444">
        <f t="shared" ca="1" si="109"/>
        <v>-150924573.99947944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-150924573.99947944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-628852.39166449767</v>
      </c>
      <c r="L1478" s="444">
        <f t="shared" ca="1" si="109"/>
        <v>-151553426.39114395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-151553426.39114395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-631472.60996309982</v>
      </c>
      <c r="L1479" s="444">
        <f t="shared" ca="1" si="109"/>
        <v>-152184899.00110704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-152184899.00110704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-634103.74583794596</v>
      </c>
      <c r="L1480" s="444">
        <f t="shared" ca="1" si="109"/>
        <v>-152819002.74694499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-152819002.74694499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-636745.84477893752</v>
      </c>
      <c r="L1481" s="444">
        <f t="shared" ca="1" si="109"/>
        <v>-153455748.59172392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-153455748.59172392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-639398.95246551628</v>
      </c>
      <c r="L1482" s="444">
        <f t="shared" ca="1" si="109"/>
        <v>-154095147.54418942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-154095147.54418942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-642063.11476745596</v>
      </c>
      <c r="L1483" s="444">
        <f t="shared" ca="1" si="109"/>
        <v>-154737210.65895689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-154737210.65895689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-644738.37774565374</v>
      </c>
      <c r="L1484" s="444">
        <f t="shared" ca="1" si="109"/>
        <v>-155381949.03670254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-155381949.03670254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-647424.78765292722</v>
      </c>
      <c r="L1485" s="444">
        <f t="shared" ca="1" si="109"/>
        <v>-156029373.82435548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-156029373.82435548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-650122.39093481447</v>
      </c>
      <c r="L1486" s="444">
        <f t="shared" ca="1" si="109"/>
        <v>-156679496.21529031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-156679496.21529031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-652831.23423037631</v>
      </c>
      <c r="L1487" s="444">
        <f t="shared" ca="1" si="109"/>
        <v>-157332327.44952068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-157332327.44952068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-655551.36437300278</v>
      </c>
      <c r="L1488" s="444">
        <f t="shared" ca="1" si="109"/>
        <v>-157987878.81389368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-157987878.81389368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-658282.82839122368</v>
      </c>
      <c r="L1489" s="444">
        <f t="shared" ca="1" si="109"/>
        <v>-158646161.6422849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-158646161.6422849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-661025.67350952036</v>
      </c>
      <c r="L1490" s="444">
        <f t="shared" ca="1" si="109"/>
        <v>-159307187.31579441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-159307187.31579441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-663779.94714914332</v>
      </c>
      <c r="L1491" s="444">
        <f t="shared" ca="1" si="109"/>
        <v>-159970967.26294357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-159970967.26294357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-666545.69692893152</v>
      </c>
      <c r="L1492" s="444">
        <f t="shared" ca="1" si="109"/>
        <v>-160637512.95987248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-160637512.95987248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-669322.97066613531</v>
      </c>
      <c r="L1493" s="444">
        <f t="shared" ca="1" si="109"/>
        <v>-161306835.93053862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-161306835.93053862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-672111.81637724431</v>
      </c>
      <c r="L1494" s="444">
        <f t="shared" ca="1" si="109"/>
        <v>-161978947.74691588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-161978947.74691588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-674912.2822788161</v>
      </c>
      <c r="L1495" s="444">
        <f t="shared" ca="1" si="109"/>
        <v>-162653860.02919468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-162653860.02919468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-677724.41678831121</v>
      </c>
      <c r="L1496" s="444">
        <f t="shared" ca="1" si="109"/>
        <v>-163331584.44598299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-163331584.44598299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-680548.26852492918</v>
      </c>
      <c r="L1497" s="444">
        <f t="shared" ca="1" si="109"/>
        <v>-164012132.71450791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-164012132.71450791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-683383.88631044957</v>
      </c>
      <c r="L1498" s="444">
        <f t="shared" ca="1" si="109"/>
        <v>-164695516.60081837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-164695516.60081837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-686231.31917007652</v>
      </c>
      <c r="L1499" s="444">
        <f t="shared" ca="1" si="109"/>
        <v>-165381747.91998845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-165381747.91998845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-689090.61633328523</v>
      </c>
      <c r="L1500" s="444">
        <f t="shared" ca="1" si="109"/>
        <v>-166070838.53632173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-166070838.53632173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-691961.8272346739</v>
      </c>
      <c r="L1501" s="444">
        <f t="shared" ca="1" si="109"/>
        <v>-166762800.36355641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-166762800.36355641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-694845.0015148184</v>
      </c>
      <c r="L1502" s="444">
        <f t="shared" ca="1" si="109"/>
        <v>-167457645.36507124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-167457645.36507124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-697740.18902113009</v>
      </c>
      <c r="L1503" s="444">
        <f t="shared" ca="1" si="109"/>
        <v>-168155385.55409238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-168155385.55409238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-700647.43980871828</v>
      </c>
      <c r="L1504" s="444">
        <f t="shared" ca="1" si="109"/>
        <v>-168856032.9939011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-168856032.9939011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-703566.80414125463</v>
      </c>
      <c r="L1505" s="444">
        <f t="shared" ca="1" si="109"/>
        <v>-169559599.79804236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-169559599.79804236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-706498.33249184315</v>
      </c>
      <c r="L1506" s="444">
        <f t="shared" ca="1" si="109"/>
        <v>-170266098.1305342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-170266098.1305342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-709442.07554389245</v>
      </c>
      <c r="L1507" s="444">
        <f t="shared" ca="1" si="109"/>
        <v>-170975540.20607808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-170975540.20607808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-712398.08419199195</v>
      </c>
      <c r="L1508" s="444">
        <f t="shared" ca="1" si="109"/>
        <v>-171687938.29027006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-171687938.29027006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-715366.40954279189</v>
      </c>
      <c r="L1509" s="444">
        <f t="shared" ca="1" si="109"/>
        <v>-172403304.69981286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-172403304.69981286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-718347.10291588691</v>
      </c>
      <c r="L1510" s="444">
        <f t="shared" ca="1" si="109"/>
        <v>-173121651.80272874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-173121651.80272874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-721340.21584470314</v>
      </c>
      <c r="L1511" s="444">
        <f t="shared" ca="1" si="109"/>
        <v>-173842992.01857343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-173842992.01857343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-724345.80007738934</v>
      </c>
      <c r="L1512" s="444">
        <f t="shared" ca="1" si="109"/>
        <v>-174567337.81865081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-174567337.81865081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-727363.90757771174</v>
      </c>
      <c r="L1513" s="444">
        <f t="shared" ca="1" si="109"/>
        <v>-175294701.72622854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-175294701.72622854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-730394.59052595217</v>
      </c>
      <c r="L1514" s="444">
        <f t="shared" ca="1" si="109"/>
        <v>-176025096.31675449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-176025096.31675449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-733437.90131981042</v>
      </c>
      <c r="L1515" s="444">
        <f t="shared" ca="1" si="109"/>
        <v>-176758534.21807429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-176758534.21807429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-736493.8925753095</v>
      </c>
      <c r="L1516" s="444">
        <f t="shared" ca="1" si="109"/>
        <v>-177495028.11064962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-177495028.11064962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-739562.61712770676</v>
      </c>
      <c r="L1517" s="444">
        <f t="shared" ca="1" si="109"/>
        <v>-178234590.72777733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-178234590.72777733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-742644.12803240551</v>
      </c>
      <c r="L1518" s="444">
        <f t="shared" ca="1" si="109"/>
        <v>-178977234.85580975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-178977234.85580975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-745738.47856587393</v>
      </c>
      <c r="L1519" s="444">
        <f t="shared" ca="1" si="109"/>
        <v>-179722973.33437562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-179722973.33437562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-748845.72222656512</v>
      </c>
      <c r="L1520" s="444">
        <f t="shared" ca="1" si="109"/>
        <v>-180471819.05660218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-180471819.05660218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-751965.9127358424</v>
      </c>
      <c r="L1521" s="444">
        <f t="shared" ca="1" si="109"/>
        <v>-181223784.96933803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-181223784.96933803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-755099.1040389085</v>
      </c>
      <c r="L1522" s="444">
        <f t="shared" ca="1" si="109"/>
        <v>-181978884.07337692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-181978884.07337692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-758245.35030573723</v>
      </c>
      <c r="L1523" s="444">
        <f t="shared" ca="1" si="109"/>
        <v>-182737129.42368266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-182737129.42368266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-761404.70593201113</v>
      </c>
      <c r="L1524" s="444">
        <f t="shared" ca="1" si="109"/>
        <v>-183498534.12961468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-183498534.12961468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-764577.22554006113</v>
      </c>
      <c r="L1525" s="444">
        <f t="shared" ca="1" si="109"/>
        <v>-184263111.35515475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-184263111.35515475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-767762.96397981141</v>
      </c>
      <c r="L1526" s="444">
        <f t="shared" ca="1" si="109"/>
        <v>-185030874.31913456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-185030874.31913456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-770961.97632972733</v>
      </c>
      <c r="L1527" s="444">
        <f t="shared" ca="1" si="109"/>
        <v>-185801836.29546428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-185801836.29546428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-774174.31789776776</v>
      </c>
      <c r="L1528" s="444">
        <f t="shared" ca="1" si="109"/>
        <v>-186576010.61336204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-186576010.61336204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-777400.04422234185</v>
      </c>
      <c r="L1529" s="444">
        <f t="shared" ca="1" si="109"/>
        <v>-187353410.6575844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-187353410.6575844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-780639.21107326832</v>
      </c>
      <c r="L1530" s="444">
        <f t="shared" ca="1" si="109"/>
        <v>-188134049.86865768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-188134049.86865768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-783891.8744527403</v>
      </c>
      <c r="L1531" s="444">
        <f t="shared" ca="1" si="109"/>
        <v>-188917941.74311042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-188917941.74311042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-787158.09059629345</v>
      </c>
      <c r="L1532" s="444">
        <f t="shared" ca="1" si="109"/>
        <v>-189705099.83370671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-189705099.83370671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-790437.91597377788</v>
      </c>
      <c r="L1533" s="444">
        <f t="shared" ca="1" si="109"/>
        <v>-190495537.74968049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-190495537.74968049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-793731.4072903354</v>
      </c>
      <c r="L1534" s="444">
        <f t="shared" ca="1" si="109"/>
        <v>-191289269.15697083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-191289269.15697083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-797038.62148737849</v>
      </c>
      <c r="L1535" s="444">
        <f t="shared" ca="1" si="109"/>
        <v>-192086307.77845821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-192086307.77845821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-800359.61574357585</v>
      </c>
      <c r="L1536" s="444">
        <f t="shared" ca="1" si="109"/>
        <v>-192886667.39420179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-192886667.39420179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-803694.4474758408</v>
      </c>
      <c r="L1537" s="444">
        <f t="shared" ca="1" si="109"/>
        <v>-193690361.84167764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-193690361.84167764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-807043.17434032343</v>
      </c>
      <c r="L1538" s="444">
        <f t="shared" ref="L1538:L1792" ca="1" si="114">I1538-J1538+K1538</f>
        <v>-194497405.01601797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-194497405.01601797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-810405.85423340823</v>
      </c>
      <c r="L1539" s="444">
        <f t="shared" ca="1" si="114"/>
        <v>-195307810.87025139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-195307810.87025139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-813782.54529271415</v>
      </c>
      <c r="L1540" s="444">
        <f t="shared" ca="1" si="114"/>
        <v>-196121593.41554409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-196121593.41554409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-817173.30589810037</v>
      </c>
      <c r="L1541" s="444">
        <f t="shared" ca="1" si="114"/>
        <v>-196938766.72144219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-196938766.72144219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-820578.1946726758</v>
      </c>
      <c r="L1542" s="444">
        <f t="shared" ca="1" si="114"/>
        <v>-197759344.91611487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-197759344.91611487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-823997.27048381197</v>
      </c>
      <c r="L1543" s="444">
        <f t="shared" ca="1" si="114"/>
        <v>-198583342.18659869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-198583342.18659869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-827430.59244416119</v>
      </c>
      <c r="L1544" s="444">
        <f t="shared" ca="1" si="114"/>
        <v>-199410772.77904284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-199410772.77904284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-830878.21991267847</v>
      </c>
      <c r="L1545" s="444">
        <f t="shared" ca="1" si="114"/>
        <v>-200241650.99895552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-200241650.99895552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-834340.21249564795</v>
      </c>
      <c r="L1546" s="444">
        <f t="shared" ca="1" si="114"/>
        <v>-201075991.21145117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-201075991.21145117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-837816.63004771317</v>
      </c>
      <c r="L1547" s="444">
        <f t="shared" ca="1" si="114"/>
        <v>-201913807.84149888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-201913807.84149888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-841307.532672912</v>
      </c>
      <c r="L1548" s="444">
        <f t="shared" ca="1" si="114"/>
        <v>-202755115.37417179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-202755115.37417179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-844812.98072571575</v>
      </c>
      <c r="L1549" s="444">
        <f t="shared" ca="1" si="114"/>
        <v>-203599928.3548975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-203599928.3548975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-848333.03481207287</v>
      </c>
      <c r="L1550" s="444">
        <f t="shared" ca="1" si="114"/>
        <v>-204448261.38970956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-204448261.38970956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-851867.75579045655</v>
      </c>
      <c r="L1551" s="444">
        <f t="shared" ca="1" si="114"/>
        <v>-205300129.1455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-205300129.1455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-855417.20477291662</v>
      </c>
      <c r="L1552" s="444">
        <f t="shared" ca="1" si="114"/>
        <v>-206155546.35027292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-206155546.35027292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-858981.44312613714</v>
      </c>
      <c r="L1553" s="444">
        <f t="shared" ca="1" si="114"/>
        <v>-207014527.79339907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-207014527.79339907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-862560.53247249604</v>
      </c>
      <c r="L1554" s="444">
        <f t="shared" ca="1" si="114"/>
        <v>-207877088.32587156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-207877088.32587156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-866154.53469113144</v>
      </c>
      <c r="L1555" s="444">
        <f t="shared" ca="1" si="114"/>
        <v>-208743242.86056268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-208743242.86056268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-869763.51191901113</v>
      </c>
      <c r="L1556" s="444">
        <f t="shared" ca="1" si="114"/>
        <v>-209613006.3724817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-209613006.3724817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-873387.52655200707</v>
      </c>
      <c r="L1557" s="444">
        <f t="shared" ca="1" si="114"/>
        <v>-210486393.89903373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-210486393.89903373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-877026.64124597399</v>
      </c>
      <c r="L1558" s="444">
        <f t="shared" ca="1" si="114"/>
        <v>-211363420.54027969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-211363420.54027969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-880680.91891783196</v>
      </c>
      <c r="L1559" s="444">
        <f t="shared" ca="1" si="114"/>
        <v>-212244101.45919752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-212244101.45919752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-884350.42274665635</v>
      </c>
      <c r="L1560" s="444">
        <f t="shared" ca="1" si="114"/>
        <v>-213128451.88194418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-213128451.88194418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-888035.21617476735</v>
      </c>
      <c r="L1561" s="444">
        <f t="shared" ca="1" si="114"/>
        <v>-214016487.09811896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-214016487.09811896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-891735.36290882889</v>
      </c>
      <c r="L1562" s="444">
        <f t="shared" ca="1" si="114"/>
        <v>-214908222.4610278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-214908222.4610278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-895450.92692094913</v>
      </c>
      <c r="L1563" s="444">
        <f t="shared" ca="1" si="114"/>
        <v>-215803673.38794875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-215803673.38794875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-899181.9724497865</v>
      </c>
      <c r="L1564" s="444">
        <f t="shared" ca="1" si="114"/>
        <v>-216702855.36039853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-216702855.36039853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-902928.56400166056</v>
      </c>
      <c r="L1565" s="444">
        <f t="shared" ca="1" si="114"/>
        <v>-217605783.92440018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-217605783.92440018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-906690.76635166723</v>
      </c>
      <c r="L1566" s="444">
        <f t="shared" ca="1" si="114"/>
        <v>-218512474.69075185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-218512474.69075185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-910468.64454479935</v>
      </c>
      <c r="L1567" s="444">
        <f t="shared" ca="1" si="114"/>
        <v>-219422943.33529666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-219422943.33529666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-914262.26389706938</v>
      </c>
      <c r="L1568" s="444">
        <f t="shared" ca="1" si="114"/>
        <v>-220337205.59919372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-220337205.59919372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-918071.68999664055</v>
      </c>
      <c r="L1569" s="444">
        <f t="shared" ca="1" si="114"/>
        <v>-221255277.28919035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-221255277.28919035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-921896.98870495986</v>
      </c>
      <c r="L1570" s="444">
        <f t="shared" ca="1" si="114"/>
        <v>-222177174.2778953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-222177174.2778953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-925738.22615789704</v>
      </c>
      <c r="L1571" s="444">
        <f t="shared" ca="1" si="114"/>
        <v>-223102912.50405321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-223102912.50405321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-929595.46876688837</v>
      </c>
      <c r="L1572" s="444">
        <f t="shared" ca="1" si="114"/>
        <v>-224032507.9728201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-224032507.9728201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-933468.7832200838</v>
      </c>
      <c r="L1573" s="444">
        <f t="shared" ca="1" si="114"/>
        <v>-224965976.75604019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-224965976.75604019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-937358.2364835008</v>
      </c>
      <c r="L1574" s="444">
        <f t="shared" ca="1" si="114"/>
        <v>-225903334.9925237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-225903334.9925237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-941263.89580218191</v>
      </c>
      <c r="L1575" s="444">
        <f t="shared" ca="1" si="114"/>
        <v>-226844598.88832587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-226844598.88832587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-945185.82870135782</v>
      </c>
      <c r="L1576" s="444">
        <f t="shared" ca="1" si="114"/>
        <v>-227789784.71702722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-227789784.71702722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-949124.10298761341</v>
      </c>
      <c r="L1577" s="444">
        <f t="shared" ca="1" si="114"/>
        <v>-228738908.82001483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-228738908.82001483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-953078.78675006179</v>
      </c>
      <c r="L1578" s="444">
        <f t="shared" ca="1" si="114"/>
        <v>-229691987.60676488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-229691987.60676488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-957049.94836152019</v>
      </c>
      <c r="L1579" s="444">
        <f t="shared" ca="1" si="114"/>
        <v>-230649037.5551264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-230649037.5551264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-961037.65647969348</v>
      </c>
      <c r="L1580" s="444">
        <f t="shared" ca="1" si="114"/>
        <v>-231610075.21160609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-231610075.21160609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-965041.98004835867</v>
      </c>
      <c r="L1581" s="444">
        <f t="shared" ca="1" si="114"/>
        <v>-232575117.19165444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-232575117.19165444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-969062.98829856014</v>
      </c>
      <c r="L1582" s="444">
        <f t="shared" ca="1" si="114"/>
        <v>-233544180.17995301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-233544180.17995301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-973100.75074980431</v>
      </c>
      <c r="L1583" s="444">
        <f t="shared" ca="1" si="114"/>
        <v>-234517280.93070281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-234517280.93070281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-977155.33721126162</v>
      </c>
      <c r="L1584" s="444">
        <f t="shared" ca="1" si="114"/>
        <v>-235494436.26791406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-235494436.26791406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-981226.81778297515</v>
      </c>
      <c r="L1585" s="444">
        <f t="shared" ca="1" si="114"/>
        <v>-236475663.08569703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-236475663.08569703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-985315.26285707089</v>
      </c>
      <c r="L1586" s="444">
        <f t="shared" ca="1" si="114"/>
        <v>-237460978.3485541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-237460978.3485541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-989420.74311897543</v>
      </c>
      <c r="L1587" s="444">
        <f t="shared" ca="1" si="114"/>
        <v>-238450399.09167308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-238450399.09167308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-993543.32954863785</v>
      </c>
      <c r="L1588" s="444">
        <f t="shared" ca="1" si="114"/>
        <v>-239443942.4212217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-239443942.4212217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-997683.0934217571</v>
      </c>
      <c r="L1589" s="444">
        <f t="shared" ca="1" si="114"/>
        <v>-240441625.51464346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-240441625.51464346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-1001840.1063110144</v>
      </c>
      <c r="L1590" s="444">
        <f t="shared" ca="1" si="114"/>
        <v>-241443465.62095448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-241443465.62095448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-1006014.4400873104</v>
      </c>
      <c r="L1591" s="444">
        <f t="shared" ca="1" si="114"/>
        <v>-242449480.0610418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-242449480.0610418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-1010206.1669210074</v>
      </c>
      <c r="L1592" s="444">
        <f t="shared" ca="1" si="114"/>
        <v>-243459686.22796282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-243459686.22796282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-1014415.3592831786</v>
      </c>
      <c r="L1593" s="444">
        <f t="shared" ca="1" si="114"/>
        <v>-244474101.587246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-244474101.587246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-1018642.0899468582</v>
      </c>
      <c r="L1594" s="444">
        <f t="shared" ca="1" si="114"/>
        <v>-245492743.67719287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-245492743.67719287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-1022886.4319883035</v>
      </c>
      <c r="L1595" s="444">
        <f t="shared" ca="1" si="114"/>
        <v>-246515630.10918117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-246515630.10918117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-1027148.4587882549</v>
      </c>
      <c r="L1596" s="444">
        <f t="shared" ca="1" si="114"/>
        <v>-247542778.56796941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-247542778.56796941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-1031428.2440332059</v>
      </c>
      <c r="L1597" s="444">
        <f t="shared" ca="1" si="114"/>
        <v>-248574206.81200263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-248574206.81200263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-1035725.8617166776</v>
      </c>
      <c r="L1598" s="444">
        <f t="shared" ca="1" si="114"/>
        <v>-249609932.67371932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-249609932.67371932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-1040041.3861404971</v>
      </c>
      <c r="L1599" s="444">
        <f t="shared" ca="1" si="114"/>
        <v>-250649974.05985981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-250649974.05985981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-1044374.8919160824</v>
      </c>
      <c r="L1600" s="444">
        <f t="shared" ca="1" si="114"/>
        <v>-251694348.95177591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-251694348.95177591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-1048726.4539657328</v>
      </c>
      <c r="L1601" s="444">
        <f t="shared" ca="1" si="114"/>
        <v>-252743075.40574163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-252743075.40574163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-1053096.1475239235</v>
      </c>
      <c r="L1602" s="444">
        <f t="shared" ca="1" si="114"/>
        <v>-253796171.55326554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-253796171.55326554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-1057484.0481386064</v>
      </c>
      <c r="L1603" s="444">
        <f t="shared" ca="1" si="114"/>
        <v>-254853655.60140416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-254853655.60140416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-1061890.2316725173</v>
      </c>
      <c r="L1604" s="444">
        <f t="shared" ca="1" si="114"/>
        <v>-255915545.83307669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-255915545.83307669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-1066314.7743044861</v>
      </c>
      <c r="L1605" s="444">
        <f t="shared" ca="1" si="114"/>
        <v>-256981860.60738117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-256981860.60738117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-1070757.7525307548</v>
      </c>
      <c r="L1606" s="444">
        <f t="shared" ca="1" si="114"/>
        <v>-258052618.35991192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-258052618.35991192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-1075219.2431662995</v>
      </c>
      <c r="L1607" s="444">
        <f t="shared" ca="1" si="114"/>
        <v>-259127837.60307822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-259127837.60307822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-1079699.3233461592</v>
      </c>
      <c r="L1608" s="444">
        <f t="shared" ca="1" si="114"/>
        <v>-260207536.92642438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-260207536.92642438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-1084198.0705267682</v>
      </c>
      <c r="L1609" s="444">
        <f t="shared" ca="1" si="114"/>
        <v>-261291734.99695116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-261291734.99695116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-1088715.5624872965</v>
      </c>
      <c r="L1610" s="444">
        <f t="shared" ca="1" si="114"/>
        <v>-262380450.55943847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-262380450.55943847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-1093251.8773309935</v>
      </c>
      <c r="L1611" s="444">
        <f t="shared" ca="1" si="114"/>
        <v>-263473702.43676946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-263473702.43676946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-1097807.0934865393</v>
      </c>
      <c r="L1612" s="444">
        <f t="shared" ca="1" si="114"/>
        <v>-264571509.530256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-264571509.530256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-1102381.2897093999</v>
      </c>
      <c r="L1613" s="444">
        <f t="shared" ca="1" si="114"/>
        <v>-265673890.81996539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-265673890.81996539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-1106974.5450831889</v>
      </c>
      <c r="L1614" s="444">
        <f t="shared" ca="1" si="114"/>
        <v>-266780865.36504859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-266780865.36504859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-1111586.9390210356</v>
      </c>
      <c r="L1615" s="444">
        <f t="shared" ca="1" si="114"/>
        <v>-267892452.30406961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-267892452.30406961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-1116218.5512669566</v>
      </c>
      <c r="L1616" s="444">
        <f t="shared" ca="1" si="114"/>
        <v>-269008670.85533655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-269008670.85533655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-1120869.4618972356</v>
      </c>
      <c r="L1617" s="444">
        <f t="shared" ca="1" si="114"/>
        <v>-270129540.3172338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-270129540.3172338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-1125539.7513218075</v>
      </c>
      <c r="L1618" s="444">
        <f t="shared" ca="1" si="114"/>
        <v>-271255080.06855559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-271255080.06855559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-1130229.5002856483</v>
      </c>
      <c r="L1619" s="444">
        <f t="shared" ca="1" si="114"/>
        <v>-272385309.56884122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-272385309.56884122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-1134938.7898701718</v>
      </c>
      <c r="L1620" s="444">
        <f t="shared" ca="1" si="114"/>
        <v>-273520248.35871136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-273520248.35871136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-1139667.7014946307</v>
      </c>
      <c r="L1621" s="444">
        <f t="shared" ca="1" si="114"/>
        <v>-274659916.060206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-274659916.060206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-1144416.3169175249</v>
      </c>
      <c r="L1622" s="444">
        <f t="shared" ca="1" si="114"/>
        <v>-275804332.37712353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-275804332.37712353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-1149184.7182380147</v>
      </c>
      <c r="L1623" s="444">
        <f t="shared" ca="1" si="114"/>
        <v>-276953517.09536153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-276953517.09536153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-1153972.9878973397</v>
      </c>
      <c r="L1624" s="444">
        <f t="shared" ca="1" si="114"/>
        <v>-278107490.08325887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-278107490.08325887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-1158781.2086802453</v>
      </c>
      <c r="L1625" s="444">
        <f t="shared" ca="1" si="114"/>
        <v>-279266271.29193914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-279266271.29193914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-1163609.4637164131</v>
      </c>
      <c r="L1626" s="444">
        <f t="shared" ca="1" si="114"/>
        <v>-280429880.75565553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-280429880.75565553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-1168457.8364818981</v>
      </c>
      <c r="L1627" s="444">
        <f t="shared" ca="1" si="114"/>
        <v>-281598338.5921374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-281598338.5921374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-1173326.4108005725</v>
      </c>
      <c r="L1628" s="444">
        <f t="shared" ca="1" si="114"/>
        <v>-282771665.00293797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-282771665.00293797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-1178215.2708455748</v>
      </c>
      <c r="L1629" s="444">
        <f t="shared" ca="1" si="114"/>
        <v>-283949880.27378356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-283949880.27378356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-1183124.5011407649</v>
      </c>
      <c r="L1630" s="444">
        <f t="shared" ca="1" si="114"/>
        <v>-285133004.77492434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-285133004.77492434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-1188054.1865621847</v>
      </c>
      <c r="L1631" s="444">
        <f t="shared" ca="1" si="114"/>
        <v>-286321058.96148652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-286321058.96148652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-1193004.4123395272</v>
      </c>
      <c r="L1632" s="444">
        <f t="shared" ca="1" si="114"/>
        <v>-287514063.37382603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-287514063.37382603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-1197975.2640576083</v>
      </c>
      <c r="L1633" s="444">
        <f t="shared" ca="1" si="114"/>
        <v>-288712038.63788366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-288712038.63788366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-1202966.8276578486</v>
      </c>
      <c r="L1634" s="444">
        <f t="shared" ca="1" si="114"/>
        <v>-289915005.46554148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-289915005.46554148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-1207979.1894397561</v>
      </c>
      <c r="L1635" s="444">
        <f t="shared" ca="1" si="114"/>
        <v>-291122984.65498126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-291122984.65498126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-1213012.4360624219</v>
      </c>
      <c r="L1636" s="444">
        <f t="shared" ca="1" si="114"/>
        <v>-292335997.09104365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-292335997.09104365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-1218066.6545460152</v>
      </c>
      <c r="L1637" s="444">
        <f t="shared" ca="1" si="114"/>
        <v>-293554063.74558967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-293554063.74558967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-1223141.9322732904</v>
      </c>
      <c r="L1638" s="444">
        <f t="shared" ca="1" si="114"/>
        <v>-294777205.67786294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-294777205.67786294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-1228238.3569910955</v>
      </c>
      <c r="L1639" s="444">
        <f t="shared" ca="1" si="114"/>
        <v>-296005444.03485405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-296005444.03485405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-1233356.0168118919</v>
      </c>
      <c r="L1640" s="444">
        <f t="shared" ca="1" si="114"/>
        <v>-297238800.05166596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-297238800.05166596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-1238495.0002152747</v>
      </c>
      <c r="L1641" s="444">
        <f t="shared" ca="1" si="114"/>
        <v>-298477295.05188125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-298477295.05188125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-1243655.3960495051</v>
      </c>
      <c r="L1642" s="444">
        <f t="shared" ca="1" si="114"/>
        <v>-299720950.44793075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-299720950.44793075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-1248837.2935330449</v>
      </c>
      <c r="L1643" s="444">
        <f t="shared" ca="1" si="114"/>
        <v>-300969787.74146378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-300969787.74146378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-1254040.7822560992</v>
      </c>
      <c r="L1644" s="444">
        <f t="shared" ca="1" si="114"/>
        <v>-302223828.52371991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-302223828.52371991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-1259265.9521821663</v>
      </c>
      <c r="L1645" s="444">
        <f t="shared" ca="1" si="114"/>
        <v>-303483094.47590208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-303483094.47590208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-1264512.8936495921</v>
      </c>
      <c r="L1646" s="444">
        <f t="shared" ca="1" si="114"/>
        <v>-304747607.36955166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-304747607.36955166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-1269781.697373132</v>
      </c>
      <c r="L1647" s="444">
        <f t="shared" ca="1" si="114"/>
        <v>-306017389.06692481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-306017389.06692481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-1275072.45444552</v>
      </c>
      <c r="L1648" s="444">
        <f t="shared" ca="1" si="114"/>
        <v>-307292461.52137035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-307292461.52137035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-1280385.2563390431</v>
      </c>
      <c r="L1649" s="444">
        <f t="shared" ca="1" si="114"/>
        <v>-308572846.77770936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-308572846.77770936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-1285720.1949071223</v>
      </c>
      <c r="L1650" s="444">
        <f t="shared" ca="1" si="114"/>
        <v>-309858566.97261649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-309858566.97261649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-1291077.3623859021</v>
      </c>
      <c r="L1651" s="444">
        <f t="shared" ca="1" si="114"/>
        <v>-311149644.33500242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-311149644.33500242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-1296456.8513958433</v>
      </c>
      <c r="L1652" s="444">
        <f t="shared" ca="1" si="114"/>
        <v>-312446101.18639827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-312446101.18639827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-1301858.7549433261</v>
      </c>
      <c r="L1653" s="444">
        <f t="shared" ca="1" si="114"/>
        <v>-313747959.94134158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-313747959.94134158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-1307283.1664222565</v>
      </c>
      <c r="L1654" s="444">
        <f t="shared" ca="1" si="114"/>
        <v>-315055243.10776383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-315055243.10776383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-1312730.1796156827</v>
      </c>
      <c r="L1655" s="444">
        <f t="shared" ca="1" si="114"/>
        <v>-316367973.2873795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-316367973.2873795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-1318199.8886974147</v>
      </c>
      <c r="L1656" s="444">
        <f t="shared" ca="1" si="114"/>
        <v>-317686173.17607689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-317686173.17607689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-1323692.3882336537</v>
      </c>
      <c r="L1657" s="444">
        <f t="shared" ca="1" si="114"/>
        <v>-319009865.56431055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-319009865.56431055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-1329207.7731846273</v>
      </c>
      <c r="L1658" s="444">
        <f t="shared" ca="1" si="114"/>
        <v>-320339073.33749521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-320339073.33749521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-1334746.13890623</v>
      </c>
      <c r="L1659" s="444">
        <f t="shared" ca="1" si="114"/>
        <v>-321673819.47640145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-321673819.47640145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-1340307.5811516726</v>
      </c>
      <c r="L1660" s="444">
        <f t="shared" ca="1" si="114"/>
        <v>-323014127.05755311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-323014127.05755311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-1345892.1960731379</v>
      </c>
      <c r="L1661" s="444">
        <f t="shared" ca="1" si="114"/>
        <v>-324360019.25362623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-324360019.25362623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-1351500.0802234425</v>
      </c>
      <c r="L1662" s="444">
        <f t="shared" ca="1" si="114"/>
        <v>-325711519.33384967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-325711519.33384967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-1357131.330557707</v>
      </c>
      <c r="L1663" s="444">
        <f t="shared" ca="1" si="114"/>
        <v>-327068650.66440737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-327068650.66440737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-1362786.0444350308</v>
      </c>
      <c r="L1664" s="444">
        <f t="shared" ca="1" si="114"/>
        <v>-328431436.7088424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-328431436.7088424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-1368464.3196201767</v>
      </c>
      <c r="L1665" s="444">
        <f t="shared" ca="1" si="114"/>
        <v>-329799901.02846259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-329799901.02846259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-1374166.2542852608</v>
      </c>
      <c r="L1666" s="444">
        <f t="shared" ca="1" si="114"/>
        <v>-331174067.28274786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-331174067.28274786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-1379891.9470114494</v>
      </c>
      <c r="L1667" s="444">
        <f t="shared" ca="1" si="114"/>
        <v>-332553959.22975934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-332553959.22975934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-1385641.4967906638</v>
      </c>
      <c r="L1668" s="444">
        <f t="shared" ca="1" si="114"/>
        <v>-333939600.72654998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-333939600.72654998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-1391415.0030272915</v>
      </c>
      <c r="L1669" s="444">
        <f t="shared" ca="1" si="114"/>
        <v>-335331015.7295773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-335331015.7295773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-1397212.5655399053</v>
      </c>
      <c r="L1670" s="444">
        <f t="shared" ca="1" si="114"/>
        <v>-336728228.2951172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-336728228.2951172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-1403034.2845629882</v>
      </c>
      <c r="L1671" s="444">
        <f t="shared" ca="1" si="114"/>
        <v>-338131262.5796802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-338131262.5796802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-1408880.2607486674</v>
      </c>
      <c r="L1672" s="444">
        <f t="shared" ca="1" si="114"/>
        <v>-339540142.84042889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-339540142.84042889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-1414750.5951684536</v>
      </c>
      <c r="L1673" s="444">
        <f t="shared" ca="1" si="114"/>
        <v>-340954893.43559736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-340954893.43559736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-1420645.3893149891</v>
      </c>
      <c r="L1674" s="444">
        <f t="shared" ca="1" si="114"/>
        <v>-342375538.82491237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-342375538.82491237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-1426564.7451038016</v>
      </c>
      <c r="L1675" s="444">
        <f t="shared" ca="1" si="114"/>
        <v>-343802103.57001615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-343802103.57001615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-1432508.7648750672</v>
      </c>
      <c r="L1676" s="444">
        <f t="shared" ca="1" si="114"/>
        <v>-345234612.3348912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-345234612.3348912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-1438477.5513953799</v>
      </c>
      <c r="L1677" s="444">
        <f t="shared" ca="1" si="114"/>
        <v>-346673089.88628656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-346673089.88628656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-1444471.2078595273</v>
      </c>
      <c r="L1678" s="444">
        <f t="shared" ca="1" si="114"/>
        <v>-348117561.09414607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-348117561.09414607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-1450489.8378922753</v>
      </c>
      <c r="L1679" s="444">
        <f t="shared" ca="1" si="114"/>
        <v>-349568050.93203837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-349568050.93203837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-1456533.5455501599</v>
      </c>
      <c r="L1680" s="444">
        <f t="shared" ca="1" si="114"/>
        <v>-351024584.47758853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-351024584.47758853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-1462602.4353232856</v>
      </c>
      <c r="L1681" s="444">
        <f t="shared" ca="1" si="114"/>
        <v>-352487186.91291183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-352487186.91291183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-1468696.6121371326</v>
      </c>
      <c r="L1682" s="444">
        <f t="shared" ca="1" si="114"/>
        <v>-353955883.52504897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-353955883.52504897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-1474816.1813543707</v>
      </c>
      <c r="L1683" s="444">
        <f t="shared" ca="1" si="114"/>
        <v>-355430699.70640332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-355430699.70640332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-1480961.2487766806</v>
      </c>
      <c r="L1684" s="444">
        <f t="shared" ca="1" si="114"/>
        <v>-356911660.95517999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-356911660.95517999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-1487131.9206465832</v>
      </c>
      <c r="L1685" s="444">
        <f t="shared" ca="1" si="114"/>
        <v>-358398792.8758266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-358398792.8758266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-1493328.3036492774</v>
      </c>
      <c r="L1686" s="444">
        <f t="shared" ca="1" si="114"/>
        <v>-359892121.1794759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-359892121.1794759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-1499550.5049144828</v>
      </c>
      <c r="L1687" s="444">
        <f t="shared" ca="1" si="114"/>
        <v>-361391671.68439037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-361391671.68439037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-1505798.6320182933</v>
      </c>
      <c r="L1688" s="444">
        <f t="shared" ca="1" si="114"/>
        <v>-362897470.31640863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-362897470.31640863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-1512072.792985036</v>
      </c>
      <c r="L1689" s="444">
        <f t="shared" ca="1" si="114"/>
        <v>-364409543.10939366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-364409543.10939366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-1518373.0962891402</v>
      </c>
      <c r="L1690" s="444">
        <f t="shared" ca="1" si="114"/>
        <v>-365927916.20568281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-365927916.20568281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-1524699.6508570118</v>
      </c>
      <c r="L1691" s="444">
        <f t="shared" ca="1" si="114"/>
        <v>-367452615.85653985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-367452615.85653985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-1531052.5660689161</v>
      </c>
      <c r="L1692" s="444">
        <f t="shared" ca="1" si="114"/>
        <v>-368983668.42260873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-368983668.42260873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-1537431.9517608697</v>
      </c>
      <c r="L1693" s="444">
        <f t="shared" ca="1" si="114"/>
        <v>-370521100.37436962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-370521100.37436962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-1543837.9182265401</v>
      </c>
      <c r="L1694" s="444">
        <f t="shared" ca="1" si="114"/>
        <v>-372064938.29259616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-372064938.29259616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-1550270.5762191506</v>
      </c>
      <c r="L1695" s="444">
        <f t="shared" ca="1" si="114"/>
        <v>-373615208.8688153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-373615208.8688153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-1556730.0369533971</v>
      </c>
      <c r="L1696" s="444">
        <f t="shared" ca="1" si="114"/>
        <v>-375171938.90576869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-375171938.90576869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-1563216.4121073696</v>
      </c>
      <c r="L1697" s="444">
        <f t="shared" ca="1" si="114"/>
        <v>-376735155.31787604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-376735155.31787604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-1569729.8138244834</v>
      </c>
      <c r="L1698" s="444">
        <f t="shared" ca="1" si="114"/>
        <v>-378304885.13170052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-378304885.13170052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-1576270.3547154188</v>
      </c>
      <c r="L1699" s="444">
        <f t="shared" ca="1" si="114"/>
        <v>-379881155.48641592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-379881155.48641592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-1582838.1478600663</v>
      </c>
      <c r="L1700" s="444">
        <f t="shared" ca="1" si="114"/>
        <v>-381463993.63427597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-381463993.63427597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-1589433.3068094831</v>
      </c>
      <c r="L1701" s="444">
        <f t="shared" ca="1" si="114"/>
        <v>-383053426.94108546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-383053426.94108546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-1596055.945587856</v>
      </c>
      <c r="L1702" s="444">
        <f t="shared" ca="1" si="114"/>
        <v>-384649482.88667333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-384649482.88667333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-1602706.1786944722</v>
      </c>
      <c r="L1703" s="444">
        <f t="shared" ca="1" si="114"/>
        <v>-386252189.06536782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-386252189.06536782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-1609384.1211056993</v>
      </c>
      <c r="L1704" s="444">
        <f t="shared" ca="1" si="114"/>
        <v>-387861573.18647349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-387861573.18647349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-1616089.8882769728</v>
      </c>
      <c r="L1705" s="444">
        <f t="shared" ca="1" si="114"/>
        <v>-389477663.07475048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-389477663.07475048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-1622823.5961447936</v>
      </c>
      <c r="L1706" s="444">
        <f t="shared" ca="1" si="114"/>
        <v>-391100486.67089528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-391100486.67089528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-1629585.3611287302</v>
      </c>
      <c r="L1707" s="444">
        <f t="shared" ca="1" si="114"/>
        <v>-392730072.03202403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-392730072.03202403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-1636375.3001334334</v>
      </c>
      <c r="L1708" s="444">
        <f t="shared" ca="1" si="114"/>
        <v>-394366447.33215743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-394366447.33215743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-1643193.5305506559</v>
      </c>
      <c r="L1709" s="444">
        <f t="shared" ca="1" si="114"/>
        <v>-396009640.86270809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-396009640.86270809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-1650040.1702612836</v>
      </c>
      <c r="L1710" s="444">
        <f t="shared" ca="1" si="114"/>
        <v>-397659681.03296936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-397659681.03296936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-1656915.3376373723</v>
      </c>
      <c r="L1711" s="444">
        <f t="shared" ca="1" si="114"/>
        <v>-399316596.37060672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-399316596.37060672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-1663819.1515441947</v>
      </c>
      <c r="L1712" s="444">
        <f t="shared" ca="1" si="114"/>
        <v>-400980415.52215093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-400980415.52215093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-1670751.7313422957</v>
      </c>
      <c r="L1713" s="444">
        <f t="shared" ca="1" si="114"/>
        <v>-402651167.25349325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-402651167.25349325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-1677713.1968895551</v>
      </c>
      <c r="L1714" s="444">
        <f t="shared" ca="1" si="114"/>
        <v>-404328880.45038283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-404328880.45038283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-1684703.6685432617</v>
      </c>
      <c r="L1715" s="444">
        <f t="shared" ca="1" si="114"/>
        <v>-406013584.11892611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-406013584.11892611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-1691723.2671621921</v>
      </c>
      <c r="L1716" s="444">
        <f t="shared" ca="1" si="114"/>
        <v>-407705307.38608831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-407705307.38608831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-1698772.1141087012</v>
      </c>
      <c r="L1717" s="444">
        <f t="shared" ca="1" si="114"/>
        <v>-409404079.50019699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-409404079.50019699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-1705850.3312508208</v>
      </c>
      <c r="L1718" s="444">
        <f t="shared" ca="1" si="114"/>
        <v>-411109929.83144784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-411109929.83144784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-1712958.0409643659</v>
      </c>
      <c r="L1719" s="444">
        <f t="shared" ca="1" si="114"/>
        <v>-412822887.8724122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-412822887.8724122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-1720095.3661350508</v>
      </c>
      <c r="L1720" s="444">
        <f t="shared" ca="1" si="114"/>
        <v>-414542983.23854727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-414542983.23854727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-1727262.4301606135</v>
      </c>
      <c r="L1721" s="444">
        <f t="shared" ca="1" si="114"/>
        <v>-416270245.66870791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-416270245.66870791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-1734459.3569529497</v>
      </c>
      <c r="L1722" s="444">
        <f t="shared" ca="1" si="114"/>
        <v>-418004705.02566087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-418004705.02566087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-1741686.2709402535</v>
      </c>
      <c r="L1723" s="444">
        <f t="shared" ca="1" si="114"/>
        <v>-419746391.29660112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-419746391.29660112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-1748943.2970691712</v>
      </c>
      <c r="L1724" s="444">
        <f t="shared" ca="1" si="114"/>
        <v>-421495334.59367031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-421495334.59367031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-1756230.5608069594</v>
      </c>
      <c r="L1725" s="444">
        <f t="shared" ca="1" si="114"/>
        <v>-423251565.15447724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-423251565.15447724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-1763548.188143655</v>
      </c>
      <c r="L1726" s="444">
        <f t="shared" ca="1" si="114"/>
        <v>-425015113.34262091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-425015113.34262091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-1770896.3055942538</v>
      </c>
      <c r="L1727" s="444">
        <f t="shared" ca="1" si="114"/>
        <v>-426786009.64821517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-426786009.64821517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-1778275.0402008966</v>
      </c>
      <c r="L1728" s="444">
        <f t="shared" ca="1" si="114"/>
        <v>-428564284.68841606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-428564284.68841606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-1785684.5195350668</v>
      </c>
      <c r="L1729" s="444">
        <f t="shared" ca="1" si="114"/>
        <v>-430349969.20795113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-430349969.20795113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-1793124.8716997965</v>
      </c>
      <c r="L1730" s="444">
        <f t="shared" ca="1" si="114"/>
        <v>-432143094.07965094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-432143094.07965094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-1800596.225331879</v>
      </c>
      <c r="L1731" s="444">
        <f t="shared" ca="1" si="114"/>
        <v>-433943690.30498284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-433943690.30498284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-1808098.7096040952</v>
      </c>
      <c r="L1732" s="444">
        <f t="shared" ca="1" si="114"/>
        <v>-435751789.01458693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-435751789.01458693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-1815632.4542274454</v>
      </c>
      <c r="L1733" s="444">
        <f t="shared" ca="1" si="114"/>
        <v>-437567421.46881437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-437567421.46881437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-1823197.5894533931</v>
      </c>
      <c r="L1734" s="444">
        <f t="shared" ca="1" si="114"/>
        <v>-439390619.05826777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-439390619.05826777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-1830794.2460761159</v>
      </c>
      <c r="L1735" s="444">
        <f t="shared" ca="1" si="114"/>
        <v>-441221413.30434388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-441221413.30434388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-1838422.555434766</v>
      </c>
      <c r="L1736" s="444">
        <f t="shared" ca="1" si="114"/>
        <v>-443059835.85977864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-443059835.85977864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-1846082.6494157442</v>
      </c>
      <c r="L1737" s="444">
        <f t="shared" ca="1" si="114"/>
        <v>-444905918.50919437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-444905918.50919437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-1853774.6604549766</v>
      </c>
      <c r="L1738" s="444">
        <f t="shared" ca="1" si="114"/>
        <v>-446759693.16964936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-446759693.16964936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-1861498.7215402059</v>
      </c>
      <c r="L1739" s="444">
        <f t="shared" ca="1" si="114"/>
        <v>-448621191.89118958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-448621191.89118958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-1869254.9662132896</v>
      </c>
      <c r="L1740" s="444">
        <f t="shared" ca="1" si="114"/>
        <v>-450490446.85740286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-450490446.85740286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-1877043.5285725119</v>
      </c>
      <c r="L1741" s="444">
        <f t="shared" ca="1" si="114"/>
        <v>-452367490.38597536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-452367490.38597536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-1884864.5432748974</v>
      </c>
      <c r="L1742" s="444">
        <f t="shared" ca="1" si="114"/>
        <v>-454252354.92925024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-454252354.92925024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-1892718.1455385427</v>
      </c>
      <c r="L1743" s="444">
        <f t="shared" ca="1" si="114"/>
        <v>-456145073.07478881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-456145073.07478881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-1900604.4711449533</v>
      </c>
      <c r="L1744" s="444">
        <f t="shared" ca="1" si="114"/>
        <v>-458045677.54593378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-458045677.54593378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-1908523.6564413905</v>
      </c>
      <c r="L1745" s="444">
        <f t="shared" ca="1" si="114"/>
        <v>-459954201.20237517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-459954201.20237517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-1916475.8383432298</v>
      </c>
      <c r="L1746" s="444">
        <f t="shared" ca="1" si="114"/>
        <v>-461870677.04071838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-461870677.04071838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-1924461.1543363268</v>
      </c>
      <c r="L1747" s="444">
        <f t="shared" ca="1" si="114"/>
        <v>-463795138.19505471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-463795138.19505471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-1932479.7424793947</v>
      </c>
      <c r="L1748" s="444">
        <f t="shared" ca="1" si="114"/>
        <v>-465727617.93753409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-465727617.93753409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-1940531.7414063921</v>
      </c>
      <c r="L1749" s="444">
        <f t="shared" ca="1" si="114"/>
        <v>-467668149.67894047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-467668149.67894047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-1948617.290328919</v>
      </c>
      <c r="L1750" s="444">
        <f t="shared" ca="1" si="114"/>
        <v>-469616766.96926939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-469616766.96926939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-1956736.5290386225</v>
      </c>
      <c r="L1751" s="444">
        <f t="shared" ca="1" si="114"/>
        <v>-471573503.498308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-471573503.498308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-1964889.5979096165</v>
      </c>
      <c r="L1752" s="444">
        <f t="shared" ca="1" si="114"/>
        <v>-473538393.09621763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-473538393.09621763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-1973076.6379009068</v>
      </c>
      <c r="L1753" s="444">
        <f t="shared" ca="1" si="114"/>
        <v>-475511469.73411852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-475511469.73411852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-1981297.7905588271</v>
      </c>
      <c r="L1754" s="444">
        <f t="shared" ca="1" si="114"/>
        <v>-477492767.52467734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-477492767.52467734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-1989553.1980194892</v>
      </c>
      <c r="L1755" s="444">
        <f t="shared" ca="1" si="114"/>
        <v>-479482320.72269684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-479482320.72269684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-1997843.0030112371</v>
      </c>
      <c r="L1756" s="444">
        <f t="shared" ca="1" si="114"/>
        <v>-481480163.72570807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-481480163.72570807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-2006167.3488571169</v>
      </c>
      <c r="L1757" s="444">
        <f t="shared" ca="1" si="114"/>
        <v>-483486331.07456517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-483486331.07456517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-2014526.3794773549</v>
      </c>
      <c r="L1758" s="444">
        <f t="shared" ca="1" si="114"/>
        <v>-485500857.45404255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-485500857.45404255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-2022920.2393918438</v>
      </c>
      <c r="L1759" s="444">
        <f t="shared" ca="1" si="114"/>
        <v>-487523777.69343442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-487523777.69343442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-2031349.0737226435</v>
      </c>
      <c r="L1760" s="444">
        <f t="shared" ca="1" si="114"/>
        <v>-489555126.76715708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-489555126.76715708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-2039813.0281964876</v>
      </c>
      <c r="L1761" s="444">
        <f t="shared" ca="1" si="114"/>
        <v>-491594939.79535359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-491594939.79535359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-2048312.2491473064</v>
      </c>
      <c r="L1762" s="444">
        <f t="shared" ca="1" si="114"/>
        <v>-493643252.04450089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-493643252.04450089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-2056846.8835187533</v>
      </c>
      <c r="L1763" s="444">
        <f t="shared" ca="1" si="114"/>
        <v>-495700098.92801964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-495700098.92801964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-2065417.0788667484</v>
      </c>
      <c r="L1764" s="444">
        <f t="shared" ca="1" si="114"/>
        <v>-497765516.00688636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-497765516.00688636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-2074022.9833620263</v>
      </c>
      <c r="L1765" s="444">
        <f t="shared" ca="1" si="114"/>
        <v>-499839538.99024838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-499839538.99024838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-2082664.7457927016</v>
      </c>
      <c r="L1766" s="444">
        <f t="shared" ca="1" si="114"/>
        <v>-501922203.73604107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-501922203.73604107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-2091342.5155668375</v>
      </c>
      <c r="L1767" s="444">
        <f t="shared" ca="1" si="114"/>
        <v>-504013546.25160789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-504013546.25160789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-2100056.442715033</v>
      </c>
      <c r="L1768" s="444">
        <f t="shared" ca="1" si="114"/>
        <v>-506113602.69432294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-506113602.69432294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-2108806.6778930123</v>
      </c>
      <c r="L1769" s="444">
        <f t="shared" ca="1" si="114"/>
        <v>-508222409.37221593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-508222409.37221593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-2117593.3723842329</v>
      </c>
      <c r="L1770" s="444">
        <f t="shared" ca="1" si="114"/>
        <v>-510340002.74460018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-510340002.74460018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-2126416.6781025007</v>
      </c>
      <c r="L1771" s="444">
        <f t="shared" ca="1" si="114"/>
        <v>-512466419.42270267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-512466419.42270267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-2135276.7475945945</v>
      </c>
      <c r="L1772" s="444">
        <f t="shared" ca="1" si="114"/>
        <v>-514601696.17029727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-514601696.17029727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-2144173.7340429053</v>
      </c>
      <c r="L1773" s="444">
        <f t="shared" ca="1" si="114"/>
        <v>-516745869.90434015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-516745869.90434015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-2153107.7912680837</v>
      </c>
      <c r="L1774" s="444">
        <f t="shared" ca="1" si="114"/>
        <v>-518898977.69560826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-518898977.69560826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-2162079.0737317009</v>
      </c>
      <c r="L1775" s="444">
        <f t="shared" ca="1" si="114"/>
        <v>-521061056.76933998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-521061056.76933998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-2171087.7365389164</v>
      </c>
      <c r="L1776" s="444">
        <f t="shared" ca="1" si="114"/>
        <v>-523232144.50587887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-523232144.50587887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-2180133.935441162</v>
      </c>
      <c r="L1777" s="444">
        <f t="shared" ca="1" si="114"/>
        <v>-525412278.44132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-525412278.44132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-2189217.8268388333</v>
      </c>
      <c r="L1778" s="444">
        <f t="shared" ca="1" si="114"/>
        <v>-527601496.26815885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-527601496.26815885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-2198339.5677839955</v>
      </c>
      <c r="L1779" s="444">
        <f t="shared" ca="1" si="114"/>
        <v>-529799835.83594286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-529799835.83594286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-2207499.3159830957</v>
      </c>
      <c r="L1780" s="444">
        <f t="shared" ca="1" si="114"/>
        <v>-532007335.15192598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-532007335.15192598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-2216697.2297996916</v>
      </c>
      <c r="L1781" s="444">
        <f t="shared" ca="1" si="114"/>
        <v>-534224032.38172567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-534224032.38172567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-2225933.4682571902</v>
      </c>
      <c r="L1782" s="444">
        <f t="shared" ca="1" si="114"/>
        <v>-536449965.84998286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-536449965.84998286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-2235208.1910415953</v>
      </c>
      <c r="L1783" s="444">
        <f t="shared" ca="1" si="114"/>
        <v>-538685174.04102445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-538685174.04102445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-2244521.5585042685</v>
      </c>
      <c r="L1784" s="444">
        <f t="shared" ca="1" si="114"/>
        <v>-540929695.59952867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-540929695.59952867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-2253873.7316647028</v>
      </c>
      <c r="L1785" s="444">
        <f t="shared" ca="1" si="114"/>
        <v>-543183569.33119333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-543183569.33119333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-2263264.8722133054</v>
      </c>
      <c r="L1786" s="444">
        <f t="shared" ca="1" si="114"/>
        <v>-545446834.20340669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-545446834.20340669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-2272695.1425141944</v>
      </c>
      <c r="L1787" s="444">
        <f t="shared" ca="1" si="114"/>
        <v>-547719529.34592092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-547719529.34592092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-2282164.7056080038</v>
      </c>
      <c r="L1788" s="444">
        <f t="shared" ca="1" si="114"/>
        <v>-550001694.05152893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-550001694.05152893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-2291673.7252147039</v>
      </c>
      <c r="L1789" s="444">
        <f t="shared" ca="1" si="114"/>
        <v>-552293367.77674365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-552293367.77674365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-2301222.3657364319</v>
      </c>
      <c r="L1790" s="444">
        <f t="shared" ca="1" si="114"/>
        <v>-554594590.14248013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-554594590.14248013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-2310810.7922603339</v>
      </c>
      <c r="L1791" s="444">
        <f t="shared" ca="1" si="114"/>
        <v>-556905400.93474042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-556905400.93474042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-2320439.1705614184</v>
      </c>
      <c r="L1792" s="444">
        <f t="shared" ca="1" si="114"/>
        <v>-559225840.10530186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-559225840.10530186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-2330107.6671054242</v>
      </c>
      <c r="L1793" s="444">
        <f t="shared" ref="L1793:L2047" ca="1" si="119">I1793-J1793+K1793</f>
        <v>-561555947.77240729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-561555947.77240729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-2339816.4490516968</v>
      </c>
      <c r="L1794" s="444">
        <f t="shared" ca="1" si="119"/>
        <v>-563895764.22145903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-563895764.22145903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-2349565.6842560791</v>
      </c>
      <c r="L1795" s="444">
        <f t="shared" ca="1" si="119"/>
        <v>-566245329.90571511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-566245329.90571511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-2359355.5412738128</v>
      </c>
      <c r="L1796" s="444">
        <f t="shared" ca="1" si="119"/>
        <v>-568604685.44698894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-568604685.44698894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-2369186.1893624538</v>
      </c>
      <c r="L1797" s="444">
        <f t="shared" ca="1" si="119"/>
        <v>-570973871.63635135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-570973871.63635135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-2379057.7984847971</v>
      </c>
      <c r="L1798" s="444">
        <f t="shared" ca="1" si="119"/>
        <v>-573352929.43483615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-573352929.43483615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-2388970.5393118174</v>
      </c>
      <c r="L1799" s="444">
        <f t="shared" ca="1" si="119"/>
        <v>-575741899.97414792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-575741899.97414792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-2398924.5832256163</v>
      </c>
      <c r="L1800" s="444">
        <f t="shared" ca="1" si="119"/>
        <v>-578140824.55737352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-578140824.55737352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-2408920.1023223898</v>
      </c>
      <c r="L1801" s="444">
        <f t="shared" ca="1" si="119"/>
        <v>-580549744.65969586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-580549744.65969586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-2418957.2694153995</v>
      </c>
      <c r="L1802" s="444">
        <f t="shared" ca="1" si="119"/>
        <v>-582968701.92911124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-582968701.92911124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-2429036.2580379634</v>
      </c>
      <c r="L1803" s="444">
        <f t="shared" ca="1" si="119"/>
        <v>-585397738.18714917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-585397738.18714917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-2439157.2424464547</v>
      </c>
      <c r="L1804" s="444">
        <f t="shared" ca="1" si="119"/>
        <v>-587836895.42959559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-587836895.42959559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-2449320.397623315</v>
      </c>
      <c r="L1805" s="444">
        <f t="shared" ca="1" si="119"/>
        <v>-590286215.82721889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-590286215.82721889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-2459525.8992800787</v>
      </c>
      <c r="L1806" s="444">
        <f t="shared" ca="1" si="119"/>
        <v>-592745741.72649896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-592745741.72649896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-2469773.9238604121</v>
      </c>
      <c r="L1807" s="444">
        <f t="shared" ca="1" si="119"/>
        <v>-595215515.65035939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-595215515.65035939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-2480064.6485431641</v>
      </c>
      <c r="L1808" s="444">
        <f t="shared" ca="1" si="119"/>
        <v>-597695580.29890251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-597695580.29890251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-2490398.2512454269</v>
      </c>
      <c r="L1809" s="444">
        <f t="shared" ca="1" si="119"/>
        <v>-600185978.55014789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-600185978.55014789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-2500774.9106256161</v>
      </c>
      <c r="L1810" s="444">
        <f t="shared" ca="1" si="119"/>
        <v>-602686753.46077347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-602686753.46077347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-2511194.8060865561</v>
      </c>
      <c r="L1811" s="444">
        <f t="shared" ca="1" si="119"/>
        <v>-605197948.26686001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-605197948.26686001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-2521658.1177785834</v>
      </c>
      <c r="L1812" s="444">
        <f t="shared" ca="1" si="119"/>
        <v>-607719606.38463855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-607719606.38463855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-2532165.0266026608</v>
      </c>
      <c r="L1813" s="444">
        <f t="shared" ca="1" si="119"/>
        <v>-610251771.41124117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-610251771.41124117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-2542715.7142135049</v>
      </c>
      <c r="L1814" s="444">
        <f t="shared" ca="1" si="119"/>
        <v>-612794487.12545466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-612794487.12545466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-2553310.3630227279</v>
      </c>
      <c r="L1815" s="444">
        <f t="shared" ca="1" si="119"/>
        <v>-615347797.48847735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-615347797.48847735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-2563949.1562019889</v>
      </c>
      <c r="L1816" s="444">
        <f t="shared" ca="1" si="119"/>
        <v>-617911746.64467931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-617911746.64467931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-2574632.2776861638</v>
      </c>
      <c r="L1817" s="444">
        <f t="shared" ca="1" si="119"/>
        <v>-620486378.92236543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-620486378.92236543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-2585359.9121765224</v>
      </c>
      <c r="L1818" s="444">
        <f t="shared" ca="1" si="119"/>
        <v>-623071738.83454192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-623071738.83454192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-2596132.2451439248</v>
      </c>
      <c r="L1819" s="444">
        <f t="shared" ca="1" si="119"/>
        <v>-625667871.07968581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-625667871.07968581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-2606949.4628320243</v>
      </c>
      <c r="L1820" s="444">
        <f t="shared" ca="1" si="119"/>
        <v>-628274820.54251778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-628274820.54251778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-2617811.7522604908</v>
      </c>
      <c r="L1821" s="444">
        <f t="shared" ca="1" si="119"/>
        <v>-630892632.29477823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-630892632.29477823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-2628719.3012282425</v>
      </c>
      <c r="L1822" s="444">
        <f t="shared" ca="1" si="119"/>
        <v>-633521351.59600651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-633521351.59600651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-2639672.2983166939</v>
      </c>
      <c r="L1823" s="444">
        <f t="shared" ca="1" si="119"/>
        <v>-636161023.89432323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-636161023.89432323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-2650670.9328930136</v>
      </c>
      <c r="L1824" s="444">
        <f t="shared" ca="1" si="119"/>
        <v>-638811694.82721627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-638811694.82721627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-2661715.3951134011</v>
      </c>
      <c r="L1825" s="444">
        <f t="shared" ca="1" si="119"/>
        <v>-641473410.22232962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-641473410.22232962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-2672805.8759263735</v>
      </c>
      <c r="L1826" s="444">
        <f t="shared" ca="1" si="119"/>
        <v>-644146216.09825599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-644146216.09825599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-2683942.5670760665</v>
      </c>
      <c r="L1827" s="444">
        <f t="shared" ca="1" si="119"/>
        <v>-646830158.66533208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-646830158.66533208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-2695125.6611055504</v>
      </c>
      <c r="L1828" s="444">
        <f t="shared" ca="1" si="119"/>
        <v>-649525284.32643759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-649525284.32643759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-2706355.3513601567</v>
      </c>
      <c r="L1829" s="444">
        <f t="shared" ca="1" si="119"/>
        <v>-652231639.67779779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-652231639.67779779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-2717631.8319908241</v>
      </c>
      <c r="L1830" s="444">
        <f t="shared" ca="1" si="119"/>
        <v>-654949271.50978863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-654949271.50978863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-2728955.2979574525</v>
      </c>
      <c r="L1831" s="444">
        <f t="shared" ca="1" si="119"/>
        <v>-657678226.80774605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-657678226.80774605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-2740325.9450322753</v>
      </c>
      <c r="L1832" s="444">
        <f t="shared" ca="1" si="119"/>
        <v>-660418552.75277829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-660418552.75277829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-2751743.9698032429</v>
      </c>
      <c r="L1833" s="444">
        <f t="shared" ca="1" si="119"/>
        <v>-663170296.72258151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-663170296.72258151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-2763209.5696774228</v>
      </c>
      <c r="L1834" s="444">
        <f t="shared" ca="1" si="119"/>
        <v>-665933506.29225898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-665933506.29225898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-2774722.9428844126</v>
      </c>
      <c r="L1835" s="444">
        <f t="shared" ca="1" si="119"/>
        <v>-668708229.23514342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-668708229.23514342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-2786284.288479764</v>
      </c>
      <c r="L1836" s="444">
        <f t="shared" ca="1" si="119"/>
        <v>-671494513.52362323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-671494513.52362323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-2797893.80634843</v>
      </c>
      <c r="L1837" s="444">
        <f t="shared" ca="1" si="119"/>
        <v>-674292407.32997167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-674292407.32997167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-2809551.6972082155</v>
      </c>
      <c r="L1838" s="444">
        <f t="shared" ca="1" si="119"/>
        <v>-677101959.02717984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-677101959.02717984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-2821258.1626132494</v>
      </c>
      <c r="L1839" s="444">
        <f t="shared" ca="1" si="119"/>
        <v>-679923217.18979311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-679923217.18979311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-2833013.4049574714</v>
      </c>
      <c r="L1840" s="444">
        <f t="shared" ca="1" si="119"/>
        <v>-682756230.59475052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-682756230.59475052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-2844817.6274781274</v>
      </c>
      <c r="L1841" s="444">
        <f t="shared" ca="1" si="119"/>
        <v>-685601048.22222865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-685601048.22222865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-2856671.0342592858</v>
      </c>
      <c r="L1842" s="444">
        <f t="shared" ca="1" si="119"/>
        <v>-688457719.25648797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-688457719.25648797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-2868573.8302353667</v>
      </c>
      <c r="L1843" s="444">
        <f t="shared" ca="1" si="119"/>
        <v>-691326293.08672333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-691326293.08672333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-2880526.2211946803</v>
      </c>
      <c r="L1844" s="444">
        <f t="shared" ca="1" si="119"/>
        <v>-694206819.30791795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-694206819.30791795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-2892528.4137829915</v>
      </c>
      <c r="L1845" s="444">
        <f t="shared" ca="1" si="119"/>
        <v>-697099347.72170091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-697099347.72170091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-2904580.6155070872</v>
      </c>
      <c r="L1846" s="444">
        <f t="shared" ca="1" si="119"/>
        <v>-700003928.33720803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-700003928.33720803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-2916683.034738367</v>
      </c>
      <c r="L1847" s="444">
        <f t="shared" ca="1" si="119"/>
        <v>-702920611.37194645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-702920611.37194645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-2928835.8807164435</v>
      </c>
      <c r="L1848" s="444">
        <f t="shared" ca="1" si="119"/>
        <v>-705849447.2526629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-705849447.2526629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-2941039.3635527622</v>
      </c>
      <c r="L1849" s="444">
        <f t="shared" ca="1" si="119"/>
        <v>-708790486.61621571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-708790486.61621571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-2953293.694234232</v>
      </c>
      <c r="L1850" s="444">
        <f t="shared" ca="1" si="119"/>
        <v>-711743780.31044996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-711743780.31044996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-2965599.0846268749</v>
      </c>
      <c r="L1851" s="444">
        <f t="shared" ca="1" si="119"/>
        <v>-714709379.39507687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-714709379.39507687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-2977955.7474794867</v>
      </c>
      <c r="L1852" s="444">
        <f t="shared" ca="1" si="119"/>
        <v>-717687335.14255631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-717687335.14255631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-2990363.896427318</v>
      </c>
      <c r="L1853" s="444">
        <f t="shared" ca="1" si="119"/>
        <v>-720677699.03898358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-720677699.03898358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-3002823.7459957651</v>
      </c>
      <c r="L1854" s="444">
        <f t="shared" ca="1" si="119"/>
        <v>-723680522.78497934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-723680522.78497934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-3015335.5116040804</v>
      </c>
      <c r="L1855" s="444">
        <f t="shared" ca="1" si="119"/>
        <v>-726695858.29658341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-726695858.29658341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-3027899.4095690977</v>
      </c>
      <c r="L1856" s="444">
        <f t="shared" ca="1" si="119"/>
        <v>-729723757.70615256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-729723757.70615256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-3040515.6571089691</v>
      </c>
      <c r="L1857" s="444">
        <f t="shared" ca="1" si="119"/>
        <v>-732764273.36326158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-732764273.36326158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-3053184.4723469233</v>
      </c>
      <c r="L1858" s="444">
        <f t="shared" ca="1" si="119"/>
        <v>-735817457.83560848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-735817457.83560848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-3065906.0743150353</v>
      </c>
      <c r="L1859" s="444">
        <f t="shared" ca="1" si="119"/>
        <v>-738883363.90992355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-738883363.90992355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-3078680.6829580148</v>
      </c>
      <c r="L1860" s="444">
        <f t="shared" ca="1" si="119"/>
        <v>-741962044.59288156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-741962044.59288156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-3091508.5191370063</v>
      </c>
      <c r="L1861" s="444">
        <f t="shared" ca="1" si="119"/>
        <v>-745053553.11201859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-745053553.11201859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-3104389.8046334106</v>
      </c>
      <c r="L1862" s="444">
        <f t="shared" ca="1" si="119"/>
        <v>-748157942.91665196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-748157942.91665196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-3117324.7621527165</v>
      </c>
      <c r="L1863" s="444">
        <f t="shared" ca="1" si="119"/>
        <v>-751275267.67880464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-751275267.67880464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-3130313.6153283524</v>
      </c>
      <c r="L1864" s="444">
        <f t="shared" ca="1" si="119"/>
        <v>-754405581.29413295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-754405581.29413295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-3143356.5887255538</v>
      </c>
      <c r="L1865" s="444">
        <f t="shared" ca="1" si="119"/>
        <v>-757548937.88285851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-757548937.88285851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-3156453.9078452438</v>
      </c>
      <c r="L1866" s="444">
        <f t="shared" ca="1" si="119"/>
        <v>-760705391.79070377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-760705391.79070377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-3169605.7991279322</v>
      </c>
      <c r="L1867" s="444">
        <f t="shared" ca="1" si="119"/>
        <v>-763874997.58983171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-763874997.58983171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-3182812.489957632</v>
      </c>
      <c r="L1868" s="444">
        <f t="shared" ca="1" si="119"/>
        <v>-767057810.0797894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-767057810.0797894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-3196074.2086657891</v>
      </c>
      <c r="L1869" s="444">
        <f t="shared" ca="1" si="119"/>
        <v>-770253884.28845525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-770253884.28845525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-3209391.18453523</v>
      </c>
      <c r="L1870" s="444">
        <f t="shared" ca="1" si="119"/>
        <v>-773463275.47299051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-773463275.47299051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-3222763.6478041271</v>
      </c>
      <c r="L1871" s="444">
        <f t="shared" ca="1" si="119"/>
        <v>-776686039.12079465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-776686039.12079465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-3236191.8296699775</v>
      </c>
      <c r="L1872" s="444">
        <f t="shared" ca="1" si="119"/>
        <v>-779922230.95046461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-779922230.95046461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-3249675.9622936025</v>
      </c>
      <c r="L1873" s="444">
        <f t="shared" ca="1" si="119"/>
        <v>-783171906.91275823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-783171906.91275823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-3263216.2788031595</v>
      </c>
      <c r="L1874" s="444">
        <f t="shared" ca="1" si="119"/>
        <v>-786435123.19156134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-786435123.19156134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-3276813.013298172</v>
      </c>
      <c r="L1875" s="444">
        <f t="shared" ca="1" si="119"/>
        <v>-789711936.2048595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-789711936.2048595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-3290466.4008535813</v>
      </c>
      <c r="L1876" s="444">
        <f t="shared" ca="1" si="119"/>
        <v>-793002402.60571313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-793002402.60571313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-3304176.6775238048</v>
      </c>
      <c r="L1877" s="444">
        <f t="shared" ca="1" si="119"/>
        <v>-796306579.28323698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-796306579.28323698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-3317944.0803468209</v>
      </c>
      <c r="L1878" s="444">
        <f t="shared" ca="1" si="119"/>
        <v>-799624523.3635838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-799624523.3635838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-3331768.8473482658</v>
      </c>
      <c r="L1879" s="444">
        <f t="shared" ca="1" si="119"/>
        <v>-802956292.21093202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-802956292.21093202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-3345651.2175455499</v>
      </c>
      <c r="L1880" s="444">
        <f t="shared" ca="1" si="119"/>
        <v>-806301943.42847753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-806301943.42847753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-3359591.4309519897</v>
      </c>
      <c r="L1881" s="444">
        <f t="shared" ca="1" si="119"/>
        <v>-809661534.85942948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-809661534.85942948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-3373589.7285809559</v>
      </c>
      <c r="L1882" s="444">
        <f t="shared" ca="1" si="119"/>
        <v>-813035124.58801043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-813035124.58801043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-3387646.3524500434</v>
      </c>
      <c r="L1883" s="444">
        <f t="shared" ca="1" si="119"/>
        <v>-816422770.94046044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-816422770.94046044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-3401761.5455852519</v>
      </c>
      <c r="L1884" s="444">
        <f t="shared" ca="1" si="119"/>
        <v>-819824532.48604572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-819824532.48604572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-3415935.5520251906</v>
      </c>
      <c r="L1885" s="444">
        <f t="shared" ca="1" si="119"/>
        <v>-823240468.03807092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-823240468.03807092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-3430168.6168252956</v>
      </c>
      <c r="L1886" s="444">
        <f t="shared" ca="1" si="119"/>
        <v>-826670636.65489626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-826670636.65489626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-3444460.9860620676</v>
      </c>
      <c r="L1887" s="444">
        <f t="shared" ca="1" si="119"/>
        <v>-830115097.64095831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-830115097.64095831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-3458812.906837326</v>
      </c>
      <c r="L1888" s="444">
        <f t="shared" ca="1" si="119"/>
        <v>-833573910.54779565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-833573910.54779565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-3473224.6272824816</v>
      </c>
      <c r="L1889" s="444">
        <f t="shared" ca="1" si="119"/>
        <v>-837047135.17507815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-837047135.17507815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-3487696.3965628254</v>
      </c>
      <c r="L1890" s="444">
        <f t="shared" ca="1" si="119"/>
        <v>-840534831.57164097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-840534831.57164097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-3502228.4648818374</v>
      </c>
      <c r="L1891" s="444">
        <f t="shared" ca="1" si="119"/>
        <v>-844037060.03652287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-844037060.03652287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-3516821.0834855121</v>
      </c>
      <c r="L1892" s="444">
        <f t="shared" ca="1" si="119"/>
        <v>-847553881.12000835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-847553881.12000835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-3531474.5046667014</v>
      </c>
      <c r="L1893" s="444">
        <f t="shared" ca="1" si="119"/>
        <v>-851085355.62467504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-851085355.62467504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-3546188.9817694798</v>
      </c>
      <c r="L1894" s="444">
        <f t="shared" ca="1" si="119"/>
        <v>-854631544.60644448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-854631544.60644448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-3560964.7691935189</v>
      </c>
      <c r="L1895" s="444">
        <f t="shared" ca="1" si="119"/>
        <v>-858192509.37563801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-858192509.37563801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-3575802.1223984915</v>
      </c>
      <c r="L1896" s="444">
        <f t="shared" ca="1" si="119"/>
        <v>-861768311.4980365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-861768311.4980365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-3590701.2979084854</v>
      </c>
      <c r="L1897" s="444">
        <f t="shared" ca="1" si="119"/>
        <v>-865359012.79594505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-865359012.79594505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-3605662.5533164376</v>
      </c>
      <c r="L1898" s="444">
        <f t="shared" ca="1" si="119"/>
        <v>-868964675.34926152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-868964675.34926152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-3620686.1472885902</v>
      </c>
      <c r="L1899" s="444">
        <f t="shared" ca="1" si="119"/>
        <v>-872585361.49655008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-872585361.49655008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-3635772.3395689586</v>
      </c>
      <c r="L1900" s="444">
        <f t="shared" ca="1" si="119"/>
        <v>-876221133.83611906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-876221133.83611906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-3650921.3909838293</v>
      </c>
      <c r="L1901" s="444">
        <f t="shared" ca="1" si="119"/>
        <v>-879872055.22710288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-879872055.22710288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-3666133.5634462619</v>
      </c>
      <c r="L1902" s="444">
        <f t="shared" ca="1" si="119"/>
        <v>-883538188.79054916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-883538188.79054916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-3681409.1199606215</v>
      </c>
      <c r="L1903" s="444">
        <f t="shared" ca="1" si="119"/>
        <v>-887219597.91050982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-887219597.91050982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-3696748.3246271242</v>
      </c>
      <c r="L1904" s="444">
        <f t="shared" ca="1" si="119"/>
        <v>-890916346.23513699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-890916346.23513699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-3712151.4426464043</v>
      </c>
      <c r="L1905" s="444">
        <f t="shared" ca="1" si="119"/>
        <v>-894628497.67778337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-894628497.67778337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-3727618.7403240972</v>
      </c>
      <c r="L1906" s="444">
        <f t="shared" ca="1" si="119"/>
        <v>-898356116.41810751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-898356116.41810751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-3743150.4850754477</v>
      </c>
      <c r="L1907" s="444">
        <f t="shared" ca="1" si="119"/>
        <v>-902099266.90318298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-902099266.90318298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-3758746.9454299295</v>
      </c>
      <c r="L1908" s="444">
        <f t="shared" ca="1" si="119"/>
        <v>-905858013.8486129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-905858013.8486129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-3774408.3910358869</v>
      </c>
      <c r="L1909" s="444">
        <f t="shared" ca="1" si="119"/>
        <v>-909632422.23964882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-909632422.23964882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-3790135.0926652038</v>
      </c>
      <c r="L1910" s="444">
        <f t="shared" ca="1" si="119"/>
        <v>-913422557.33231401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-913422557.33231401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-3805927.3222179753</v>
      </c>
      <c r="L1911" s="444">
        <f t="shared" ca="1" si="119"/>
        <v>-917228484.65453196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-917228484.65453196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-3821785.3527272162</v>
      </c>
      <c r="L1912" s="444">
        <f t="shared" ca="1" si="119"/>
        <v>-921050270.00725913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-921050270.00725913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-3837709.4583635791</v>
      </c>
      <c r="L1913" s="444">
        <f t="shared" ca="1" si="119"/>
        <v>-924887979.46562266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-924887979.46562266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-3853699.914440094</v>
      </c>
      <c r="L1914" s="444">
        <f t="shared" ca="1" si="119"/>
        <v>-928741679.3800627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-928741679.3800627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-3869756.9974169279</v>
      </c>
      <c r="L1915" s="444">
        <f t="shared" ca="1" si="119"/>
        <v>-932611436.37747967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-932611436.37747967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-3885880.9849061654</v>
      </c>
      <c r="L1916" s="444">
        <f t="shared" ca="1" si="119"/>
        <v>-936497317.36238587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-936497317.36238587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-3902072.1556766075</v>
      </c>
      <c r="L1917" s="444">
        <f t="shared" ca="1" si="119"/>
        <v>-940399389.51806247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-940399389.51806247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-3918330.7896585935</v>
      </c>
      <c r="L1918" s="444">
        <f t="shared" ca="1" si="119"/>
        <v>-944317720.30772102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-944317720.30772102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-3934657.1679488374</v>
      </c>
      <c r="L1919" s="444">
        <f t="shared" ca="1" si="119"/>
        <v>-948252377.47566986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-948252377.47566986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-3951051.5728152911</v>
      </c>
      <c r="L1920" s="444">
        <f t="shared" ca="1" si="119"/>
        <v>-952203429.04848516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-952203429.04848516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-3967514.2877020221</v>
      </c>
      <c r="L1921" s="444">
        <f t="shared" ca="1" si="119"/>
        <v>-956170943.33618712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-956170943.33618712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-3984045.5972341131</v>
      </c>
      <c r="L1922" s="444">
        <f t="shared" ca="1" si="119"/>
        <v>-960154988.93342125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-960154988.93342125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-4000645.787222588</v>
      </c>
      <c r="L1923" s="444">
        <f t="shared" ca="1" si="119"/>
        <v>-964155634.72064388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-964155634.72064388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-4017315.1446693493</v>
      </c>
      <c r="L1924" s="444">
        <f t="shared" ca="1" si="119"/>
        <v>-968172949.86531317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-968172949.86531317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-4034053.9577721376</v>
      </c>
      <c r="L1925" s="444">
        <f t="shared" ca="1" si="119"/>
        <v>-972207003.82308531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-972207003.82308531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-4050862.515929522</v>
      </c>
      <c r="L1926" s="444">
        <f t="shared" ca="1" si="119"/>
        <v>-976257866.33901489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-976257866.33901489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-4067741.1097458955</v>
      </c>
      <c r="L1927" s="444">
        <f t="shared" ca="1" si="119"/>
        <v>-980325607.44876075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-980325607.44876075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-4084690.0310365031</v>
      </c>
      <c r="L1928" s="444">
        <f t="shared" ca="1" si="119"/>
        <v>-984410297.47979724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-984410297.47979724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-4101709.5728324885</v>
      </c>
      <c r="L1929" s="444">
        <f t="shared" ca="1" si="119"/>
        <v>-988512007.05262971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-988512007.05262971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-4118800.0293859569</v>
      </c>
      <c r="L1930" s="444">
        <f t="shared" ca="1" si="119"/>
        <v>-992630807.08201563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-992630807.08201563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-4135961.6961750649</v>
      </c>
      <c r="L1931" s="444">
        <f t="shared" ca="1" si="119"/>
        <v>-996766768.77819073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-996766768.77819073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-4153194.8699091286</v>
      </c>
      <c r="L1932" s="444">
        <f t="shared" ca="1" si="119"/>
        <v>-1000919963.6480999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-1000919963.6480999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-4170499.8485337496</v>
      </c>
      <c r="L1933" s="444">
        <f t="shared" ca="1" si="119"/>
        <v>-1005090463.4966336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-1005090463.4966336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-4187876.9312359742</v>
      </c>
      <c r="L1934" s="444">
        <f t="shared" ca="1" si="119"/>
        <v>-1009278340.4278697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-1009278340.4278697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-4205326.4184494568</v>
      </c>
      <c r="L1935" s="444">
        <f t="shared" ca="1" si="119"/>
        <v>-1013483666.8463191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-1013483666.8463191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-4222848.6118596634</v>
      </c>
      <c r="L1936" s="444">
        <f t="shared" ca="1" si="119"/>
        <v>-1017706515.4581788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-1017706515.4581788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-4240443.8144090772</v>
      </c>
      <c r="L1937" s="444">
        <f t="shared" ca="1" si="119"/>
        <v>-1021946959.2725878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-1021946959.2725878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-4258112.3303024489</v>
      </c>
      <c r="L1938" s="444">
        <f t="shared" ca="1" si="119"/>
        <v>-1026205071.6028903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-1026205071.6028903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-4275854.4650120428</v>
      </c>
      <c r="L1939" s="444">
        <f t="shared" ca="1" si="119"/>
        <v>-1030480926.0679023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-1030480926.0679023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-4293670.5252829259</v>
      </c>
      <c r="L1940" s="444">
        <f t="shared" ca="1" si="119"/>
        <v>-1034774596.5931853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-1034774596.5931853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-4311560.8191382717</v>
      </c>
      <c r="L1941" s="444">
        <f t="shared" ca="1" si="119"/>
        <v>-1039086157.4123236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-1039086157.4123236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-4329525.6558846813</v>
      </c>
      <c r="L1942" s="444">
        <f t="shared" ca="1" si="119"/>
        <v>-1043415683.0682082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-1043415683.0682082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-4347565.3461175337</v>
      </c>
      <c r="L1943" s="444">
        <f t="shared" ca="1" si="119"/>
        <v>-1047763248.4143257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-1047763248.4143257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-4365680.2017263575</v>
      </c>
      <c r="L1944" s="444">
        <f t="shared" ca="1" si="119"/>
        <v>-1052128928.616052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-1052128928.616052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-4383870.5359002165</v>
      </c>
      <c r="L1945" s="444">
        <f t="shared" ca="1" si="119"/>
        <v>-1056512799.1519523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-1056512799.1519523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-4402136.6631331341</v>
      </c>
      <c r="L1946" s="444">
        <f t="shared" ca="1" si="119"/>
        <v>-1060914935.8150854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-1060914935.8150854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-4420478.8992295228</v>
      </c>
      <c r="L1947" s="444">
        <f t="shared" ca="1" si="119"/>
        <v>-1065335414.7143149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-1065335414.7143149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-4438897.5613096459</v>
      </c>
      <c r="L1948" s="444">
        <f t="shared" ca="1" si="119"/>
        <v>-1069774312.2756246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-1069774312.2756246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-4457392.967815103</v>
      </c>
      <c r="L1949" s="444">
        <f t="shared" ca="1" si="119"/>
        <v>-1074231705.2434397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-1074231705.2434397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-4475965.4385143323</v>
      </c>
      <c r="L1950" s="444">
        <f t="shared" ca="1" si="119"/>
        <v>-1078707670.6819539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-1078707670.6819539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-4494615.2945081415</v>
      </c>
      <c r="L1951" s="444">
        <f t="shared" ca="1" si="119"/>
        <v>-1083202285.9764621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-1083202285.9764621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-4513342.8582352586</v>
      </c>
      <c r="L1952" s="444">
        <f t="shared" ca="1" si="119"/>
        <v>-1087715628.8346975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-1087715628.8346975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-4532148.4534779061</v>
      </c>
      <c r="L1953" s="444">
        <f t="shared" ca="1" si="119"/>
        <v>-1092247777.2881753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-1092247777.2881753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-4551032.4053673968</v>
      </c>
      <c r="L1954" s="444">
        <f t="shared" ca="1" si="119"/>
        <v>-1096798809.6935427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-1096798809.6935427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-4569995.0403897613</v>
      </c>
      <c r="L1955" s="444">
        <f t="shared" ca="1" si="119"/>
        <v>-1101368804.7339325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-1101368804.7339325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-4589036.6863913853</v>
      </c>
      <c r="L1956" s="444">
        <f t="shared" ca="1" si="119"/>
        <v>-1105957841.4203238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-1105957841.4203238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-4608157.6725846827</v>
      </c>
      <c r="L1957" s="444">
        <f t="shared" ca="1" si="119"/>
        <v>-1110565999.0929086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-1110565999.0929086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-4627358.3295537857</v>
      </c>
      <c r="L1958" s="444">
        <f t="shared" ca="1" si="119"/>
        <v>-1115193357.4224625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-1115193357.4224625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-4646638.98926026</v>
      </c>
      <c r="L1959" s="444">
        <f t="shared" ca="1" si="119"/>
        <v>-1119839996.4117227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-1119839996.4117227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-4665999.9850488445</v>
      </c>
      <c r="L1960" s="444">
        <f t="shared" ca="1" si="119"/>
        <v>-1124505996.3967714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-1124505996.3967714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-4685441.6516532144</v>
      </c>
      <c r="L1961" s="444">
        <f t="shared" ca="1" si="119"/>
        <v>-1129191438.0484247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-1129191438.0484247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-4704964.3252017694</v>
      </c>
      <c r="L1962" s="444">
        <f t="shared" ca="1" si="119"/>
        <v>-1133896402.3736265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-1133896402.3736265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-4724568.3432234433</v>
      </c>
      <c r="L1963" s="444">
        <f t="shared" ca="1" si="119"/>
        <v>-1138620970.7168498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-1138620970.7168498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-4744254.0446535405</v>
      </c>
      <c r="L1964" s="444">
        <f t="shared" ca="1" si="119"/>
        <v>-1143365224.7615035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-1143365224.7615035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-4764021.7698395979</v>
      </c>
      <c r="L1965" s="444">
        <f t="shared" ca="1" si="119"/>
        <v>-1148129246.531343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-1148129246.531343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-4783871.8605472622</v>
      </c>
      <c r="L1966" s="444">
        <f t="shared" ca="1" si="119"/>
        <v>-1152913118.3918903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-1152913118.3918903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-4803804.6599662099</v>
      </c>
      <c r="L1967" s="444">
        <f t="shared" ca="1" si="119"/>
        <v>-1157716923.0518565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-1157716923.0518565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-4823820.5127160689</v>
      </c>
      <c r="L1968" s="444">
        <f t="shared" ca="1" si="119"/>
        <v>-1162540743.5645726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-1162540743.5645726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-4843919.764852386</v>
      </c>
      <c r="L1969" s="444">
        <f t="shared" ca="1" si="119"/>
        <v>-1167384663.3294249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-1167384663.3294249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-4864102.7638726039</v>
      </c>
      <c r="L1970" s="444">
        <f t="shared" ca="1" si="119"/>
        <v>-1172248766.0932975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-1172248766.0932975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-4884369.858722073</v>
      </c>
      <c r="L1971" s="444">
        <f t="shared" ca="1" si="119"/>
        <v>-1177133135.9520195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-1177133135.9520195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-4904721.3998000808</v>
      </c>
      <c r="L1972" s="444">
        <f t="shared" ca="1" si="119"/>
        <v>-1182037857.3518195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-1182037857.3518195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-4925157.7389659146</v>
      </c>
      <c r="L1973" s="444">
        <f t="shared" ca="1" si="119"/>
        <v>-1186963015.0907855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-1186963015.0907855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-4945679.2295449395</v>
      </c>
      <c r="L1974" s="444">
        <f t="shared" ca="1" si="119"/>
        <v>-1191908694.3203304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-1191908694.3203304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-4966286.2263347097</v>
      </c>
      <c r="L1975" s="444">
        <f t="shared" ca="1" si="119"/>
        <v>-1196874980.5466652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-1196874980.5466652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-4986979.085611105</v>
      </c>
      <c r="L1976" s="444">
        <f t="shared" ca="1" si="119"/>
        <v>-1201861959.6322763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-1201861959.6322763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-5007758.1651344849</v>
      </c>
      <c r="L1977" s="444">
        <f t="shared" ca="1" si="119"/>
        <v>-1206869717.7974107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-1206869717.7974107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-5028623.8241558783</v>
      </c>
      <c r="L1978" s="444">
        <f t="shared" ca="1" si="119"/>
        <v>-1211898341.6215665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-1211898341.6215665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-5049576.4234231934</v>
      </c>
      <c r="L1979" s="444">
        <f t="shared" ca="1" si="119"/>
        <v>-1216947918.0449898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-1216947918.0449898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-5070616.3251874577</v>
      </c>
      <c r="L1980" s="444">
        <f t="shared" ca="1" si="119"/>
        <v>-1222018534.3701773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-1222018534.3701773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-5091743.8932090718</v>
      </c>
      <c r="L1981" s="444">
        <f t="shared" ca="1" si="119"/>
        <v>-1227110278.2633862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-1227110278.2633862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-5112959.4927641097</v>
      </c>
      <c r="L1982" s="444">
        <f t="shared" ca="1" si="119"/>
        <v>-1232223237.7561502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-1232223237.7561502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-5134263.4906506259</v>
      </c>
      <c r="L1983" s="444">
        <f t="shared" ca="1" si="119"/>
        <v>-1237357501.2468009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-1237357501.2468009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-5155656.2551950039</v>
      </c>
      <c r="L1984" s="444">
        <f t="shared" ca="1" si="119"/>
        <v>-1242513157.5019958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-1242513157.5019958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-5177138.1562583158</v>
      </c>
      <c r="L1985" s="444">
        <f t="shared" ca="1" si="119"/>
        <v>-1247690295.6582541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-1247690295.6582541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-5198709.5652427254</v>
      </c>
      <c r="L1986" s="444">
        <f t="shared" ca="1" si="119"/>
        <v>-1252889005.2234969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-1252889005.2234969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-5220370.8550979039</v>
      </c>
      <c r="L1987" s="444">
        <f t="shared" ca="1" si="119"/>
        <v>-1258109376.0785949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-1258109376.0785949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-5242122.4003274785</v>
      </c>
      <c r="L1988" s="444">
        <f t="shared" ca="1" si="119"/>
        <v>-1263351498.4789224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-1263351498.4789224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-5263964.5769955097</v>
      </c>
      <c r="L1989" s="444">
        <f t="shared" ca="1" si="119"/>
        <v>-1268615463.055918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-1268615463.055918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-5285897.7627329919</v>
      </c>
      <c r="L1990" s="444">
        <f t="shared" ca="1" si="119"/>
        <v>-1273901360.818651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-1273901360.818651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-5307922.3367443793</v>
      </c>
      <c r="L1991" s="444">
        <f t="shared" ca="1" si="119"/>
        <v>-1279209283.1553953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-1279209283.1553953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-5330038.6798141468</v>
      </c>
      <c r="L1992" s="444">
        <f t="shared" ca="1" si="119"/>
        <v>-1284539321.8352094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-1284539321.8352094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-5352247.174313372</v>
      </c>
      <c r="L1993" s="444">
        <f t="shared" ca="1" si="119"/>
        <v>-1289891569.0095227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-1289891569.0095227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-5374548.2042063447</v>
      </c>
      <c r="L1994" s="444">
        <f t="shared" ca="1" si="119"/>
        <v>-1295266117.2137289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-1295266117.2137289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-5396942.155057204</v>
      </c>
      <c r="L1995" s="444">
        <f t="shared" ca="1" si="119"/>
        <v>-1300663059.3687861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-1300663059.3687861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-5419429.4140366083</v>
      </c>
      <c r="L1996" s="444">
        <f t="shared" ca="1" si="119"/>
        <v>-1306082488.7828226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-1306082488.7828226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-5442010.369928427</v>
      </c>
      <c r="L1997" s="444">
        <f t="shared" ca="1" si="119"/>
        <v>-1311524499.152751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-1311524499.152751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-5464685.4131364627</v>
      </c>
      <c r="L1998" s="444">
        <f t="shared" ca="1" si="119"/>
        <v>-1316989184.5658875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-1316989184.5658875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-5487454.9356911974</v>
      </c>
      <c r="L1999" s="444">
        <f t="shared" ca="1" si="119"/>
        <v>-1322476639.5015786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-1322476639.5015786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-5510319.3312565777</v>
      </c>
      <c r="L2000" s="444">
        <f t="shared" ca="1" si="119"/>
        <v>-1327986958.8328352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-1327986958.8328352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-5533278.9951368133</v>
      </c>
      <c r="L2001" s="444">
        <f t="shared" ca="1" si="119"/>
        <v>-1333520237.8279719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-1333520237.8279719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-5556334.3242832161</v>
      </c>
      <c r="L2002" s="444">
        <f t="shared" ca="1" si="119"/>
        <v>-1339076572.1522551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-1339076572.1522551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-5579485.7173010623</v>
      </c>
      <c r="L2003" s="444">
        <f t="shared" ca="1" si="119"/>
        <v>-1344656057.8695562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-1344656057.8695562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-5602733.5744564841</v>
      </c>
      <c r="L2004" s="444">
        <f t="shared" ca="1" si="119"/>
        <v>-1350258791.4440126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-1350258791.4440126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-5626078.2976833861</v>
      </c>
      <c r="L2005" s="444">
        <f t="shared" ca="1" si="119"/>
        <v>-1355884869.7416961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-1355884869.7416961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-5649520.2905904008</v>
      </c>
      <c r="L2006" s="444">
        <f t="shared" ca="1" si="119"/>
        <v>-1361534390.0322864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-1361534390.0322864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-5673059.9584678598</v>
      </c>
      <c r="L2007" s="444">
        <f t="shared" ca="1" si="119"/>
        <v>-1367207449.9907544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-1367207449.9907544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-5696697.7082948098</v>
      </c>
      <c r="L2008" s="444">
        <f t="shared" ca="1" si="119"/>
        <v>-1372904147.6990492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-1372904147.6990492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-5720433.9487460386</v>
      </c>
      <c r="L2009" s="444">
        <f t="shared" ca="1" si="119"/>
        <v>-1378624581.6477952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-1378624581.6477952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-5744269.0901991464</v>
      </c>
      <c r="L2010" s="444">
        <f t="shared" ca="1" si="119"/>
        <v>-1384368850.7379944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-1384368850.7379944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-5768203.5447416436</v>
      </c>
      <c r="L2011" s="444">
        <f t="shared" ca="1" si="119"/>
        <v>-1390137054.2827361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-1390137054.2827361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-5792237.7261780668</v>
      </c>
      <c r="L2012" s="444">
        <f t="shared" ca="1" si="119"/>
        <v>-1395929292.0089142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-1395929292.0089142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-5816372.0500371428</v>
      </c>
      <c r="L2013" s="444">
        <f t="shared" ca="1" si="119"/>
        <v>-1401745664.0589514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-1401745664.0589514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-5840606.9335789643</v>
      </c>
      <c r="L2014" s="444">
        <f t="shared" ca="1" si="119"/>
        <v>-1407586270.9925303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-1407586270.9925303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-5864942.7958022095</v>
      </c>
      <c r="L2015" s="444">
        <f t="shared" ca="1" si="119"/>
        <v>-1413451213.7883325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-1413451213.7883325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-5889380.0574513851</v>
      </c>
      <c r="L2016" s="444">
        <f t="shared" ca="1" si="119"/>
        <v>-1419340593.8457839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-1419340593.8457839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-5913919.1410240997</v>
      </c>
      <c r="L2017" s="444">
        <f t="shared" ca="1" si="119"/>
        <v>-1425254512.9868081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-1425254512.9868081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-5938560.4707783666</v>
      </c>
      <c r="L2018" s="444">
        <f t="shared" ca="1" si="119"/>
        <v>-1431193073.4575865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-1431193073.4575865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-5963304.4727399442</v>
      </c>
      <c r="L2019" s="444">
        <f t="shared" ca="1" si="119"/>
        <v>-1437156377.9303265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-1437156377.9303265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-5988151.5747096939</v>
      </c>
      <c r="L2020" s="444">
        <f t="shared" ca="1" si="119"/>
        <v>-1443144529.5050361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-1443144529.5050361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-6013102.2062709834</v>
      </c>
      <c r="L2021" s="444">
        <f t="shared" ca="1" si="119"/>
        <v>-1449157631.711307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-1449157631.711307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-6038156.7987971129</v>
      </c>
      <c r="L2022" s="444">
        <f t="shared" ca="1" si="119"/>
        <v>-1455195788.5101042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-1455195788.5101042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-6063315.7854587678</v>
      </c>
      <c r="L2023" s="444">
        <f t="shared" ca="1" si="119"/>
        <v>-1461259104.295563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-1461259104.295563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-6088579.6012315126</v>
      </c>
      <c r="L2024" s="444">
        <f t="shared" ca="1" si="119"/>
        <v>-1467347683.8967946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-1467347683.8967946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-6113948.6829033103</v>
      </c>
      <c r="L2025" s="444">
        <f t="shared" ca="1" si="119"/>
        <v>-1473461632.5796978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-1473461632.5796978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-6139423.4690820742</v>
      </c>
      <c r="L2026" s="444">
        <f t="shared" ca="1" si="119"/>
        <v>-1479601056.04878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-1479601056.04878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-6165004.4002032494</v>
      </c>
      <c r="L2027" s="444">
        <f t="shared" ca="1" si="119"/>
        <v>-1485766060.4489832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-1485766060.4489832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-6190691.9185374295</v>
      </c>
      <c r="L2028" s="444">
        <f t="shared" ca="1" si="119"/>
        <v>-1491956752.3675206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-1491956752.3675206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-6216486.4681980023</v>
      </c>
      <c r="L2029" s="444">
        <f t="shared" ca="1" si="119"/>
        <v>-1498173238.8357186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-1498173238.8357186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-6242388.4951488273</v>
      </c>
      <c r="L2030" s="444">
        <f t="shared" ca="1" si="119"/>
        <v>-1504415627.3308675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-1504415627.3308675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-6268398.4472119482</v>
      </c>
      <c r="L2031" s="444">
        <f t="shared" ca="1" si="119"/>
        <v>-1510684025.7780795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-1510684025.7780795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-6294516.7740753312</v>
      </c>
      <c r="L2032" s="444">
        <f t="shared" ca="1" si="119"/>
        <v>-1516978542.5521548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-1516978542.5521548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-6320743.927300645</v>
      </c>
      <c r="L2033" s="444">
        <f t="shared" ca="1" si="119"/>
        <v>-1523299286.4794555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-1523299286.4794555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-6347080.3603310641</v>
      </c>
      <c r="L2034" s="444">
        <f t="shared" ca="1" si="119"/>
        <v>-1529646366.8397865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-1529646366.8397865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-6373526.5284991106</v>
      </c>
      <c r="L2035" s="444">
        <f t="shared" ca="1" si="119"/>
        <v>-1536019893.3682857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-1536019893.3682857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-6400082.8890345236</v>
      </c>
      <c r="L2036" s="444">
        <f t="shared" ca="1" si="119"/>
        <v>-1542419976.2573202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-1542419976.2573202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-6426749.9010721669</v>
      </c>
      <c r="L2037" s="444">
        <f t="shared" ca="1" si="119"/>
        <v>-1548846726.1583924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-1548846726.1583924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-6453528.0256599681</v>
      </c>
      <c r="L2038" s="444">
        <f t="shared" ca="1" si="119"/>
        <v>-1555300254.1840525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-1555300254.1840525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-6480417.7257668851</v>
      </c>
      <c r="L2039" s="444">
        <f t="shared" ca="1" si="119"/>
        <v>-1561780671.9098194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-1561780671.9098194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-6507419.4662909135</v>
      </c>
      <c r="L2040" s="444">
        <f t="shared" ca="1" si="119"/>
        <v>-1568288091.3761103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-1568288091.3761103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-6534533.7140671266</v>
      </c>
      <c r="L2041" s="444">
        <f t="shared" ca="1" si="119"/>
        <v>-1574822625.0901775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-1574822625.0901775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-6561760.9378757393</v>
      </c>
      <c r="L2042" s="444">
        <f t="shared" ca="1" si="119"/>
        <v>-1581384386.0280533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-1581384386.0280533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-6589101.6084502218</v>
      </c>
      <c r="L2043" s="444">
        <f t="shared" ca="1" si="119"/>
        <v>-1587973487.6365035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-1587973487.6365035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-6616556.1984854313</v>
      </c>
      <c r="L2044" s="444">
        <f t="shared" ca="1" si="119"/>
        <v>-1594590043.8349888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-1594590043.8349888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-6644125.1826457866</v>
      </c>
      <c r="L2045" s="444">
        <f t="shared" ca="1" si="119"/>
        <v>-1601234169.0176346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-1601234169.0176346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-6671809.0375734773</v>
      </c>
      <c r="L2046" s="444">
        <f t="shared" ca="1" si="119"/>
        <v>-1607905978.0552082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-1607905978.0552082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-6699608.241896701</v>
      </c>
      <c r="L2047" s="444">
        <f t="shared" ca="1" si="119"/>
        <v>-1614605586.2971048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-1614605586.2971048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-6727523.2762379367</v>
      </c>
      <c r="L2048" s="444">
        <f t="shared" ref="L2048:L2302" ca="1" si="124">I2048-J2048+K2048</f>
        <v>-1621333109.5733428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-1621333109.5733428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-6755554.6232222617</v>
      </c>
      <c r="L2049" s="444">
        <f t="shared" ca="1" si="124"/>
        <v>-1628088664.1965652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-1628088664.1965652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-6783702.7674856884</v>
      </c>
      <c r="L2050" s="444">
        <f t="shared" ca="1" si="124"/>
        <v>-1634872366.9640508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-1634872366.9640508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-6811968.1956835445</v>
      </c>
      <c r="L2051" s="444">
        <f t="shared" ca="1" si="124"/>
        <v>-1641684335.1597342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-1641684335.1597342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-6840351.3964988925</v>
      </c>
      <c r="L2052" s="444">
        <f t="shared" ca="1" si="124"/>
        <v>-1648524686.5562332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-1648524686.5562332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-6868852.8606509715</v>
      </c>
      <c r="L2053" s="444">
        <f t="shared" ca="1" si="124"/>
        <v>-1655393539.4168842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-1655393539.4168842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-6897473.0809036838</v>
      </c>
      <c r="L2054" s="444">
        <f t="shared" ca="1" si="124"/>
        <v>-1662291012.497788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-1662291012.497788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-6926212.5520741167</v>
      </c>
      <c r="L2055" s="444">
        <f t="shared" ca="1" si="124"/>
        <v>-1669217225.0498621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-1669217225.0498621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-6955071.7710410925</v>
      </c>
      <c r="L2056" s="444">
        <f t="shared" ca="1" si="124"/>
        <v>-1676172296.8209033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-1676172296.8209033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-6984051.2367537636</v>
      </c>
      <c r="L2057" s="444">
        <f t="shared" ca="1" si="124"/>
        <v>-1683156348.057657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-1683156348.057657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-7013151.4502402376</v>
      </c>
      <c r="L2058" s="444">
        <f t="shared" ca="1" si="124"/>
        <v>-1690169499.5078971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-1690169499.5078971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-7042372.9146162383</v>
      </c>
      <c r="L2059" s="444">
        <f t="shared" ca="1" si="124"/>
        <v>-1697211872.4225135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-1697211872.4225135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-7071716.1350938063</v>
      </c>
      <c r="L2060" s="444">
        <f t="shared" ca="1" si="124"/>
        <v>-1704283588.5576072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-1704283588.5576072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-7101181.6189900301</v>
      </c>
      <c r="L2061" s="444">
        <f t="shared" ca="1" si="124"/>
        <v>-1711384770.1765971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-1711384770.1765971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-7130769.8757358212</v>
      </c>
      <c r="L2062" s="444">
        <f t="shared" ca="1" si="124"/>
        <v>-1718515540.0523329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-1718515540.0523329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-7160481.4168847203</v>
      </c>
      <c r="L2063" s="444">
        <f t="shared" ca="1" si="124"/>
        <v>-1725676021.4692175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-1725676021.4692175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-7190316.7561217397</v>
      </c>
      <c r="L2064" s="444">
        <f t="shared" ca="1" si="124"/>
        <v>-1732866338.2253392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-1732866338.2253392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-7220276.4092722461</v>
      </c>
      <c r="L2065" s="444">
        <f t="shared" ca="1" si="124"/>
        <v>-1740086614.6346114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-1740086614.6346114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-7250360.8943108805</v>
      </c>
      <c r="L2066" s="444">
        <f t="shared" ca="1" si="124"/>
        <v>-1747336975.5289223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-1747336975.5289223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-7280570.7313705096</v>
      </c>
      <c r="L2067" s="444">
        <f t="shared" ca="1" si="124"/>
        <v>-1754617546.2602928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-1754617546.2602928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-7310906.4427512195</v>
      </c>
      <c r="L2068" s="444">
        <f t="shared" ca="1" si="124"/>
        <v>-1761928452.7030439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-1761928452.7030439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-7341368.5529293492</v>
      </c>
      <c r="L2069" s="444">
        <f t="shared" ca="1" si="124"/>
        <v>-1769269821.2559733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-1769269821.2559733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-7371957.5885665556</v>
      </c>
      <c r="L2070" s="444">
        <f t="shared" ca="1" si="124"/>
        <v>-1776641778.8445399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-1776641778.8445399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-7402674.0785189159</v>
      </c>
      <c r="L2071" s="444">
        <f t="shared" ca="1" si="124"/>
        <v>-1784044452.9230587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-1784044452.9230587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-7433518.553846078</v>
      </c>
      <c r="L2072" s="444">
        <f t="shared" ca="1" si="124"/>
        <v>-1791477971.4769049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-1791477971.4769049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-7464491.5478204368</v>
      </c>
      <c r="L2073" s="444">
        <f t="shared" ca="1" si="124"/>
        <v>-1798942463.0247252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-1798942463.0247252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-7495593.5959363542</v>
      </c>
      <c r="L2074" s="444">
        <f t="shared" ca="1" si="124"/>
        <v>-1806438056.6206615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-1806438056.6206615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-7526825.2359194225</v>
      </c>
      <c r="L2075" s="444">
        <f t="shared" ca="1" si="124"/>
        <v>-1813964881.856581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-1813964881.856581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-7558187.0077357544</v>
      </c>
      <c r="L2076" s="444">
        <f t="shared" ca="1" si="124"/>
        <v>-1821523068.8643167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-1821523068.8643167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-7589679.4536013193</v>
      </c>
      <c r="L2077" s="444">
        <f t="shared" ca="1" si="124"/>
        <v>-1829112748.3179181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-1829112748.3179181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-7621303.1179913254</v>
      </c>
      <c r="L2078" s="444">
        <f t="shared" ca="1" si="124"/>
        <v>-1836734051.4359093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-1836734051.4359093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-7653058.5476496229</v>
      </c>
      <c r="L2079" s="444">
        <f t="shared" ca="1" si="124"/>
        <v>-1844387109.9835589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-1844387109.9835589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-7684946.2915981608</v>
      </c>
      <c r="L2080" s="444">
        <f t="shared" ca="1" si="124"/>
        <v>-1852072056.275157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-1852072056.275157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-7716966.9011464873</v>
      </c>
      <c r="L2081" s="444">
        <f t="shared" ca="1" si="124"/>
        <v>-1859789023.1763034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-1859789023.1763034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-7749120.9299012627</v>
      </c>
      <c r="L2082" s="444">
        <f t="shared" ca="1" si="124"/>
        <v>-1867538144.1062047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-1867538144.1062047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-7781408.9337758534</v>
      </c>
      <c r="L2083" s="444">
        <f t="shared" ca="1" si="124"/>
        <v>-1875319553.0399806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-1875319553.0399806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-7813831.4709999189</v>
      </c>
      <c r="L2084" s="444">
        <f t="shared" ca="1" si="124"/>
        <v>-1883133384.5109806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-1883133384.5109806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-7846389.1021290869</v>
      </c>
      <c r="L2085" s="444">
        <f t="shared" ca="1" si="124"/>
        <v>-1890979773.6131096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-1890979773.6131096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-7879082.3900546245</v>
      </c>
      <c r="L2086" s="444">
        <f t="shared" ca="1" si="124"/>
        <v>-1898858856.0031643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-1898858856.0031643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-7911911.9000131842</v>
      </c>
      <c r="L2087" s="444">
        <f t="shared" ca="1" si="124"/>
        <v>-1906770767.9031775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-1906770767.9031775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-7944878.1995965727</v>
      </c>
      <c r="L2088" s="444">
        <f t="shared" ca="1" si="124"/>
        <v>-1914715646.1027741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-1914715646.1027741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-7977981.8587615592</v>
      </c>
      <c r="L2089" s="444">
        <f t="shared" ca="1" si="124"/>
        <v>-1922693627.9615357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-1922693627.9615357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-8011223.4498397317</v>
      </c>
      <c r="L2090" s="444">
        <f t="shared" ca="1" si="124"/>
        <v>-1930704851.4113755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-1930704851.4113755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-8044603.5475473981</v>
      </c>
      <c r="L2091" s="444">
        <f t="shared" ca="1" si="124"/>
        <v>-1938749454.9589229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-1938749454.9589229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-8078122.7289955132</v>
      </c>
      <c r="L2092" s="444">
        <f t="shared" ca="1" si="124"/>
        <v>-1946827577.6879184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-1946827577.6879184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-8111781.5736996587</v>
      </c>
      <c r="L2093" s="444">
        <f t="shared" ca="1" si="124"/>
        <v>-1954939359.2616181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-1954939359.2616181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-8145580.6635900754</v>
      </c>
      <c r="L2094" s="444">
        <f t="shared" ca="1" si="124"/>
        <v>-1963084939.9252083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-1963084939.9252083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-8179520.5830217013</v>
      </c>
      <c r="L2095" s="444">
        <f t="shared" ca="1" si="124"/>
        <v>-1971264460.50823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-1971264460.50823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-8213601.9187842906</v>
      </c>
      <c r="L2096" s="444">
        <f t="shared" ca="1" si="124"/>
        <v>-1979478062.4270144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-1979478062.4270144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-8247825.2601125594</v>
      </c>
      <c r="L2097" s="444">
        <f t="shared" ca="1" si="124"/>
        <v>-1987725887.6871269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-1987725887.6871269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-8282191.1986963619</v>
      </c>
      <c r="L2098" s="444">
        <f t="shared" ca="1" si="124"/>
        <v>-1996008078.8858232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-1996008078.8858232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-8316700.3286909303</v>
      </c>
      <c r="L2099" s="444">
        <f t="shared" ca="1" si="124"/>
        <v>-2004324779.2145143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-2004324779.2145143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-8351353.2467271425</v>
      </c>
      <c r="L2100" s="444">
        <f t="shared" ca="1" si="124"/>
        <v>-2012676132.4612415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-2012676132.4612415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-8386150.5519218398</v>
      </c>
      <c r="L2101" s="444">
        <f t="shared" ca="1" si="124"/>
        <v>-2021062283.0131633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-2021062283.0131633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-8421092.8458881807</v>
      </c>
      <c r="L2102" s="444">
        <f t="shared" ca="1" si="124"/>
        <v>-2029483375.8590515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-2029483375.8590515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-8456180.7327460479</v>
      </c>
      <c r="L2103" s="444">
        <f t="shared" ca="1" si="124"/>
        <v>-2037939556.5917976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-2037939556.5917976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-8491414.8191324901</v>
      </c>
      <c r="L2104" s="444">
        <f t="shared" ca="1" si="124"/>
        <v>-2046430971.4109302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-2046430971.4109302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-8526795.714212209</v>
      </c>
      <c r="L2105" s="444">
        <f t="shared" ca="1" si="124"/>
        <v>-2054957767.1251423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-2054957767.1251423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-8562324.0296880938</v>
      </c>
      <c r="L2106" s="444">
        <f t="shared" ca="1" si="124"/>
        <v>-2063520091.1548305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-2063520091.1548305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-8598000.3798117936</v>
      </c>
      <c r="L2107" s="444">
        <f t="shared" ca="1" si="124"/>
        <v>-2072118091.5346422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-2072118091.5346422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-8633825.3813943416</v>
      </c>
      <c r="L2108" s="444">
        <f t="shared" ca="1" si="124"/>
        <v>-2080751916.9160366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-2080751916.9160366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-8669799.6538168192</v>
      </c>
      <c r="L2109" s="444">
        <f t="shared" ca="1" si="124"/>
        <v>-2089421716.5698533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-2089421716.5698533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-8705923.8190410547</v>
      </c>
      <c r="L2110" s="444">
        <f t="shared" ca="1" si="124"/>
        <v>-2098127640.3888943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-2098127640.3888943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-8742198.5016203932</v>
      </c>
      <c r="L2111" s="444">
        <f t="shared" ca="1" si="124"/>
        <v>-2106869838.8905146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-2106869838.8905146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-8778624.3287104759</v>
      </c>
      <c r="L2112" s="444">
        <f t="shared" ca="1" si="124"/>
        <v>-2115648463.2192252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-2115648463.2192252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-8815201.9300801046</v>
      </c>
      <c r="L2113" s="444">
        <f t="shared" ca="1" si="124"/>
        <v>-2124463665.1493053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-2124463665.1493053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-8851931.9381221067</v>
      </c>
      <c r="L2114" s="444">
        <f t="shared" ca="1" si="124"/>
        <v>-2133315597.0874274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-2133315597.0874274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-8888814.987864282</v>
      </c>
      <c r="L2115" s="444">
        <f t="shared" ca="1" si="124"/>
        <v>-2142204412.0752916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-2142204412.0752916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-8925851.7169803809</v>
      </c>
      <c r="L2116" s="444">
        <f t="shared" ca="1" si="124"/>
        <v>-2151130263.7922721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-2151130263.7922721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-8963042.7658011336</v>
      </c>
      <c r="L2117" s="444">
        <f t="shared" ca="1" si="124"/>
        <v>-2160093306.558073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-2160093306.558073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-9000388.7773253042</v>
      </c>
      <c r="L2118" s="444">
        <f t="shared" ca="1" si="124"/>
        <v>-2169093695.3353982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-2169093695.3353982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-9037890.3972308263</v>
      </c>
      <c r="L2119" s="444">
        <f t="shared" ca="1" si="124"/>
        <v>-2178131585.7326288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-2178131585.7326288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-9075548.2738859542</v>
      </c>
      <c r="L2120" s="444">
        <f t="shared" ca="1" si="124"/>
        <v>-2187207134.0065145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-2187207134.0065145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-9113363.0583604779</v>
      </c>
      <c r="L2121" s="444">
        <f t="shared" ca="1" si="124"/>
        <v>-2196320497.0648751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-2196320497.0648751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-9151335.4044369794</v>
      </c>
      <c r="L2122" s="444">
        <f t="shared" ca="1" si="124"/>
        <v>-2205471832.4693122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-2205471832.4693122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-9189465.9686221331</v>
      </c>
      <c r="L2123" s="444">
        <f t="shared" ca="1" si="124"/>
        <v>-2214661298.4379344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-2214661298.4379344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-9227755.4101580605</v>
      </c>
      <c r="L2124" s="444">
        <f t="shared" ca="1" si="124"/>
        <v>-2223889053.8480926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-2223889053.8480926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-9266204.3910337184</v>
      </c>
      <c r="L2125" s="444">
        <f t="shared" ca="1" si="124"/>
        <v>-2233155258.2391262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-2233155258.2391262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-9304813.5759963598</v>
      </c>
      <c r="L2126" s="444">
        <f t="shared" ca="1" si="124"/>
        <v>-2242460071.8151226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-2242460071.8151226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-9343583.6325630099</v>
      </c>
      <c r="L2127" s="444">
        <f t="shared" ca="1" si="124"/>
        <v>-2251803655.4476857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-2251803655.4476857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-9382515.2310320232</v>
      </c>
      <c r="L2128" s="444">
        <f t="shared" ca="1" si="124"/>
        <v>-2261186170.6787176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-2261186170.6787176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-9421609.0444946568</v>
      </c>
      <c r="L2129" s="444">
        <f t="shared" ca="1" si="124"/>
        <v>-2270607779.7232122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-2270607779.7232122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-9460865.7488467172</v>
      </c>
      <c r="L2130" s="444">
        <f t="shared" ca="1" si="124"/>
        <v>-2280068645.4720588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-2280068645.4720588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-9500286.0228002444</v>
      </c>
      <c r="L2131" s="444">
        <f t="shared" ca="1" si="124"/>
        <v>-2289568931.4948592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-2289568931.4948592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-9539870.5478952471</v>
      </c>
      <c r="L2132" s="444">
        <f t="shared" ca="1" si="124"/>
        <v>-2299108802.0427547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-2299108802.0427547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-9579620.0085114781</v>
      </c>
      <c r="L2133" s="444">
        <f t="shared" ca="1" si="124"/>
        <v>-2308688422.0512662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-2308688422.0512662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-9619535.0918802749</v>
      </c>
      <c r="L2134" s="444">
        <f t="shared" ca="1" si="124"/>
        <v>-2318307957.1431465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-2318307957.1431465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-9659616.4880964439</v>
      </c>
      <c r="L2135" s="444">
        <f t="shared" ca="1" si="124"/>
        <v>-2327967573.6312428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-2327967573.6312428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-9699864.8901301771</v>
      </c>
      <c r="L2136" s="444">
        <f t="shared" ca="1" si="124"/>
        <v>-2337667438.5213728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-2337667438.5213728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-9740280.9938390534</v>
      </c>
      <c r="L2137" s="444">
        <f t="shared" ca="1" si="124"/>
        <v>-2347407719.5152121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-2347407719.5152121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-9780865.4979800507</v>
      </c>
      <c r="L2138" s="444">
        <f t="shared" ca="1" si="124"/>
        <v>-2357188585.0131922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-2357188585.0131922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-9821619.1042216346</v>
      </c>
      <c r="L2139" s="444">
        <f t="shared" ca="1" si="124"/>
        <v>-2367010204.117414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-2367010204.117414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-9862542.5171558913</v>
      </c>
      <c r="L2140" s="444">
        <f t="shared" ca="1" si="124"/>
        <v>-2376872746.6345701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-2376872746.6345701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-9903636.444310708</v>
      </c>
      <c r="L2141" s="444">
        <f t="shared" ca="1" si="124"/>
        <v>-2386776383.0788808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-2386776383.0788808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-9944901.5961620025</v>
      </c>
      <c r="L2142" s="444">
        <f t="shared" ca="1" si="124"/>
        <v>-2396721284.6750426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-2396721284.6750426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-9986338.6861460116</v>
      </c>
      <c r="L2143" s="444">
        <f t="shared" ca="1" si="124"/>
        <v>-2406707623.3611884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-2406707623.3611884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-10027948.430671617</v>
      </c>
      <c r="L2144" s="444">
        <f t="shared" ca="1" si="124"/>
        <v>-2416735571.7918601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-2416735571.7918601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-10069731.549132749</v>
      </c>
      <c r="L2145" s="444">
        <f t="shared" ca="1" si="124"/>
        <v>-2426805303.3409929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-2426805303.3409929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-10111688.763920804</v>
      </c>
      <c r="L2146" s="444">
        <f t="shared" ca="1" si="124"/>
        <v>-2436916992.1049137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-2436916992.1049137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-10153820.800437141</v>
      </c>
      <c r="L2147" s="444">
        <f t="shared" ca="1" si="124"/>
        <v>-2447070812.9053507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-2447070812.9053507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-10196128.387105627</v>
      </c>
      <c r="L2148" s="444">
        <f t="shared" ca="1" si="124"/>
        <v>-2457266941.2924562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-2457266941.2924562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-10238612.255385233</v>
      </c>
      <c r="L2149" s="444">
        <f t="shared" ca="1" si="124"/>
        <v>-2467505553.5478415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-2467505553.5478415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-10281273.139782673</v>
      </c>
      <c r="L2150" s="444">
        <f t="shared" ca="1" si="124"/>
        <v>-2477786826.6876245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-2477786826.6876245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-10324111.777865103</v>
      </c>
      <c r="L2151" s="444">
        <f t="shared" ca="1" si="124"/>
        <v>-2488110938.4654894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-2488110938.4654894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-10367128.910272872</v>
      </c>
      <c r="L2152" s="444">
        <f t="shared" ca="1" si="124"/>
        <v>-2498478067.3757625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-2498478067.3757625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-10410325.280732343</v>
      </c>
      <c r="L2153" s="444">
        <f t="shared" ca="1" si="124"/>
        <v>-2508888392.6564946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-2508888392.6564946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-10453701.636068728</v>
      </c>
      <c r="L2154" s="444">
        <f t="shared" ca="1" si="124"/>
        <v>-2519342094.2925634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-2519342094.2925634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-10497258.726219013</v>
      </c>
      <c r="L2155" s="444">
        <f t="shared" ca="1" si="124"/>
        <v>-2529839353.0187826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-2529839353.0187826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-10540997.304244928</v>
      </c>
      <c r="L2156" s="444">
        <f t="shared" ca="1" si="124"/>
        <v>-2540380350.3230276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-2540380350.3230276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-10584918.126345947</v>
      </c>
      <c r="L2157" s="444">
        <f t="shared" ca="1" si="124"/>
        <v>-2550965268.4493737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-2550965268.4493737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-10629021.95187239</v>
      </c>
      <c r="L2158" s="444">
        <f t="shared" ca="1" si="124"/>
        <v>-2561594290.4012461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-2561594290.4012461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-10673309.543338526</v>
      </c>
      <c r="L2159" s="444">
        <f t="shared" ca="1" si="124"/>
        <v>-2572267599.9445844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-2572267599.9445844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-10717781.666435769</v>
      </c>
      <c r="L2160" s="444">
        <f t="shared" ca="1" si="124"/>
        <v>-2582985381.6110201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-2582985381.6110201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-10762439.090045918</v>
      </c>
      <c r="L2161" s="444">
        <f t="shared" ca="1" si="124"/>
        <v>-2593747820.701066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-2593747820.701066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-10807282.586254442</v>
      </c>
      <c r="L2162" s="444">
        <f t="shared" ca="1" si="124"/>
        <v>-2604555103.2873206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-2604555103.2873206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-10852312.930363836</v>
      </c>
      <c r="L2163" s="444">
        <f t="shared" ca="1" si="124"/>
        <v>-2615407416.2176843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-2615407416.2176843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-10897530.900907017</v>
      </c>
      <c r="L2164" s="444">
        <f t="shared" ca="1" si="124"/>
        <v>-2626304947.1185913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-2626304947.1185913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-10942937.279660797</v>
      </c>
      <c r="L2165" s="444">
        <f t="shared" ca="1" si="124"/>
        <v>-2637247884.398252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-2637247884.398252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-10988532.851659384</v>
      </c>
      <c r="L2166" s="444">
        <f t="shared" ca="1" si="124"/>
        <v>-2648236417.2499113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-2648236417.2499113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-11034318.405207964</v>
      </c>
      <c r="L2167" s="444">
        <f t="shared" ca="1" si="124"/>
        <v>-2659270735.6551194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-2659270735.6551194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-11080294.731896332</v>
      </c>
      <c r="L2168" s="444">
        <f t="shared" ca="1" si="124"/>
        <v>-2670351030.3870158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-2670351030.3870158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-11126462.626612566</v>
      </c>
      <c r="L2169" s="444">
        <f t="shared" ca="1" si="124"/>
        <v>-2681477493.0136285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-2681477493.0136285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-11172822.887556786</v>
      </c>
      <c r="L2170" s="444">
        <f t="shared" ca="1" si="124"/>
        <v>-2692650315.901185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-2692650315.901185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-11219376.316254938</v>
      </c>
      <c r="L2171" s="444">
        <f t="shared" ca="1" si="124"/>
        <v>-2703869692.2174401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-2703869692.2174401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-11266123.717572667</v>
      </c>
      <c r="L2172" s="444">
        <f t="shared" ca="1" si="124"/>
        <v>-2715135815.9350128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-2715135815.9350128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-11313065.89972922</v>
      </c>
      <c r="L2173" s="444">
        <f t="shared" ca="1" si="124"/>
        <v>-2726448881.8347421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-2726448881.8347421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-11360203.674311426</v>
      </c>
      <c r="L2174" s="444">
        <f t="shared" ca="1" si="124"/>
        <v>-2737809085.5090537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-2737809085.5090537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-11407537.856287723</v>
      </c>
      <c r="L2175" s="444">
        <f t="shared" ca="1" si="124"/>
        <v>-2749216623.3653417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-2749216623.3653417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-11455069.264022257</v>
      </c>
      <c r="L2176" s="444">
        <f t="shared" ca="1" si="124"/>
        <v>-2760671692.629364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-2760671692.629364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-11502798.719289016</v>
      </c>
      <c r="L2177" s="444">
        <f t="shared" ca="1" si="124"/>
        <v>-2772174491.3486528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-2772174491.3486528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-11550727.047286054</v>
      </c>
      <c r="L2178" s="444">
        <f t="shared" ca="1" si="124"/>
        <v>-2783725218.3959389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-2783725218.3959389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-11598855.076649746</v>
      </c>
      <c r="L2179" s="444">
        <f t="shared" ca="1" si="124"/>
        <v>-2795324073.4725885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-2795324073.4725885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-11647183.639469119</v>
      </c>
      <c r="L2180" s="444">
        <f t="shared" ca="1" si="124"/>
        <v>-2806971257.1120577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-2806971257.1120577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-11695713.57130024</v>
      </c>
      <c r="L2181" s="444">
        <f t="shared" ca="1" si="124"/>
        <v>-2818666970.6833577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-2818666970.6833577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-11744445.711180657</v>
      </c>
      <c r="L2182" s="444">
        <f t="shared" ca="1" si="124"/>
        <v>-2830411416.3945384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-2830411416.3945384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-11793380.90164391</v>
      </c>
      <c r="L2183" s="444">
        <f t="shared" ca="1" si="124"/>
        <v>-2842204797.2961822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-2842204797.2961822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-11842519.988734093</v>
      </c>
      <c r="L2184" s="444">
        <f t="shared" ca="1" si="124"/>
        <v>-2854047317.2849164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-2854047317.2849164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-11891863.822020484</v>
      </c>
      <c r="L2185" s="444">
        <f t="shared" ca="1" si="124"/>
        <v>-2865939181.1069369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-2865939181.1069369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-11941413.254612237</v>
      </c>
      <c r="L2186" s="444">
        <f t="shared" ca="1" si="124"/>
        <v>-2877880594.3615494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-2877880594.3615494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-11991169.143173123</v>
      </c>
      <c r="L2187" s="444">
        <f t="shared" ca="1" si="124"/>
        <v>-2889871763.5047226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-2889871763.5047226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-12041132.347936343</v>
      </c>
      <c r="L2188" s="444">
        <f t="shared" ca="1" si="124"/>
        <v>-2901912895.8526587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-2901912895.8526587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-12091303.732719412</v>
      </c>
      <c r="L2189" s="444">
        <f t="shared" ca="1" si="124"/>
        <v>-2914004199.5853782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-2914004199.5853782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-12141684.164939076</v>
      </c>
      <c r="L2190" s="444">
        <f t="shared" ca="1" si="124"/>
        <v>-2926145883.7503171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-2926145883.7503171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-12192274.515626321</v>
      </c>
      <c r="L2191" s="444">
        <f t="shared" ca="1" si="124"/>
        <v>-2938338158.2659435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-2938338158.2659435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-12243075.659441432</v>
      </c>
      <c r="L2192" s="444">
        <f t="shared" ca="1" si="124"/>
        <v>-2950581233.925385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-2950581233.925385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-12294088.474689104</v>
      </c>
      <c r="L2193" s="444">
        <f t="shared" ca="1" si="124"/>
        <v>-2962875322.400074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-2962875322.400074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-12345313.843333641</v>
      </c>
      <c r="L2194" s="444">
        <f t="shared" ca="1" si="124"/>
        <v>-2975220636.2434077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-2975220636.2434077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-12396752.651014199</v>
      </c>
      <c r="L2195" s="444">
        <f t="shared" ca="1" si="124"/>
        <v>-2987617388.8944221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-2987617388.8944221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-12448405.787060091</v>
      </c>
      <c r="L2196" s="444">
        <f t="shared" ca="1" si="124"/>
        <v>-3000065794.6814823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-3000065794.6814823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-12500274.144506177</v>
      </c>
      <c r="L2197" s="444">
        <f t="shared" ca="1" si="124"/>
        <v>-3012566068.8259883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-3012566068.8259883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-12552358.620108284</v>
      </c>
      <c r="L2198" s="444">
        <f t="shared" ca="1" si="124"/>
        <v>-3025118427.4460964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-3025118427.4460964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-12604660.114358734</v>
      </c>
      <c r="L2199" s="444">
        <f t="shared" ca="1" si="124"/>
        <v>-3037723087.5604553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-3037723087.5604553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-12657179.531501897</v>
      </c>
      <c r="L2200" s="444">
        <f t="shared" ca="1" si="124"/>
        <v>-3050380267.0919571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-3050380267.0919571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-12709917.77954982</v>
      </c>
      <c r="L2201" s="444">
        <f t="shared" ca="1" si="124"/>
        <v>-3063090184.8715067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-3063090184.8715067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-12762875.770297945</v>
      </c>
      <c r="L2202" s="444">
        <f t="shared" ca="1" si="124"/>
        <v>-3075853060.6418047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-3075853060.6418047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-12816054.419340853</v>
      </c>
      <c r="L2203" s="444">
        <f t="shared" ca="1" si="124"/>
        <v>-3088669115.0611458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-3088669115.0611458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-12869454.646088107</v>
      </c>
      <c r="L2204" s="444">
        <f t="shared" ca="1" si="124"/>
        <v>-3101538569.7072339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-3101538569.7072339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-12923077.373780141</v>
      </c>
      <c r="L2205" s="444">
        <f t="shared" ca="1" si="124"/>
        <v>-3114461647.0810142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-3114461647.0810142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-12976923.529504225</v>
      </c>
      <c r="L2206" s="444">
        <f t="shared" ca="1" si="124"/>
        <v>-3127438570.6105185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-3127438570.6105185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-13030994.044210494</v>
      </c>
      <c r="L2207" s="444">
        <f t="shared" ca="1" si="124"/>
        <v>-3140469564.6547289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-3140469564.6547289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-13085289.852728037</v>
      </c>
      <c r="L2208" s="444">
        <f t="shared" ca="1" si="124"/>
        <v>-3153554854.5074568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-3153554854.5074568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-13139811.89378107</v>
      </c>
      <c r="L2209" s="444">
        <f t="shared" ca="1" si="124"/>
        <v>-3166694666.401238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-3166694666.401238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-13194561.110005159</v>
      </c>
      <c r="L2210" s="444">
        <f t="shared" ca="1" si="124"/>
        <v>-3179889227.5112433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-3179889227.5112433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-13249538.447963513</v>
      </c>
      <c r="L2211" s="444">
        <f t="shared" ca="1" si="124"/>
        <v>-3193138765.9592071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-3193138765.9592071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-13304744.858163362</v>
      </c>
      <c r="L2212" s="444">
        <f t="shared" ca="1" si="124"/>
        <v>-3206443510.8173704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-3206443510.8173704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-13360181.295072377</v>
      </c>
      <c r="L2213" s="444">
        <f t="shared" ca="1" si="124"/>
        <v>-3219803692.112443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-3219803692.112443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-13415848.71713518</v>
      </c>
      <c r="L2214" s="444">
        <f t="shared" ca="1" si="124"/>
        <v>-3233219540.8295779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-3233219540.8295779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-13471748.086789908</v>
      </c>
      <c r="L2215" s="444">
        <f t="shared" ca="1" si="124"/>
        <v>-3246691288.916368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-3246691288.916368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-13527880.370484866</v>
      </c>
      <c r="L2216" s="444">
        <f t="shared" ca="1" si="124"/>
        <v>-3260219169.2868528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-3260219169.2868528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-13584246.53869522</v>
      </c>
      <c r="L2217" s="444">
        <f t="shared" ca="1" si="124"/>
        <v>-3273803415.8255482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-3273803415.8255482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-13640847.565939784</v>
      </c>
      <c r="L2218" s="444">
        <f t="shared" ca="1" si="124"/>
        <v>-3287444263.3914881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-3287444263.3914881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-13697684.430797867</v>
      </c>
      <c r="L2219" s="444">
        <f t="shared" ca="1" si="124"/>
        <v>-3301141947.8222861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-3301141947.8222861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-13754758.115926191</v>
      </c>
      <c r="L2220" s="444">
        <f t="shared" ca="1" si="124"/>
        <v>-3314896705.9382124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-3314896705.9382124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-13812069.608075885</v>
      </c>
      <c r="L2221" s="444">
        <f t="shared" ca="1" si="124"/>
        <v>-3328708775.5462885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-3328708775.5462885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-13869619.898109535</v>
      </c>
      <c r="L2222" s="444">
        <f t="shared" ca="1" si="124"/>
        <v>-3342578395.4443979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-3342578395.4443979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-13927409.981018325</v>
      </c>
      <c r="L2223" s="444">
        <f t="shared" ca="1" si="124"/>
        <v>-3356505805.4254165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-3356505805.4254165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-13985440.855939236</v>
      </c>
      <c r="L2224" s="444">
        <f t="shared" ca="1" si="124"/>
        <v>-3370491246.2813559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-3370491246.2813559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-14043713.526172316</v>
      </c>
      <c r="L2225" s="444">
        <f t="shared" ca="1" si="124"/>
        <v>-3384534959.807528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-3384534959.807528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-14102228.999198033</v>
      </c>
      <c r="L2226" s="444">
        <f t="shared" ca="1" si="124"/>
        <v>-3398637188.806726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-3398637188.806726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-14160988.286694691</v>
      </c>
      <c r="L2227" s="444">
        <f t="shared" ca="1" si="124"/>
        <v>-3412798177.0934205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-3412798177.0934205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-14219992.404555919</v>
      </c>
      <c r="L2228" s="444">
        <f t="shared" ca="1" si="124"/>
        <v>-3427018169.4979763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-3427018169.4979763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-14279242.372908235</v>
      </c>
      <c r="L2229" s="444">
        <f t="shared" ca="1" si="124"/>
        <v>-3441297411.8708844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-3441297411.8708844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-14338739.216128685</v>
      </c>
      <c r="L2230" s="444">
        <f t="shared" ca="1" si="124"/>
        <v>-3455636151.0870132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-3455636151.0870132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-14398483.962862555</v>
      </c>
      <c r="L2231" s="444">
        <f t="shared" ca="1" si="124"/>
        <v>-3470034635.0498757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-3470034635.0498757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-14458477.646041149</v>
      </c>
      <c r="L2232" s="444">
        <f t="shared" ca="1" si="124"/>
        <v>-3484493112.6959167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-3484493112.6959167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-14518721.302899653</v>
      </c>
      <c r="L2233" s="444">
        <f t="shared" ca="1" si="124"/>
        <v>-3499011833.9988165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-3499011833.9988165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-14579215.974995071</v>
      </c>
      <c r="L2234" s="444">
        <f t="shared" ca="1" si="124"/>
        <v>-3513591049.9738116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-3513591049.9738116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-14639962.708224215</v>
      </c>
      <c r="L2235" s="444">
        <f t="shared" ca="1" si="124"/>
        <v>-3528231012.6820359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-3528231012.6820359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-14700962.552841814</v>
      </c>
      <c r="L2236" s="444">
        <f t="shared" ca="1" si="124"/>
        <v>-3542931975.2348776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-3542931975.2348776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-14762216.563478656</v>
      </c>
      <c r="L2237" s="444">
        <f t="shared" ca="1" si="124"/>
        <v>-3557694191.7983561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-3557694191.7983561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-14823725.799159817</v>
      </c>
      <c r="L2238" s="444">
        <f t="shared" ca="1" si="124"/>
        <v>-3572517917.5975161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-3572517917.5975161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-14885491.323322985</v>
      </c>
      <c r="L2239" s="444">
        <f t="shared" ca="1" si="124"/>
        <v>-3587403408.9208388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-3587403408.9208388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-14947514.203836828</v>
      </c>
      <c r="L2240" s="444">
        <f t="shared" ca="1" si="124"/>
        <v>-3602350923.1246758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-3602350923.1246758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-15009795.513019482</v>
      </c>
      <c r="L2241" s="444">
        <f t="shared" ca="1" si="124"/>
        <v>-3617360718.6376953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-3617360718.6376953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-15072336.327657064</v>
      </c>
      <c r="L2242" s="444">
        <f t="shared" ca="1" si="124"/>
        <v>-3632433054.9653525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-3632433054.9653525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-15135137.7290223</v>
      </c>
      <c r="L2243" s="444">
        <f t="shared" ca="1" si="124"/>
        <v>-3647568192.694375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-3647568192.694375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-15198200.802893229</v>
      </c>
      <c r="L2244" s="444">
        <f t="shared" ca="1" si="124"/>
        <v>-3662766393.4972682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-3662766393.4972682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-15261526.639571948</v>
      </c>
      <c r="L2245" s="444">
        <f t="shared" ca="1" si="124"/>
        <v>-3678027920.1368403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-3678027920.1368403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-15325116.333903501</v>
      </c>
      <c r="L2246" s="444">
        <f t="shared" ca="1" si="124"/>
        <v>-3693353036.4707437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-3693353036.4707437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-15388970.985294765</v>
      </c>
      <c r="L2247" s="444">
        <f t="shared" ca="1" si="124"/>
        <v>-3708742007.4560385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-3708742007.4560385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-15453091.697733495</v>
      </c>
      <c r="L2248" s="444">
        <f t="shared" ca="1" si="124"/>
        <v>-3724195099.1537719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-3724195099.1537719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-15517479.579807382</v>
      </c>
      <c r="L2249" s="444">
        <f t="shared" ca="1" si="124"/>
        <v>-3739712578.7335792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-3739712578.7335792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-15582135.744723246</v>
      </c>
      <c r="L2250" s="444">
        <f t="shared" ca="1" si="124"/>
        <v>-3755294714.4783025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-3755294714.4783025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-15647061.31032626</v>
      </c>
      <c r="L2251" s="444">
        <f t="shared" ca="1" si="124"/>
        <v>-3770941775.7886286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-3770941775.7886286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-15712257.399119286</v>
      </c>
      <c r="L2252" s="444">
        <f t="shared" ca="1" si="124"/>
        <v>-3786654033.187748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-3786654033.187748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-15777725.13828228</v>
      </c>
      <c r="L2253" s="444">
        <f t="shared" ca="1" si="124"/>
        <v>-3802431758.3260303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-3802431758.3260303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-15843465.659691792</v>
      </c>
      <c r="L2254" s="444">
        <f t="shared" ca="1" si="124"/>
        <v>-3818275223.9857221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-3818275223.9857221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-15909480.099940509</v>
      </c>
      <c r="L2255" s="444">
        <f t="shared" ca="1" si="124"/>
        <v>-3834184704.0856624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-3834184704.0856624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-15975769.600356923</v>
      </c>
      <c r="L2256" s="444">
        <f t="shared" ca="1" si="124"/>
        <v>-3850160473.6860194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-3850160473.6860194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-16042335.307025081</v>
      </c>
      <c r="L2257" s="444">
        <f t="shared" ca="1" si="124"/>
        <v>-3866202808.9930444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-3866202808.9930444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-16109178.370804353</v>
      </c>
      <c r="L2258" s="444">
        <f t="shared" ca="1" si="124"/>
        <v>-3882311987.3638487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-3882311987.3638487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-16176299.94734937</v>
      </c>
      <c r="L2259" s="444">
        <f t="shared" ca="1" si="124"/>
        <v>-3898488287.3111982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-3898488287.3111982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-16243701.197129993</v>
      </c>
      <c r="L2260" s="444">
        <f t="shared" ca="1" si="124"/>
        <v>-3914731988.5083284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-3914731988.5083284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-16311383.285451367</v>
      </c>
      <c r="L2261" s="444">
        <f t="shared" ca="1" si="124"/>
        <v>-3931043371.7937799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-3931043371.7937799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-16379347.382474082</v>
      </c>
      <c r="L2262" s="444">
        <f t="shared" ca="1" si="124"/>
        <v>-3947422719.1762538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-3947422719.1762538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-16447594.66323439</v>
      </c>
      <c r="L2263" s="444">
        <f t="shared" ca="1" si="124"/>
        <v>-3963870313.839488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-3963870313.839488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-16516126.307664534</v>
      </c>
      <c r="L2264" s="444">
        <f t="shared" ca="1" si="124"/>
        <v>-3980386440.1471524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-3980386440.1471524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-16584943.500613134</v>
      </c>
      <c r="L2265" s="444">
        <f t="shared" ca="1" si="124"/>
        <v>-3996971383.6477656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-3996971383.6477656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-16654047.43186569</v>
      </c>
      <c r="L2266" s="444">
        <f t="shared" ca="1" si="124"/>
        <v>-4013625431.0796313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-4013625431.0796313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-16723439.296165131</v>
      </c>
      <c r="L2267" s="444">
        <f t="shared" ca="1" si="124"/>
        <v>-4030348870.3757963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-4030348870.3757963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-16793120.293232486</v>
      </c>
      <c r="L2268" s="444">
        <f t="shared" ca="1" si="124"/>
        <v>-4047141990.6690288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-4047141990.6690288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-16863091.627787616</v>
      </c>
      <c r="L2269" s="444">
        <f t="shared" ca="1" si="124"/>
        <v>-4064005082.2968163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-4064005082.2968163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-16933354.50957007</v>
      </c>
      <c r="L2270" s="444">
        <f t="shared" ca="1" si="124"/>
        <v>-4080938436.8063865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-4080938436.8063865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-17003910.153359942</v>
      </c>
      <c r="L2271" s="444">
        <f t="shared" ca="1" si="124"/>
        <v>-4097942346.9597464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-4097942346.9597464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-17074759.778998945</v>
      </c>
      <c r="L2272" s="444">
        <f t="shared" ca="1" si="124"/>
        <v>-4115017106.7387452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-4115017106.7387452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-17145904.611411437</v>
      </c>
      <c r="L2273" s="444">
        <f t="shared" ca="1" si="124"/>
        <v>-4132163011.3501568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-4132163011.3501568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-17217345.880625654</v>
      </c>
      <c r="L2274" s="444">
        <f t="shared" ca="1" si="124"/>
        <v>-4149380357.2307825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-4149380357.2307825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-17289084.821794927</v>
      </c>
      <c r="L2275" s="444">
        <f t="shared" ca="1" si="124"/>
        <v>-4166669442.0525775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-4166669442.0525775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-17361122.675219074</v>
      </c>
      <c r="L2276" s="444">
        <f t="shared" ca="1" si="124"/>
        <v>-4184030564.7277966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-4184030564.7277966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-17433460.68636582</v>
      </c>
      <c r="L2277" s="444">
        <f t="shared" ca="1" si="124"/>
        <v>-4201464025.4141622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-4201464025.4141622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-17506100.105892342</v>
      </c>
      <c r="L2278" s="444">
        <f t="shared" ca="1" si="124"/>
        <v>-4218970125.5200543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-4218970125.5200543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-17579042.189666893</v>
      </c>
      <c r="L2279" s="444">
        <f t="shared" ca="1" si="124"/>
        <v>-4236549167.7097211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-4236549167.7097211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-17652288.198790506</v>
      </c>
      <c r="L2280" s="444">
        <f t="shared" ca="1" si="124"/>
        <v>-4254201455.9085116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-4254201455.9085116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-17725839.399618797</v>
      </c>
      <c r="L2281" s="444">
        <f t="shared" ca="1" si="124"/>
        <v>-4271927295.3081303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-4271927295.3081303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-17799697.063783877</v>
      </c>
      <c r="L2282" s="444">
        <f t="shared" ca="1" si="124"/>
        <v>-4289726992.3719139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-4289726992.3719139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-17873862.468216307</v>
      </c>
      <c r="L2283" s="444">
        <f t="shared" ca="1" si="124"/>
        <v>-4307600854.8401299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-4307600854.8401299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-17948336.895167209</v>
      </c>
      <c r="L2284" s="444">
        <f t="shared" ca="1" si="124"/>
        <v>-4325549191.7352972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-4325549191.7352972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-18023121.632230405</v>
      </c>
      <c r="L2285" s="444">
        <f t="shared" ca="1" si="124"/>
        <v>-4343572313.367528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-4343572313.367528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-18098217.972364701</v>
      </c>
      <c r="L2286" s="444">
        <f t="shared" ca="1" si="124"/>
        <v>-4361670531.3398924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-4361670531.3398924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-18173627.21391622</v>
      </c>
      <c r="L2287" s="444">
        <f t="shared" ca="1" si="124"/>
        <v>-4379844158.5538082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-4379844158.5538082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-18249350.660640866</v>
      </c>
      <c r="L2288" s="444">
        <f t="shared" ca="1" si="124"/>
        <v>-4398093509.2144489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-4398093509.2144489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-18325389.621726871</v>
      </c>
      <c r="L2289" s="444">
        <f t="shared" ca="1" si="124"/>
        <v>-4416418898.8361759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-4416418898.8361759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-18401745.411817398</v>
      </c>
      <c r="L2290" s="444">
        <f t="shared" ca="1" si="124"/>
        <v>-4434820644.2479935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-4434820644.2479935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-18478419.351033308</v>
      </c>
      <c r="L2291" s="444">
        <f t="shared" ca="1" si="124"/>
        <v>-4453299063.5990267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-4453299063.5990267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-18555412.764995944</v>
      </c>
      <c r="L2292" s="444">
        <f t="shared" ca="1" si="124"/>
        <v>-4471854476.3640223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-4471854476.3640223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-18632726.984850094</v>
      </c>
      <c r="L2293" s="444">
        <f t="shared" ca="1" si="124"/>
        <v>-4490487203.3488722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-4490487203.3488722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-18710363.347286966</v>
      </c>
      <c r="L2294" s="444">
        <f t="shared" ca="1" si="124"/>
        <v>-4509197566.6961594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-4509197566.6961594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-18788323.19456733</v>
      </c>
      <c r="L2295" s="444">
        <f t="shared" ca="1" si="124"/>
        <v>-4527985889.890727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-4527985889.890727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-18866607.874544695</v>
      </c>
      <c r="L2296" s="444">
        <f t="shared" ca="1" si="124"/>
        <v>-4546852497.7652721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-4546852497.7652721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-18945218.740688633</v>
      </c>
      <c r="L2297" s="444">
        <f t="shared" ca="1" si="124"/>
        <v>-4565797716.5059605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-4565797716.5059605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-19024157.15210817</v>
      </c>
      <c r="L2298" s="444">
        <f t="shared" ca="1" si="124"/>
        <v>-4584821873.6580687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-4584821873.6580687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-19103424.473575287</v>
      </c>
      <c r="L2299" s="444">
        <f t="shared" ca="1" si="124"/>
        <v>-4603925298.1316442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-4603925298.1316442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-19183022.075548518</v>
      </c>
      <c r="L2300" s="444">
        <f t="shared" ca="1" si="124"/>
        <v>-4623108320.2071924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-4623108320.2071924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-19262951.334196635</v>
      </c>
      <c r="L2301" s="444">
        <f t="shared" ca="1" si="124"/>
        <v>-4642371271.5413895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-4642371271.5413895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-19343213.631422456</v>
      </c>
      <c r="L2302" s="444">
        <f t="shared" ca="1" si="124"/>
        <v>-4661714485.1728115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-4661714485.1728115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-19423810.354886714</v>
      </c>
      <c r="L2303" s="444">
        <f t="shared" ref="L2303:L2557" ca="1" si="129">I2303-J2303+K2303</f>
        <v>-4681138295.5276985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-4681138295.5276985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-19504742.898032077</v>
      </c>
      <c r="L2304" s="444">
        <f t="shared" ca="1" si="129"/>
        <v>-4700643038.4257307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-4700643038.4257307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-19586012.66010721</v>
      </c>
      <c r="L2305" s="444">
        <f t="shared" ca="1" si="129"/>
        <v>-4720229051.0858383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-4720229051.0858383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-19667621.046190992</v>
      </c>
      <c r="L2306" s="444">
        <f t="shared" ca="1" si="129"/>
        <v>-4739896672.1320295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-4739896672.1320295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-19749569.46721679</v>
      </c>
      <c r="L2307" s="444">
        <f t="shared" ca="1" si="129"/>
        <v>-4759646241.599246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-4759646241.599246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-19831859.339996859</v>
      </c>
      <c r="L2308" s="444">
        <f t="shared" ca="1" si="129"/>
        <v>-4779478100.9392433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-4779478100.9392433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-19914492.087246846</v>
      </c>
      <c r="L2309" s="444">
        <f t="shared" ca="1" si="129"/>
        <v>-4799392593.0264902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-4799392593.0264902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-19997469.137610376</v>
      </c>
      <c r="L2310" s="444">
        <f t="shared" ca="1" si="129"/>
        <v>-4819390062.1641006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-4819390062.1641006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-20080791.925683752</v>
      </c>
      <c r="L2311" s="444">
        <f t="shared" ca="1" si="129"/>
        <v>-4839470854.0897846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-4839470854.0897846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-20164461.892040771</v>
      </c>
      <c r="L2312" s="444">
        <f t="shared" ca="1" si="129"/>
        <v>-4859635315.9818258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-4859635315.9818258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-20248480.483257607</v>
      </c>
      <c r="L2313" s="444">
        <f t="shared" ca="1" si="129"/>
        <v>-4879883796.4650831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-4879883796.4650831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-20332849.151937846</v>
      </c>
      <c r="L2314" s="444">
        <f t="shared" ca="1" si="129"/>
        <v>-4900216645.6170206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-4900216645.6170206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-20417569.356737584</v>
      </c>
      <c r="L2315" s="444">
        <f t="shared" ca="1" si="129"/>
        <v>-4920634214.9737577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-4920634214.9737577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-20502642.562390655</v>
      </c>
      <c r="L2316" s="444">
        <f t="shared" ca="1" si="129"/>
        <v>-4941136857.5361481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-4941136857.5361481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-20588070.239733949</v>
      </c>
      <c r="L2317" s="444">
        <f t="shared" ca="1" si="129"/>
        <v>-4961724927.7758818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-4961724927.7758818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-20673853.865732841</v>
      </c>
      <c r="L2318" s="444">
        <f t="shared" ca="1" si="129"/>
        <v>-4982398781.6416149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-4982398781.6416149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-20759994.923506729</v>
      </c>
      <c r="L2319" s="444">
        <f t="shared" ca="1" si="129"/>
        <v>-5003158776.5651217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-5003158776.5651217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-20846494.902354673</v>
      </c>
      <c r="L2320" s="444">
        <f t="shared" ca="1" si="129"/>
        <v>-5024005271.4674759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-5024005271.4674759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-20933355.297781151</v>
      </c>
      <c r="L2321" s="444">
        <f t="shared" ca="1" si="129"/>
        <v>-5044938626.7652569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-5044938626.7652569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-21020577.611521903</v>
      </c>
      <c r="L2322" s="444">
        <f t="shared" ca="1" si="129"/>
        <v>-5065959204.3767786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-5065959204.3767786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-21108163.35156991</v>
      </c>
      <c r="L2323" s="444">
        <f t="shared" ca="1" si="129"/>
        <v>-5087067367.7283487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-5087067367.7283487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-21196114.032201454</v>
      </c>
      <c r="L2324" s="444">
        <f t="shared" ca="1" si="129"/>
        <v>-5108263481.7605505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-5108263481.7605505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-21284431.174002293</v>
      </c>
      <c r="L2325" s="444">
        <f t="shared" ca="1" si="129"/>
        <v>-5129547912.9345531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-5129547912.9345531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-21373116.303893972</v>
      </c>
      <c r="L2326" s="444">
        <f t="shared" ca="1" si="129"/>
        <v>-5150921029.2384472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-5150921029.2384472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-21462170.955160197</v>
      </c>
      <c r="L2327" s="444">
        <f t="shared" ca="1" si="129"/>
        <v>-5172383200.1936073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-5172383200.1936073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-21551596.667473365</v>
      </c>
      <c r="L2328" s="444">
        <f t="shared" ca="1" si="129"/>
        <v>-5193934796.8610811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-5193934796.8610811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-21641394.986921173</v>
      </c>
      <c r="L2329" s="444">
        <f t="shared" ca="1" si="129"/>
        <v>-5215576191.8480024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-5215576191.8480024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-21731567.466033343</v>
      </c>
      <c r="L2330" s="444">
        <f t="shared" ca="1" si="129"/>
        <v>-5237307759.3140354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-5237307759.3140354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-21822115.66380848</v>
      </c>
      <c r="L2331" s="444">
        <f t="shared" ca="1" si="129"/>
        <v>-5259129874.9778442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-5259129874.9778442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-21913041.145741016</v>
      </c>
      <c r="L2332" s="444">
        <f t="shared" ca="1" si="129"/>
        <v>-5281042916.1235857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-5281042916.1235857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-22004345.483848274</v>
      </c>
      <c r="L2333" s="444">
        <f t="shared" ca="1" si="129"/>
        <v>-5303047261.6074343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-5303047261.6074343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-22096030.256697644</v>
      </c>
      <c r="L2334" s="444">
        <f t="shared" ca="1" si="129"/>
        <v>-5325143291.8641319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-5325143291.8641319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-22188097.049433883</v>
      </c>
      <c r="L2335" s="444">
        <f t="shared" ca="1" si="129"/>
        <v>-5347331388.9135656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-5347331388.9135656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-22280547.453806523</v>
      </c>
      <c r="L2336" s="444">
        <f t="shared" ca="1" si="129"/>
        <v>-5369611936.3673725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-5369611936.3673725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-22373383.068197384</v>
      </c>
      <c r="L2337" s="444">
        <f t="shared" ca="1" si="129"/>
        <v>-5391985319.4355698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-5391985319.4355698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-22466605.497648206</v>
      </c>
      <c r="L2338" s="444">
        <f t="shared" ca="1" si="129"/>
        <v>-5414451924.933218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-5414451924.933218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-22560216.353888407</v>
      </c>
      <c r="L2339" s="444">
        <f t="shared" ca="1" si="129"/>
        <v>-5437012141.2871065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-5437012141.2871065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-22654217.255362943</v>
      </c>
      <c r="L2340" s="444">
        <f t="shared" ca="1" si="129"/>
        <v>-5459666358.542469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-5459666358.542469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-22748609.827260286</v>
      </c>
      <c r="L2341" s="444">
        <f t="shared" ca="1" si="129"/>
        <v>-5482414968.369729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-5482414968.369729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-22843395.701540537</v>
      </c>
      <c r="L2342" s="444">
        <f t="shared" ca="1" si="129"/>
        <v>-5505258364.07127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-5505258364.07127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-22938576.516963623</v>
      </c>
      <c r="L2343" s="444">
        <f t="shared" ca="1" si="129"/>
        <v>-5528196940.5882339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-5528196940.5882339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-23034153.919117641</v>
      </c>
      <c r="L2344" s="444">
        <f t="shared" ca="1" si="129"/>
        <v>-5551231094.5073519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-5551231094.5073519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-23130129.560447298</v>
      </c>
      <c r="L2345" s="444">
        <f t="shared" ca="1" si="129"/>
        <v>-5574361224.0677996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-5574361224.0677996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-23226505.100282498</v>
      </c>
      <c r="L2346" s="444">
        <f t="shared" ca="1" si="129"/>
        <v>-5597587729.1680822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-5597587729.1680822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-23323282.204867009</v>
      </c>
      <c r="L2347" s="444">
        <f t="shared" ca="1" si="129"/>
        <v>-5620911011.3729496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-5620911011.3729496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-23420462.547387291</v>
      </c>
      <c r="L2348" s="444">
        <f t="shared" ca="1" si="129"/>
        <v>-5644331473.9203367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-5644331473.9203367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-23518047.808001403</v>
      </c>
      <c r="L2349" s="444">
        <f t="shared" ca="1" si="129"/>
        <v>-5667849521.7283382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-5667849521.7283382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-23616039.673868075</v>
      </c>
      <c r="L2350" s="444">
        <f t="shared" ca="1" si="129"/>
        <v>-5691465561.4022064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-5691465561.4022064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-23714439.839175861</v>
      </c>
      <c r="L2351" s="444">
        <f t="shared" ca="1" si="129"/>
        <v>-5715180001.2413826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-5715180001.2413826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-23813250.005172428</v>
      </c>
      <c r="L2352" s="444">
        <f t="shared" ca="1" si="129"/>
        <v>-5738993251.2465553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-5738993251.2465553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-23912471.880193979</v>
      </c>
      <c r="L2353" s="444">
        <f t="shared" ca="1" si="129"/>
        <v>-5762905723.126749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-5762905723.126749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-24012107.179694787</v>
      </c>
      <c r="L2354" s="444">
        <f t="shared" ca="1" si="129"/>
        <v>-5786917830.3064442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-5786917830.3064442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-24112157.626276851</v>
      </c>
      <c r="L2355" s="444">
        <f t="shared" ca="1" si="129"/>
        <v>-5811029987.9327211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-5811029987.9327211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-24212624.949719671</v>
      </c>
      <c r="L2356" s="444">
        <f t="shared" ca="1" si="129"/>
        <v>-5835242612.8824406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-5835242612.8824406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-24313510.887010168</v>
      </c>
      <c r="L2357" s="444">
        <f t="shared" ca="1" si="129"/>
        <v>-5859556123.7694511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-5859556123.7694511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-24414817.182372712</v>
      </c>
      <c r="L2358" s="444">
        <f t="shared" ca="1" si="129"/>
        <v>-5883970940.9518242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-5883970940.9518242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-24516545.587299269</v>
      </c>
      <c r="L2359" s="444">
        <f t="shared" ca="1" si="129"/>
        <v>-5908487486.5391235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-5908487486.5391235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-24618697.860579681</v>
      </c>
      <c r="L2360" s="444">
        <f t="shared" ca="1" si="129"/>
        <v>-5933106184.399703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-5933106184.399703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-24721275.768332094</v>
      </c>
      <c r="L2361" s="444">
        <f t="shared" ca="1" si="129"/>
        <v>-5957827460.1680355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-5957827460.1680355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-24824281.084033482</v>
      </c>
      <c r="L2362" s="444">
        <f t="shared" ca="1" si="129"/>
        <v>-5982651741.2520685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-5982651741.2520685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-24927715.588550285</v>
      </c>
      <c r="L2363" s="444">
        <f t="shared" ca="1" si="129"/>
        <v>-6007579456.8406191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-6007579456.8406191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-25031581.070169248</v>
      </c>
      <c r="L2364" s="444">
        <f t="shared" ca="1" si="129"/>
        <v>-6032611037.9107885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-6032611037.9107885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-25135879.324628286</v>
      </c>
      <c r="L2365" s="444">
        <f t="shared" ca="1" si="129"/>
        <v>-6057746917.2354164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-6057746917.2354164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-25240612.155147567</v>
      </c>
      <c r="L2366" s="444">
        <f t="shared" ca="1" si="129"/>
        <v>-6082987529.390564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-6082987529.390564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-25345781.372460682</v>
      </c>
      <c r="L2367" s="444">
        <f t="shared" ca="1" si="129"/>
        <v>-6108333310.7630243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-6108333310.7630243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-25451388.794845935</v>
      </c>
      <c r="L2368" s="444">
        <f t="shared" ca="1" si="129"/>
        <v>-6133784699.5578699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-6133784699.5578699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-25557436.248157792</v>
      </c>
      <c r="L2369" s="444">
        <f t="shared" ca="1" si="129"/>
        <v>-6159342135.8060274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-6159342135.8060274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-25663925.565858446</v>
      </c>
      <c r="L2370" s="444">
        <f t="shared" ca="1" si="129"/>
        <v>-6185006061.3718863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-6185006061.3718863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-25770858.589049526</v>
      </c>
      <c r="L2371" s="444">
        <f t="shared" ca="1" si="129"/>
        <v>-6210776919.9609356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-6210776919.9609356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-25878237.166503899</v>
      </c>
      <c r="L2372" s="444">
        <f t="shared" ca="1" si="129"/>
        <v>-6236655157.1274395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-6236655157.1274395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-25986063.154697664</v>
      </c>
      <c r="L2373" s="444">
        <f t="shared" ca="1" si="129"/>
        <v>-6262641220.2821369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-6262641220.2821369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-26094338.417842235</v>
      </c>
      <c r="L2374" s="444">
        <f t="shared" ca="1" si="129"/>
        <v>-6288735558.6999788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-6288735558.6999788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-26203064.827916577</v>
      </c>
      <c r="L2375" s="444">
        <f t="shared" ca="1" si="129"/>
        <v>-6314938623.527895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-6314938623.527895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-26312244.264699563</v>
      </c>
      <c r="L2376" s="444">
        <f t="shared" ca="1" si="129"/>
        <v>-6341250867.7925949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-6341250867.7925949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-26421878.615802478</v>
      </c>
      <c r="L2377" s="444">
        <f t="shared" ca="1" si="129"/>
        <v>-6367672746.4083977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-6367672746.4083977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-26531969.776701655</v>
      </c>
      <c r="L2378" s="444">
        <f t="shared" ca="1" si="129"/>
        <v>-6394204716.1850996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-6394204716.1850996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-26642519.650771249</v>
      </c>
      <c r="L2379" s="444">
        <f t="shared" ca="1" si="129"/>
        <v>-6420847235.8358707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-6420847235.8358707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-26753530.149316128</v>
      </c>
      <c r="L2380" s="444">
        <f t="shared" ca="1" si="129"/>
        <v>-6447600765.9851866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-6447600765.9851866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-26865003.191604942</v>
      </c>
      <c r="L2381" s="444">
        <f t="shared" ca="1" si="129"/>
        <v>-6474465769.1767912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-6474465769.1767912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-26976940.704903297</v>
      </c>
      <c r="L2382" s="444">
        <f t="shared" ca="1" si="129"/>
        <v>-6501442709.8816948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-6501442709.8816948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-27089344.624507062</v>
      </c>
      <c r="L2383" s="444">
        <f t="shared" ca="1" si="129"/>
        <v>-6528532054.5062017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-6528532054.5062017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-27202216.893775839</v>
      </c>
      <c r="L2384" s="444">
        <f t="shared" ca="1" si="129"/>
        <v>-6555734271.3999777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-6555734271.3999777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-27315559.464166574</v>
      </c>
      <c r="L2385" s="444">
        <f t="shared" ca="1" si="129"/>
        <v>-6583049830.8641443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-6583049830.8641443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-27429374.295267269</v>
      </c>
      <c r="L2386" s="444">
        <f t="shared" ca="1" si="129"/>
        <v>-6610479205.1594114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-6610479205.1594114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-27543663.35483088</v>
      </c>
      <c r="L2387" s="444">
        <f t="shared" ca="1" si="129"/>
        <v>-6638022868.5142422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-6638022868.5142422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-27658428.618809342</v>
      </c>
      <c r="L2388" s="444">
        <f t="shared" ca="1" si="129"/>
        <v>-6665681297.1330519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-6665681297.1330519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-27773672.071387716</v>
      </c>
      <c r="L2389" s="444">
        <f t="shared" ca="1" si="129"/>
        <v>-6693454969.2044392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-6693454969.2044392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-27889395.705018494</v>
      </c>
      <c r="L2390" s="444">
        <f t="shared" ca="1" si="129"/>
        <v>-6721344364.9094572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-6721344364.9094572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-28005601.520456072</v>
      </c>
      <c r="L2391" s="444">
        <f t="shared" ca="1" si="129"/>
        <v>-6749349966.4299135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-6749349966.4299135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-28122291.526791308</v>
      </c>
      <c r="L2392" s="444">
        <f t="shared" ca="1" si="129"/>
        <v>-6777472257.9567051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-6777472257.9567051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-28239467.741486274</v>
      </c>
      <c r="L2393" s="444">
        <f t="shared" ca="1" si="129"/>
        <v>-6805711725.6981916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-6805711725.6981916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-28357132.190409131</v>
      </c>
      <c r="L2394" s="444">
        <f t="shared" ca="1" si="129"/>
        <v>-6834068857.8886003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-6834068857.8886003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-28475286.907869171</v>
      </c>
      <c r="L2395" s="444">
        <f t="shared" ca="1" si="129"/>
        <v>-6862544144.7964697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-6862544144.7964697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-28593933.936651956</v>
      </c>
      <c r="L2396" s="444">
        <f t="shared" ca="1" si="129"/>
        <v>-6891138078.7331219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-6891138078.7331219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-28713075.328054674</v>
      </c>
      <c r="L2397" s="444">
        <f t="shared" ca="1" si="129"/>
        <v>-6919851154.0611763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-6919851154.0611763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-28832713.141921572</v>
      </c>
      <c r="L2398" s="444">
        <f t="shared" ca="1" si="129"/>
        <v>-6948683867.2030983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-6948683867.2030983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-28952849.446679581</v>
      </c>
      <c r="L2399" s="444">
        <f t="shared" ca="1" si="129"/>
        <v>-6977636716.6497774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-6977636716.6497774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-29073486.319374073</v>
      </c>
      <c r="L2400" s="444">
        <f t="shared" ca="1" si="129"/>
        <v>-7006710202.9691515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-7006710202.9691515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-29194625.845704798</v>
      </c>
      <c r="L2401" s="444">
        <f t="shared" ca="1" si="129"/>
        <v>-7035904828.8148565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-7035904828.8148565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-29316270.120061897</v>
      </c>
      <c r="L2402" s="444">
        <f t="shared" ca="1" si="129"/>
        <v>-7065221098.9349184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-7065221098.9349184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-29438421.245562159</v>
      </c>
      <c r="L2403" s="444">
        <f t="shared" ca="1" si="129"/>
        <v>-7094659520.180481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-7094659520.180481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-29561081.334085338</v>
      </c>
      <c r="L2404" s="444">
        <f t="shared" ca="1" si="129"/>
        <v>-7124220601.5145664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-7124220601.5145664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-29684252.50631069</v>
      </c>
      <c r="L2405" s="444">
        <f t="shared" ca="1" si="129"/>
        <v>-7153904854.0208769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-7153904854.0208769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-29807936.891753655</v>
      </c>
      <c r="L2406" s="444">
        <f t="shared" ca="1" si="129"/>
        <v>-7183712790.9126301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-7183712790.9126301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-29932136.628802624</v>
      </c>
      <c r="L2407" s="444">
        <f t="shared" ca="1" si="129"/>
        <v>-7213644927.5414324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-7213644927.5414324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-30056853.864755969</v>
      </c>
      <c r="L2408" s="444">
        <f t="shared" ca="1" si="129"/>
        <v>-7243701781.406188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-7243701781.406188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-30182090.755859122</v>
      </c>
      <c r="L2409" s="444">
        <f t="shared" ca="1" si="129"/>
        <v>-7273883872.1620474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-7273883872.1620474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-30307849.467341859</v>
      </c>
      <c r="L2410" s="444">
        <f t="shared" ca="1" si="129"/>
        <v>-7304191721.6293888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-7304191721.6293888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-30434132.17345579</v>
      </c>
      <c r="L2411" s="444">
        <f t="shared" ca="1" si="129"/>
        <v>-7334625853.802845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-7334625853.802845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-30560941.057511855</v>
      </c>
      <c r="L2412" s="444">
        <f t="shared" ca="1" si="129"/>
        <v>-7365186794.8603573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-7365186794.8603573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-30688278.311918151</v>
      </c>
      <c r="L2413" s="444">
        <f t="shared" ca="1" si="129"/>
        <v>-7395875073.1722755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-7395875073.1722755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-30816146.138217811</v>
      </c>
      <c r="L2414" s="444">
        <f t="shared" ca="1" si="129"/>
        <v>-7426691219.3104935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-7426691219.3104935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-30944546.747127056</v>
      </c>
      <c r="L2415" s="444">
        <f t="shared" ca="1" si="129"/>
        <v>-7457635766.057621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-7457635766.057621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-31073482.358573418</v>
      </c>
      <c r="L2416" s="444">
        <f t="shared" ca="1" si="129"/>
        <v>-7488709248.416194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-7488709248.416194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-31202955.201734141</v>
      </c>
      <c r="L2417" s="444">
        <f t="shared" ca="1" si="129"/>
        <v>-7519912203.6179285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-7519912203.6179285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-31332967.515074704</v>
      </c>
      <c r="L2418" s="444">
        <f t="shared" ca="1" si="129"/>
        <v>-7551245171.1330032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-7551245171.1330032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-31463521.546387516</v>
      </c>
      <c r="L2419" s="444">
        <f t="shared" ca="1" si="129"/>
        <v>-7582708692.6793909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-7582708692.6793909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-31594619.552830797</v>
      </c>
      <c r="L2420" s="444">
        <f t="shared" ca="1" si="129"/>
        <v>-7614303312.2322216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-7614303312.2322216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-31726263.800967589</v>
      </c>
      <c r="L2421" s="444">
        <f t="shared" ca="1" si="129"/>
        <v>-7646029576.0331888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-7646029576.0331888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-31858456.566804957</v>
      </c>
      <c r="L2422" s="444">
        <f t="shared" ca="1" si="129"/>
        <v>-7677888032.5999937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-7677888032.5999937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-31991200.135833308</v>
      </c>
      <c r="L2423" s="444">
        <f t="shared" ca="1" si="129"/>
        <v>-7709879232.7358274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-7709879232.7358274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-32124496.803065952</v>
      </c>
      <c r="L2424" s="444">
        <f t="shared" ca="1" si="129"/>
        <v>-7742003729.5388937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-7742003729.5388937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-32258348.873078726</v>
      </c>
      <c r="L2425" s="444">
        <f t="shared" ca="1" si="129"/>
        <v>-7774262078.411972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-7774262078.411972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-32392758.660049878</v>
      </c>
      <c r="L2426" s="444">
        <f t="shared" ca="1" si="129"/>
        <v>-7806654837.0720215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-7806654837.0720215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-32527728.487800088</v>
      </c>
      <c r="L2427" s="444">
        <f t="shared" ca="1" si="129"/>
        <v>-7839182565.5598211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-7839182565.5598211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-32663260.689832587</v>
      </c>
      <c r="L2428" s="444">
        <f t="shared" ca="1" si="129"/>
        <v>-7871845826.2496538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-7871845826.2496538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-32799357.609373562</v>
      </c>
      <c r="L2429" s="444">
        <f t="shared" ca="1" si="129"/>
        <v>-7904645183.8590269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-7904645183.8590269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-32936021.599412609</v>
      </c>
      <c r="L2430" s="444">
        <f t="shared" ca="1" si="129"/>
        <v>-7937581205.4584398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-7937581205.4584398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-33073255.022743497</v>
      </c>
      <c r="L2431" s="444">
        <f t="shared" ca="1" si="129"/>
        <v>-7970654460.4811831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-7970654460.4811831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-33211060.252004929</v>
      </c>
      <c r="L2432" s="444">
        <f t="shared" ca="1" si="129"/>
        <v>-8003865520.7331877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-8003865520.7331877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-33349439.669721615</v>
      </c>
      <c r="L2433" s="444">
        <f t="shared" ca="1" si="129"/>
        <v>-8037214960.4029093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-8037214960.4029093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-33488395.668345455</v>
      </c>
      <c r="L2434" s="444">
        <f t="shared" ca="1" si="129"/>
        <v>-8070703356.0712547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-8070703356.0712547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-33627930.650296897</v>
      </c>
      <c r="L2435" s="444">
        <f t="shared" ca="1" si="129"/>
        <v>-8104331286.7215519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-8104331286.7215519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-33768047.028006472</v>
      </c>
      <c r="L2436" s="444">
        <f t="shared" ca="1" si="129"/>
        <v>-8138099333.7495584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-8138099333.7495584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-33908747.223956496</v>
      </c>
      <c r="L2437" s="444">
        <f t="shared" ca="1" si="129"/>
        <v>-8172008080.9735146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-8172008080.9735146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-34050033.670722976</v>
      </c>
      <c r="L2438" s="444">
        <f t="shared" ca="1" si="129"/>
        <v>-8206058114.6442375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-8206058114.6442375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-34191908.811017655</v>
      </c>
      <c r="L2439" s="444">
        <f t="shared" ca="1" si="129"/>
        <v>-8240250023.4552555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-8240250023.4552555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-34334375.097730234</v>
      </c>
      <c r="L2440" s="444">
        <f t="shared" ca="1" si="129"/>
        <v>-8274584398.5529861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-8274584398.5529861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-34477434.993970774</v>
      </c>
      <c r="L2441" s="444">
        <f t="shared" ca="1" si="129"/>
        <v>-8309061833.546957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-8309061833.546957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-34621090.973112322</v>
      </c>
      <c r="L2442" s="444">
        <f t="shared" ca="1" si="129"/>
        <v>-8343682924.5200691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-8343682924.5200691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-34765345.518833622</v>
      </c>
      <c r="L2443" s="444">
        <f t="shared" ca="1" si="129"/>
        <v>-8378448270.0389023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-8378448270.0389023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-34910201.125162095</v>
      </c>
      <c r="L2444" s="444">
        <f t="shared" ca="1" si="129"/>
        <v>-8413358471.1640644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-8413358471.1640644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-35055660.296516933</v>
      </c>
      <c r="L2445" s="444">
        <f t="shared" ca="1" si="129"/>
        <v>-8448414131.4605818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-8448414131.4605818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-35201725.547752425</v>
      </c>
      <c r="L2446" s="444">
        <f t="shared" ca="1" si="129"/>
        <v>-8483615857.0083342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-8483615857.0083342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-35348399.404201396</v>
      </c>
      <c r="L2447" s="444">
        <f t="shared" ca="1" si="129"/>
        <v>-8518964256.4125357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-8518964256.4125357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-35495684.4017189</v>
      </c>
      <c r="L2448" s="444">
        <f t="shared" ca="1" si="129"/>
        <v>-8554459940.8142548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-8554459940.8142548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-35643583.086726062</v>
      </c>
      <c r="L2449" s="444">
        <f t="shared" ca="1" si="129"/>
        <v>-8590103523.90098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-8590103523.90098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-35792098.016254082</v>
      </c>
      <c r="L2450" s="444">
        <f t="shared" ca="1" si="129"/>
        <v>-8625895621.9172344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-8625895621.9172344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-35941231.757988475</v>
      </c>
      <c r="L2451" s="444">
        <f t="shared" ca="1" si="129"/>
        <v>-8661836853.6752224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-8661836853.6752224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-36090986.890313424</v>
      </c>
      <c r="L2452" s="444">
        <f t="shared" ca="1" si="129"/>
        <v>-8697927840.5655365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-8697927840.5655365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-36241366.002356403</v>
      </c>
      <c r="L2453" s="444">
        <f t="shared" ca="1" si="129"/>
        <v>-8734169206.5678921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-8734169206.5678921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-36392371.694032885</v>
      </c>
      <c r="L2454" s="444">
        <f t="shared" ca="1" si="129"/>
        <v>-8770561578.2619247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-8770561578.2619247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-36544006.576091349</v>
      </c>
      <c r="L2455" s="444">
        <f t="shared" ca="1" si="129"/>
        <v>-8807105584.8380165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-8807105584.8380165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-36696273.270158403</v>
      </c>
      <c r="L2456" s="444">
        <f t="shared" ca="1" si="129"/>
        <v>-8843801858.1081753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-8843801858.1081753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-36849174.408784062</v>
      </c>
      <c r="L2457" s="444">
        <f t="shared" ca="1" si="129"/>
        <v>-8880651032.5169601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-8880651032.5169601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-37002712.635487333</v>
      </c>
      <c r="L2458" s="444">
        <f t="shared" ca="1" si="129"/>
        <v>-8917653745.1524467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-8917653745.1524467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-37156890.604801863</v>
      </c>
      <c r="L2459" s="444">
        <f t="shared" ca="1" si="129"/>
        <v>-8954810635.7572479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-8954810635.7572479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-37311710.982321866</v>
      </c>
      <c r="L2460" s="444">
        <f t="shared" ca="1" si="129"/>
        <v>-8992122346.7395706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-8992122346.7395706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-37467176.444748208</v>
      </c>
      <c r="L2461" s="444">
        <f t="shared" ca="1" si="129"/>
        <v>-9029589523.1843185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-9029589523.1843185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-37623289.679934658</v>
      </c>
      <c r="L2462" s="444">
        <f t="shared" ca="1" si="129"/>
        <v>-9067212812.864254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-9067212812.864254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-37780053.386934392</v>
      </c>
      <c r="L2463" s="444">
        <f t="shared" ca="1" si="129"/>
        <v>-9104992866.2511883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-9104992866.2511883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-37937470.276046619</v>
      </c>
      <c r="L2464" s="444">
        <f t="shared" ca="1" si="129"/>
        <v>-9142930336.527235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-9142930336.527235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-38095543.068863481</v>
      </c>
      <c r="L2465" s="444">
        <f t="shared" ca="1" si="129"/>
        <v>-9181025879.5960979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-9181025879.5960979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-38254274.498317078</v>
      </c>
      <c r="L2466" s="444">
        <f t="shared" ca="1" si="129"/>
        <v>-9219280154.0944157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-9219280154.0944157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-38413667.308726728</v>
      </c>
      <c r="L2467" s="444">
        <f t="shared" ca="1" si="129"/>
        <v>-9257693821.4031429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-9257693821.4031429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-38573724.255846426</v>
      </c>
      <c r="L2468" s="444">
        <f t="shared" ca="1" si="129"/>
        <v>-9296267545.658989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-9296267545.658989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-38734448.106912456</v>
      </c>
      <c r="L2469" s="444">
        <f t="shared" ca="1" si="129"/>
        <v>-9335001993.7659016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-9335001993.7659016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-38895841.640691258</v>
      </c>
      <c r="L2470" s="444">
        <f t="shared" ca="1" si="129"/>
        <v>-9373897835.4065933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-9373897835.4065933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-39057907.647527471</v>
      </c>
      <c r="L2471" s="444">
        <f t="shared" ca="1" si="129"/>
        <v>-9412955743.054121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-9412955743.054121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-39220648.929392174</v>
      </c>
      <c r="L2472" s="444">
        <f t="shared" ca="1" si="129"/>
        <v>-9452176391.9835129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-9452176391.9835129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-39384068.299931303</v>
      </c>
      <c r="L2473" s="444">
        <f t="shared" ca="1" si="129"/>
        <v>-9491560460.2834435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-9491560460.2834435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-39548168.58451435</v>
      </c>
      <c r="L2474" s="444">
        <f t="shared" ca="1" si="129"/>
        <v>-9531108628.8679581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-9531108628.8679581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-39712952.620283157</v>
      </c>
      <c r="L2475" s="444">
        <f t="shared" ca="1" si="129"/>
        <v>-9570821581.4882412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-9570821581.4882412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-39878423.256201006</v>
      </c>
      <c r="L2476" s="444">
        <f t="shared" ca="1" si="129"/>
        <v>-9610700004.744442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-9610700004.744442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-40044583.353101842</v>
      </c>
      <c r="L2477" s="444">
        <f t="shared" ca="1" si="129"/>
        <v>-9650744588.0975437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-9650744588.0975437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-40211435.783739768</v>
      </c>
      <c r="L2478" s="444">
        <f t="shared" ca="1" si="129"/>
        <v>-9690956023.8812828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-9690956023.8812828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-40378983.432838678</v>
      </c>
      <c r="L2479" s="444">
        <f t="shared" ca="1" si="129"/>
        <v>-9731335007.3141212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-9731335007.3141212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-40547229.197142169</v>
      </c>
      <c r="L2480" s="444">
        <f t="shared" ca="1" si="129"/>
        <v>-9771882236.5112629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-9771882236.5112629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-40716175.985463597</v>
      </c>
      <c r="L2481" s="444">
        <f t="shared" ca="1" si="129"/>
        <v>-9812598412.496727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-9812598412.496727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-40885826.718736365</v>
      </c>
      <c r="L2482" s="444">
        <f t="shared" ca="1" si="129"/>
        <v>-9853484239.2154636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-9853484239.2154636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-41056184.330064431</v>
      </c>
      <c r="L2483" s="444">
        <f t="shared" ca="1" si="129"/>
        <v>-9894540423.5455284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-9894540423.5455284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-41227251.764773034</v>
      </c>
      <c r="L2484" s="444">
        <f t="shared" ca="1" si="129"/>
        <v>-9935767675.3103008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-9935767675.3103008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-41399031.980459586</v>
      </c>
      <c r="L2485" s="444">
        <f t="shared" ca="1" si="129"/>
        <v>-9977166707.29076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-9977166707.29076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-41571527.947044834</v>
      </c>
      <c r="L2486" s="444">
        <f t="shared" ca="1" si="129"/>
        <v>-10018738235.237804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-10018738235.237804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-41744742.646824181</v>
      </c>
      <c r="L2487" s="444">
        <f t="shared" ca="1" si="129"/>
        <v>-10060482977.884628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-10060482977.884628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-41918679.074519284</v>
      </c>
      <c r="L2488" s="444">
        <f t="shared" ca="1" si="129"/>
        <v>-10102401656.959148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-10102401656.959148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-42093340.237329781</v>
      </c>
      <c r="L2489" s="444">
        <f t="shared" ca="1" si="129"/>
        <v>-10144494997.196478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-10144494997.196478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-42268729.154985324</v>
      </c>
      <c r="L2490" s="444">
        <f t="shared" ca="1" si="129"/>
        <v>-10186763726.351463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-10186763726.351463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-42444848.859797761</v>
      </c>
      <c r="L2491" s="444">
        <f t="shared" ca="1" si="129"/>
        <v>-10229208575.211262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-10229208575.211262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-42621702.396713592</v>
      </c>
      <c r="L2492" s="444">
        <f t="shared" ca="1" si="129"/>
        <v>-10271830277.607975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-10271830277.607975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-42799292.82336656</v>
      </c>
      <c r="L2493" s="444">
        <f t="shared" ca="1" si="129"/>
        <v>-10314629570.431341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-10314629570.431341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-42977623.210130587</v>
      </c>
      <c r="L2494" s="444">
        <f t="shared" ca="1" si="129"/>
        <v>-10357607193.641472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-10357607193.641472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-43156696.640172802</v>
      </c>
      <c r="L2495" s="444">
        <f t="shared" ca="1" si="129"/>
        <v>-10400763890.281645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-10400763890.281645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-43336516.209506854</v>
      </c>
      <c r="L2496" s="444">
        <f t="shared" ca="1" si="129"/>
        <v>-10444100406.491152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-10444100406.491152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-43517085.027046464</v>
      </c>
      <c r="L2497" s="444">
        <f t="shared" ca="1" si="129"/>
        <v>-10487617491.518198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-10487617491.518198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-43698406.214659154</v>
      </c>
      <c r="L2498" s="444">
        <f t="shared" ca="1" si="129"/>
        <v>-10531315897.732857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-10531315897.732857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-43880482.907220237</v>
      </c>
      <c r="L2499" s="444">
        <f t="shared" ca="1" si="129"/>
        <v>-10575196380.640078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-10575196380.640078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-44063318.252666987</v>
      </c>
      <c r="L2500" s="444">
        <f t="shared" ca="1" si="129"/>
        <v>-10619259698.892744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-10619259698.892744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-44246915.412053101</v>
      </c>
      <c r="L2501" s="444">
        <f t="shared" ca="1" si="129"/>
        <v>-10663506614.304796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-10663506614.304796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-44431277.559603319</v>
      </c>
      <c r="L2502" s="444">
        <f t="shared" ca="1" si="129"/>
        <v>-10707937891.864399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-10707937891.864399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-44616407.882768326</v>
      </c>
      <c r="L2503" s="444">
        <f t="shared" ca="1" si="129"/>
        <v>-10752554299.747168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-10752554299.747168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-44802309.582279861</v>
      </c>
      <c r="L2504" s="444">
        <f t="shared" ca="1" si="129"/>
        <v>-10797356609.329447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-10797356609.329447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-44988985.872206025</v>
      </c>
      <c r="L2505" s="444">
        <f t="shared" ca="1" si="129"/>
        <v>-10842345595.201653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-10842345595.201653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-45176439.980006889</v>
      </c>
      <c r="L2506" s="444">
        <f t="shared" ca="1" si="129"/>
        <v>-10887522035.18166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-10887522035.18166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-45364675.146590248</v>
      </c>
      <c r="L2507" s="444">
        <f t="shared" ca="1" si="129"/>
        <v>-10932886710.328251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-10932886710.328251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-45553694.626367711</v>
      </c>
      <c r="L2508" s="444">
        <f t="shared" ca="1" si="129"/>
        <v>-10978440404.954618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-10978440404.954618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-45743501.687310912</v>
      </c>
      <c r="L2509" s="444">
        <f t="shared" ca="1" si="129"/>
        <v>-11024183906.64193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-11024183906.64193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-45934099.611008041</v>
      </c>
      <c r="L2510" s="444">
        <f t="shared" ca="1" si="129"/>
        <v>-11070118006.252937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-11070118006.252937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-46125491.69272057</v>
      </c>
      <c r="L2511" s="444">
        <f t="shared" ca="1" si="129"/>
        <v>-11116243497.945658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-11116243497.945658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-46317681.241440237</v>
      </c>
      <c r="L2512" s="444">
        <f t="shared" ca="1" si="129"/>
        <v>-11162561179.187098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-11162561179.187098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-46510671.579946242</v>
      </c>
      <c r="L2513" s="444">
        <f t="shared" ca="1" si="129"/>
        <v>-11209071850.767044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-11209071850.767044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-46704466.04486268</v>
      </c>
      <c r="L2514" s="444">
        <f t="shared" ca="1" si="129"/>
        <v>-11255776316.811907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-11255776316.811907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-46899067.986716278</v>
      </c>
      <c r="L2515" s="444">
        <f t="shared" ca="1" si="129"/>
        <v>-11302675384.798624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-11302675384.798624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-47094480.769994266</v>
      </c>
      <c r="L2516" s="444">
        <f t="shared" ca="1" si="129"/>
        <v>-11349769865.568619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-11349769865.568619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-47290707.773202576</v>
      </c>
      <c r="L2517" s="444">
        <f t="shared" ca="1" si="129"/>
        <v>-11397060573.341822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-11397060573.341822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-47487752.388924256</v>
      </c>
      <c r="L2518" s="444">
        <f t="shared" ca="1" si="129"/>
        <v>-11444548325.730745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-11444548325.730745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-47685618.023878105</v>
      </c>
      <c r="L2519" s="444">
        <f t="shared" ca="1" si="129"/>
        <v>-11492233943.754623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-11492233943.754623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-47884308.098977596</v>
      </c>
      <c r="L2520" s="444">
        <f t="shared" ca="1" si="129"/>
        <v>-11540118251.853601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-11540118251.853601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-48083826.049390003</v>
      </c>
      <c r="L2521" s="444">
        <f t="shared" ca="1" si="129"/>
        <v>-11588202077.902992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-11588202077.902992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-48284175.324595802</v>
      </c>
      <c r="L2522" s="444">
        <f t="shared" ca="1" si="129"/>
        <v>-11636486253.227589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-11636486253.227589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-48485359.388448283</v>
      </c>
      <c r="L2523" s="444">
        <f t="shared" ca="1" si="129"/>
        <v>-11684971612.616037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-11684971612.616037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-48687381.719233491</v>
      </c>
      <c r="L2524" s="444">
        <f t="shared" ca="1" si="129"/>
        <v>-11733658994.33527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-11733658994.33527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-48890245.809730291</v>
      </c>
      <c r="L2525" s="444">
        <f t="shared" ca="1" si="129"/>
        <v>-11782549240.145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-11782549240.145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-49093955.167270832</v>
      </c>
      <c r="L2526" s="444">
        <f t="shared" ca="1" si="129"/>
        <v>-11831643195.312271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-11831643195.312271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-49298513.313801132</v>
      </c>
      <c r="L2527" s="444">
        <f t="shared" ca="1" si="129"/>
        <v>-11880941708.626072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-11880941708.626072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-49503923.785941966</v>
      </c>
      <c r="L2528" s="444">
        <f t="shared" ca="1" si="129"/>
        <v>-11930445632.412014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-11930445632.412014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-49710190.135050058</v>
      </c>
      <c r="L2529" s="444">
        <f t="shared" ca="1" si="129"/>
        <v>-11980155822.547064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-11980155822.547064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-49917315.927279435</v>
      </c>
      <c r="L2530" s="444">
        <f t="shared" ca="1" si="129"/>
        <v>-12030073138.474342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-12030073138.474342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-50125304.74364309</v>
      </c>
      <c r="L2531" s="444">
        <f t="shared" ca="1" si="129"/>
        <v>-12080198443.217985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-12080198443.217985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-50334160.180074938</v>
      </c>
      <c r="L2532" s="444">
        <f t="shared" ca="1" si="129"/>
        <v>-12130532603.39806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-12130532603.39806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-50543885.847491913</v>
      </c>
      <c r="L2533" s="444">
        <f t="shared" ca="1" si="129"/>
        <v>-12181076489.245552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-12181076489.245552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-50754485.371856466</v>
      </c>
      <c r="L2534" s="444">
        <f t="shared" ca="1" si="129"/>
        <v>-12231830974.617409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-12231830974.617409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-50965962.394239202</v>
      </c>
      <c r="L2535" s="444">
        <f t="shared" ca="1" si="129"/>
        <v>-12282796937.011648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-12282796937.011648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-51178320.570881866</v>
      </c>
      <c r="L2536" s="444">
        <f t="shared" ca="1" si="129"/>
        <v>-12333975257.582531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-12333975257.582531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-51391563.573260546</v>
      </c>
      <c r="L2537" s="444">
        <f t="shared" ca="1" si="129"/>
        <v>-12385366821.155792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-12385366821.155792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-51605695.08814913</v>
      </c>
      <c r="L2538" s="444">
        <f t="shared" ca="1" si="129"/>
        <v>-12436972516.243942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-12436972516.243942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-51820718.817683093</v>
      </c>
      <c r="L2539" s="444">
        <f t="shared" ca="1" si="129"/>
        <v>-12488793235.061625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-12488793235.061625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-52036638.479423434</v>
      </c>
      <c r="L2540" s="444">
        <f t="shared" ca="1" si="129"/>
        <v>-12540829873.541048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-12540829873.541048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-52253457.806421034</v>
      </c>
      <c r="L2541" s="444">
        <f t="shared" ca="1" si="129"/>
        <v>-12593083331.347469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-12593083331.347469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-52471180.547281124</v>
      </c>
      <c r="L2542" s="444">
        <f t="shared" ca="1" si="129"/>
        <v>-12645554511.894751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-12645554511.894751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-52689810.466228127</v>
      </c>
      <c r="L2543" s="444">
        <f t="shared" ca="1" si="129"/>
        <v>-12698244322.360979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-12698244322.360979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-52909351.343170747</v>
      </c>
      <c r="L2544" s="444">
        <f t="shared" ca="1" si="129"/>
        <v>-12751153673.704149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-12751153673.704149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-53129806.973767288</v>
      </c>
      <c r="L2545" s="444">
        <f t="shared" ca="1" si="129"/>
        <v>-12804283480.677917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-12804283480.677917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-53351181.169491321</v>
      </c>
      <c r="L2546" s="444">
        <f t="shared" ca="1" si="129"/>
        <v>-12857634661.847408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-12857634661.847408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-53573477.757697538</v>
      </c>
      <c r="L2547" s="444">
        <f t="shared" ca="1" si="129"/>
        <v>-12911208139.605106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-12911208139.605106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-53796700.581687942</v>
      </c>
      <c r="L2548" s="444">
        <f t="shared" ca="1" si="129"/>
        <v>-12965004840.186794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-12965004840.186794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-54020853.50077831</v>
      </c>
      <c r="L2549" s="444">
        <f t="shared" ca="1" si="129"/>
        <v>-13019025693.687572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-13019025693.687572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-54245940.390364885</v>
      </c>
      <c r="L2550" s="444">
        <f t="shared" ca="1" si="129"/>
        <v>-13073271634.077938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-13073271634.077938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-54471965.141991407</v>
      </c>
      <c r="L2551" s="444">
        <f t="shared" ca="1" si="129"/>
        <v>-13127743599.219929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-13127743599.219929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-54698931.663416371</v>
      </c>
      <c r="L2552" s="444">
        <f t="shared" ca="1" si="129"/>
        <v>-13182442530.883345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-13182442530.883345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-54926843.878680602</v>
      </c>
      <c r="L2553" s="444">
        <f t="shared" ca="1" si="129"/>
        <v>-13237369374.762026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-13237369374.762026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-55155705.728175104</v>
      </c>
      <c r="L2554" s="444">
        <f t="shared" ca="1" si="129"/>
        <v>-13292525080.4902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-13292525080.4902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-55385521.168709166</v>
      </c>
      <c r="L2555" s="444">
        <f t="shared" ca="1" si="129"/>
        <v>-13347910601.658909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-13347910601.658909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-55616294.173578784</v>
      </c>
      <c r="L2556" s="444">
        <f t="shared" ca="1" si="129"/>
        <v>-13403526895.832487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-13403526895.832487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-55848028.732635371</v>
      </c>
      <c r="L2557" s="444">
        <f t="shared" ca="1" si="129"/>
        <v>-13459374924.565123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-13459374924.565123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-56080728.852354676</v>
      </c>
      <c r="L2558" s="444">
        <f t="shared" ref="L2558:L2812" ca="1" si="134">I2558-J2558+K2558</f>
        <v>-13515455653.417477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-13515455653.417477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-56314398.555906162</v>
      </c>
      <c r="L2559" s="444">
        <f t="shared" ca="1" si="134"/>
        <v>-13571770051.973383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-13571770051.973383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-56549041.883222438</v>
      </c>
      <c r="L2560" s="444">
        <f t="shared" ca="1" si="134"/>
        <v>-13628319093.856606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-13628319093.856606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-56784662.891069196</v>
      </c>
      <c r="L2561" s="444">
        <f t="shared" ca="1" si="134"/>
        <v>-13685103756.747675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-13685103756.747675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-57021265.65311531</v>
      </c>
      <c r="L2562" s="444">
        <f t="shared" ca="1" si="134"/>
        <v>-13742125022.400791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-13742125022.400791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-57258854.260003299</v>
      </c>
      <c r="L2563" s="444">
        <f t="shared" ca="1" si="134"/>
        <v>-13799383876.660795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-13799383876.660795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-57497432.81941998</v>
      </c>
      <c r="L2564" s="444">
        <f t="shared" ca="1" si="134"/>
        <v>-13856881309.480215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-13856881309.480215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-57737005.456167564</v>
      </c>
      <c r="L2565" s="444">
        <f t="shared" ca="1" si="134"/>
        <v>-13914618314.936382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-13914618314.936382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-57977576.312234923</v>
      </c>
      <c r="L2566" s="444">
        <f t="shared" ca="1" si="134"/>
        <v>-13972595891.248617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-13972595891.248617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-58219149.546869241</v>
      </c>
      <c r="L2567" s="444">
        <f t="shared" ca="1" si="134"/>
        <v>-14030815040.795486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-14030815040.795486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-58461729.336647861</v>
      </c>
      <c r="L2568" s="444">
        <f t="shared" ca="1" si="134"/>
        <v>-14089276770.132133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-14089276770.132133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-58705319.875550561</v>
      </c>
      <c r="L2569" s="444">
        <f t="shared" ca="1" si="134"/>
        <v>-14147982090.007685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-14147982090.007685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-58949925.37503203</v>
      </c>
      <c r="L2570" s="444">
        <f t="shared" ca="1" si="134"/>
        <v>-14206932015.382717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-14206932015.382717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-59195550.064094663</v>
      </c>
      <c r="L2571" s="444">
        <f t="shared" ca="1" si="134"/>
        <v>-14266127565.446812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-14266127565.446812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-59442198.189361714</v>
      </c>
      <c r="L2572" s="444">
        <f t="shared" ca="1" si="134"/>
        <v>-14325569763.636173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-14325569763.636173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-59689874.015150718</v>
      </c>
      <c r="L2573" s="444">
        <f t="shared" ca="1" si="134"/>
        <v>-14385259637.651323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-14385259637.651323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-59938581.823547177</v>
      </c>
      <c r="L2574" s="444">
        <f t="shared" ca="1" si="134"/>
        <v>-14445198219.474871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-14445198219.474871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-60188325.914478622</v>
      </c>
      <c r="L2575" s="444">
        <f t="shared" ca="1" si="134"/>
        <v>-14505386545.389349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-14505386545.389349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-60439110.605788954</v>
      </c>
      <c r="L2576" s="444">
        <f t="shared" ca="1" si="134"/>
        <v>-14565825655.995138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-14565825655.995138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-60690940.233313076</v>
      </c>
      <c r="L2577" s="444">
        <f t="shared" ca="1" si="134"/>
        <v>-14626516596.228451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-14626516596.228451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-60943819.150951877</v>
      </c>
      <c r="L2578" s="444">
        <f t="shared" ca="1" si="134"/>
        <v>-14687460415.379402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-14687460415.379402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-61197751.730747506</v>
      </c>
      <c r="L2579" s="444">
        <f t="shared" ca="1" si="134"/>
        <v>-14748658167.110149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-14748658167.110149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-61452742.362958945</v>
      </c>
      <c r="L2580" s="444">
        <f t="shared" ca="1" si="134"/>
        <v>-14810110909.473108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-14810110909.473108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-61708795.456137948</v>
      </c>
      <c r="L2581" s="444">
        <f t="shared" ca="1" si="134"/>
        <v>-14871819704.929247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-14871819704.929247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-61965915.437205195</v>
      </c>
      <c r="L2582" s="444">
        <f t="shared" ca="1" si="134"/>
        <v>-14933785620.366451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-14933785620.366451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-62224106.751526877</v>
      </c>
      <c r="L2583" s="444">
        <f t="shared" ca="1" si="134"/>
        <v>-14996009727.117979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-14996009727.117979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-62483373.862991571</v>
      </c>
      <c r="L2584" s="444">
        <f t="shared" ca="1" si="134"/>
        <v>-15058493100.98097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-15058493100.98097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-62743721.254087374</v>
      </c>
      <c r="L2585" s="444">
        <f t="shared" ca="1" si="134"/>
        <v>-15121236822.235058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-15121236822.235058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-63005153.425979406</v>
      </c>
      <c r="L2586" s="444">
        <f t="shared" ca="1" si="134"/>
        <v>-15184241975.661037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-15184241975.661037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-63267674.898587666</v>
      </c>
      <c r="L2587" s="444">
        <f t="shared" ca="1" si="134"/>
        <v>-15247509650.559626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-15247509650.559626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-63531290.210665107</v>
      </c>
      <c r="L2588" s="444">
        <f t="shared" ca="1" si="134"/>
        <v>-15311040940.77029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-15311040940.77029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-63796003.91987621</v>
      </c>
      <c r="L2589" s="444">
        <f t="shared" ca="1" si="134"/>
        <v>-15374836944.690166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-15374836944.690166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-64061820.602875687</v>
      </c>
      <c r="L2590" s="444">
        <f t="shared" ca="1" si="134"/>
        <v>-15438898765.293041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-15438898765.293041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-64328744.855387673</v>
      </c>
      <c r="L2591" s="444">
        <f t="shared" ca="1" si="134"/>
        <v>-15503227510.148428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-15503227510.148428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-64596781.292285115</v>
      </c>
      <c r="L2592" s="444">
        <f t="shared" ca="1" si="134"/>
        <v>-15567824291.440714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-15567824291.440714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-64865934.547669634</v>
      </c>
      <c r="L2593" s="444">
        <f t="shared" ca="1" si="134"/>
        <v>-15632690225.988384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-15632690225.988384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-65136209.274951607</v>
      </c>
      <c r="L2594" s="444">
        <f t="shared" ca="1" si="134"/>
        <v>-15697826435.263336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-15697826435.263336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-65407610.146930568</v>
      </c>
      <c r="L2595" s="444">
        <f t="shared" ca="1" si="134"/>
        <v>-15763234045.410267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-15763234045.410267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-65680141.85587611</v>
      </c>
      <c r="L2596" s="444">
        <f t="shared" ca="1" si="134"/>
        <v>-15828914187.266144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-15828914187.266144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-65953809.113608934</v>
      </c>
      <c r="L2597" s="444">
        <f t="shared" ca="1" si="134"/>
        <v>-15894867996.379753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-15894867996.379753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-66228616.651582301</v>
      </c>
      <c r="L2598" s="444">
        <f t="shared" ca="1" si="134"/>
        <v>-15961096613.031336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-15961096613.031336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-66504569.220963903</v>
      </c>
      <c r="L2599" s="444">
        <f t="shared" ca="1" si="134"/>
        <v>-16027601182.2523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-16027601182.2523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-66781671.592717916</v>
      </c>
      <c r="L2600" s="444">
        <f t="shared" ca="1" si="134"/>
        <v>-16094382853.845018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-16094382853.845018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-67059928.557687573</v>
      </c>
      <c r="L2601" s="444">
        <f t="shared" ca="1" si="134"/>
        <v>-16161442782.402706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-16161442782.402706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-67339344.926677942</v>
      </c>
      <c r="L2602" s="444">
        <f t="shared" ca="1" si="134"/>
        <v>-16228782127.329384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-16228782127.329384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-67619925.530539095</v>
      </c>
      <c r="L2603" s="444">
        <f t="shared" ca="1" si="134"/>
        <v>-16296402052.859922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-16296402052.859922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-67901675.220249683</v>
      </c>
      <c r="L2604" s="444">
        <f t="shared" ca="1" si="134"/>
        <v>-16364303728.080172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-16364303728.080172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-68184598.867000714</v>
      </c>
      <c r="L2605" s="444">
        <f t="shared" ca="1" si="134"/>
        <v>-16432488326.947172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-16432488326.947172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-68468701.362279877</v>
      </c>
      <c r="L2606" s="444">
        <f t="shared" ca="1" si="134"/>
        <v>-16500957028.309452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-16500957028.309452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-68753987.617956042</v>
      </c>
      <c r="L2607" s="444">
        <f t="shared" ca="1" si="134"/>
        <v>-16569711015.927408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-16569711015.927408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-69040462.566364199</v>
      </c>
      <c r="L2608" s="444">
        <f t="shared" ca="1" si="134"/>
        <v>-16638751478.493773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-16638751478.493773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-69328131.16039072</v>
      </c>
      <c r="L2609" s="444">
        <f t="shared" ca="1" si="134"/>
        <v>-16708079609.654163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-16708079609.654163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-69616998.373559013</v>
      </c>
      <c r="L2610" s="444">
        <f t="shared" ca="1" si="134"/>
        <v>-16777696608.027723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-16777696608.027723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-69907069.200115517</v>
      </c>
      <c r="L2611" s="444">
        <f t="shared" ca="1" si="134"/>
        <v>-16847603677.227839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-16847603677.227839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-70198348.655115992</v>
      </c>
      <c r="L2612" s="444">
        <f t="shared" ca="1" si="134"/>
        <v>-16917802025.882954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-16917802025.882954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-70490841.774512306</v>
      </c>
      <c r="L2613" s="444">
        <f t="shared" ca="1" si="134"/>
        <v>-16988292867.657467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-16988292867.657467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-70784553.615239441</v>
      </c>
      <c r="L2614" s="444">
        <f t="shared" ca="1" si="134"/>
        <v>-17059077421.272707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-17059077421.272707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-71079489.255302951</v>
      </c>
      <c r="L2615" s="444">
        <f t="shared" ca="1" si="134"/>
        <v>-17130156910.528009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-17130156910.528009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-71375653.793866694</v>
      </c>
      <c r="L2616" s="444">
        <f t="shared" ca="1" si="134"/>
        <v>-17201532564.321877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-17201532564.321877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-71673052.351341158</v>
      </c>
      <c r="L2617" s="444">
        <f t="shared" ca="1" si="134"/>
        <v>-17273205616.673218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-17273205616.673218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-71971690.069471747</v>
      </c>
      <c r="L2618" s="444">
        <f t="shared" ca="1" si="134"/>
        <v>-17345177306.742691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-17345177306.742691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-72271572.111427873</v>
      </c>
      <c r="L2619" s="444">
        <f t="shared" ca="1" si="134"/>
        <v>-17417448878.854118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-17417448878.854118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-72572703.661892161</v>
      </c>
      <c r="L2620" s="444">
        <f t="shared" ca="1" si="134"/>
        <v>-17490021582.51601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-17490021582.51601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-72875089.927150041</v>
      </c>
      <c r="L2621" s="444">
        <f t="shared" ca="1" si="134"/>
        <v>-17562896672.443161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-17562896672.443161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-73178736.135179833</v>
      </c>
      <c r="L2622" s="444">
        <f t="shared" ca="1" si="134"/>
        <v>-17636075408.578342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-17636075408.578342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-73483647.535743088</v>
      </c>
      <c r="L2623" s="444">
        <f t="shared" ca="1" si="134"/>
        <v>-17709559056.114086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-17709559056.114086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-73789829.400475353</v>
      </c>
      <c r="L2624" s="444">
        <f t="shared" ca="1" si="134"/>
        <v>-17783348885.514561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-17783348885.514561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-74097287.022977337</v>
      </c>
      <c r="L2625" s="444">
        <f t="shared" ca="1" si="134"/>
        <v>-17857446172.537537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-17857446172.537537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-74406025.718906403</v>
      </c>
      <c r="L2626" s="444">
        <f t="shared" ca="1" si="134"/>
        <v>-17931852198.256443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-17931852198.256443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-74716050.826068506</v>
      </c>
      <c r="L2627" s="444">
        <f t="shared" ca="1" si="134"/>
        <v>-18006568249.082512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-18006568249.082512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-75027367.704510465</v>
      </c>
      <c r="L2628" s="444">
        <f t="shared" ca="1" si="134"/>
        <v>-18081595616.787022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-18081595616.787022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-75339981.736612588</v>
      </c>
      <c r="L2629" s="444">
        <f t="shared" ca="1" si="134"/>
        <v>-18156935598.523636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-18156935598.523636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-75653898.327181816</v>
      </c>
      <c r="L2630" s="444">
        <f t="shared" ca="1" si="134"/>
        <v>-18232589496.850819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-18232589496.850819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-75969122.903545082</v>
      </c>
      <c r="L2631" s="444">
        <f t="shared" ca="1" si="134"/>
        <v>-18308558619.754364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-18308558619.754364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-76285660.915643185</v>
      </c>
      <c r="L2632" s="444">
        <f t="shared" ca="1" si="134"/>
        <v>-18384844280.670006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-18384844280.670006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-76603517.836125016</v>
      </c>
      <c r="L2633" s="444">
        <f t="shared" ca="1" si="134"/>
        <v>-18461447798.50613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-18461447798.50613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-76922699.160442203</v>
      </c>
      <c r="L2634" s="444">
        <f t="shared" ca="1" si="134"/>
        <v>-18538370497.666573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-18538370497.666573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-77243210.406944051</v>
      </c>
      <c r="L2635" s="444">
        <f t="shared" ca="1" si="134"/>
        <v>-18615613708.073517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-18615613708.073517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-77565057.116972983</v>
      </c>
      <c r="L2636" s="444">
        <f t="shared" ca="1" si="134"/>
        <v>-18693178765.190491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-18693178765.190491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-77888244.854960382</v>
      </c>
      <c r="L2637" s="444">
        <f t="shared" ca="1" si="134"/>
        <v>-18771067010.045452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-18771067010.045452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-78212779.208522722</v>
      </c>
      <c r="L2638" s="444">
        <f t="shared" ca="1" si="134"/>
        <v>-18849279789.253975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-18849279789.253975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-78538665.78855823</v>
      </c>
      <c r="L2639" s="444">
        <f t="shared" ca="1" si="134"/>
        <v>-18927818455.042534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-18927818455.042534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-78865910.229343891</v>
      </c>
      <c r="L2640" s="444">
        <f t="shared" ca="1" si="134"/>
        <v>-19006684365.271877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-19006684365.271877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-79194518.188632816</v>
      </c>
      <c r="L2641" s="444">
        <f t="shared" ca="1" si="134"/>
        <v>-19085878883.46051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-19085878883.46051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-79524495.347752124</v>
      </c>
      <c r="L2642" s="444">
        <f t="shared" ca="1" si="134"/>
        <v>-19165403378.808262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-19165403378.808262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-79855847.411701083</v>
      </c>
      <c r="L2643" s="444">
        <f t="shared" ca="1" si="134"/>
        <v>-19245259226.219963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-19245259226.219963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-80188580.109249845</v>
      </c>
      <c r="L2644" s="444">
        <f t="shared" ca="1" si="134"/>
        <v>-19325447806.329212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-19325447806.329212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-80522699.193038389</v>
      </c>
      <c r="L2645" s="444">
        <f t="shared" ca="1" si="134"/>
        <v>-19405970505.522251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-19405970505.522251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-80858210.439676046</v>
      </c>
      <c r="L2646" s="444">
        <f t="shared" ca="1" si="134"/>
        <v>-19486828715.961926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-19486828715.961926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-81195119.649841353</v>
      </c>
      <c r="L2647" s="444">
        <f t="shared" ca="1" si="134"/>
        <v>-19568023835.611767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-19568023835.611767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-81533432.648382366</v>
      </c>
      <c r="L2648" s="444">
        <f t="shared" ca="1" si="134"/>
        <v>-19649557268.260151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-19649557268.260151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-81873155.284417301</v>
      </c>
      <c r="L2649" s="444">
        <f t="shared" ca="1" si="134"/>
        <v>-19731430423.544567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-19731430423.544567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-82214293.431435689</v>
      </c>
      <c r="L2650" s="444">
        <f t="shared" ca="1" si="134"/>
        <v>-19813644716.976002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-19813644716.976002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-82556852.98740001</v>
      </c>
      <c r="L2651" s="444">
        <f t="shared" ca="1" si="134"/>
        <v>-19896201569.963402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-19896201569.963402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-82900839.874847502</v>
      </c>
      <c r="L2652" s="444">
        <f t="shared" ca="1" si="134"/>
        <v>-19979102409.838249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-19979102409.838249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-83246260.040992707</v>
      </c>
      <c r="L2653" s="444">
        <f t="shared" ca="1" si="134"/>
        <v>-20062348669.879242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-20062348669.879242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-83593119.457830176</v>
      </c>
      <c r="L2654" s="444">
        <f t="shared" ca="1" si="134"/>
        <v>-20145941789.33707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-20145941789.33707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-83941424.122237787</v>
      </c>
      <c r="L2655" s="444">
        <f t="shared" ca="1" si="134"/>
        <v>-20229883213.459309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-20229883213.459309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-84291180.056080446</v>
      </c>
      <c r="L2656" s="444">
        <f t="shared" ca="1" si="134"/>
        <v>-20314174393.515388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-20314174393.515388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-84642393.306314111</v>
      </c>
      <c r="L2657" s="444">
        <f t="shared" ca="1" si="134"/>
        <v>-20398816786.821701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-20398816786.821701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-84995069.945090413</v>
      </c>
      <c r="L2658" s="444">
        <f t="shared" ca="1" si="134"/>
        <v>-20483811856.766792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-20483811856.766792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-85349216.069861636</v>
      </c>
      <c r="L2659" s="444">
        <f t="shared" ca="1" si="134"/>
        <v>-20569161072.836655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-20569161072.836655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-85704837.803486064</v>
      </c>
      <c r="L2660" s="444">
        <f t="shared" ca="1" si="134"/>
        <v>-20654865910.640141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-20654865910.640141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-86061941.29433392</v>
      </c>
      <c r="L2661" s="444">
        <f t="shared" ca="1" si="134"/>
        <v>-20740927851.934475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-20740927851.934475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-86420532.71639365</v>
      </c>
      <c r="L2662" s="444">
        <f t="shared" ca="1" si="134"/>
        <v>-20827348384.650867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-20827348384.650867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-86780618.269378617</v>
      </c>
      <c r="L2663" s="444">
        <f t="shared" ca="1" si="134"/>
        <v>-20914129002.920246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-20914129002.920246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-87142204.178834364</v>
      </c>
      <c r="L2664" s="444">
        <f t="shared" ca="1" si="134"/>
        <v>-21001271207.099079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-21001271207.099079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-87505296.696246162</v>
      </c>
      <c r="L2665" s="444">
        <f t="shared" ca="1" si="134"/>
        <v>-21088776503.795326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-21088776503.795326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-87869902.099147186</v>
      </c>
      <c r="L2666" s="444">
        <f t="shared" ca="1" si="134"/>
        <v>-21176646405.894474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-21176646405.894474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-88236026.691226974</v>
      </c>
      <c r="L2667" s="444">
        <f t="shared" ca="1" si="134"/>
        <v>-21264882432.585701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-21264882432.585701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-88603676.80244042</v>
      </c>
      <c r="L2668" s="444">
        <f t="shared" ca="1" si="134"/>
        <v>-21353486109.388142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-21353486109.388142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-88972858.789117262</v>
      </c>
      <c r="L2669" s="444">
        <f t="shared" ca="1" si="134"/>
        <v>-21442458968.177258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-21442458968.177258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-89343579.034071907</v>
      </c>
      <c r="L2670" s="444">
        <f t="shared" ca="1" si="134"/>
        <v>-21531802547.21133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-21531802547.21133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-89715843.94671388</v>
      </c>
      <c r="L2671" s="444">
        <f t="shared" ca="1" si="134"/>
        <v>-21621518391.158043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-21621518391.158043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-90089659.963158518</v>
      </c>
      <c r="L2672" s="444">
        <f t="shared" ca="1" si="134"/>
        <v>-21711608051.121201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-21711608051.121201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-90465033.546338335</v>
      </c>
      <c r="L2673" s="444">
        <f t="shared" ca="1" si="134"/>
        <v>-21802073084.667538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-21802073084.667538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-90841971.186114743</v>
      </c>
      <c r="L2674" s="444">
        <f t="shared" ca="1" si="134"/>
        <v>-21892915055.853653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-21892915055.853653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-91220479.399390221</v>
      </c>
      <c r="L2675" s="444">
        <f t="shared" ca="1" si="134"/>
        <v>-21984135535.253044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-21984135535.253044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-91600564.730221018</v>
      </c>
      <c r="L2676" s="444">
        <f t="shared" ca="1" si="134"/>
        <v>-22075736099.983265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-22075736099.983265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-91982233.749930263</v>
      </c>
      <c r="L2677" s="444">
        <f t="shared" ca="1" si="134"/>
        <v>-22167718333.733196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-22167718333.733196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-92365493.057221651</v>
      </c>
      <c r="L2678" s="444">
        <f t="shared" ca="1" si="134"/>
        <v>-22260083826.790417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-22260083826.790417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-92750349.278293401</v>
      </c>
      <c r="L2679" s="444">
        <f t="shared" ca="1" si="134"/>
        <v>-22352834176.06871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-22352834176.06871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-93136809.066952959</v>
      </c>
      <c r="L2680" s="444">
        <f t="shared" ca="1" si="134"/>
        <v>-22445970985.135662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-22445970985.135662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-93524879.104731917</v>
      </c>
      <c r="L2681" s="444">
        <f t="shared" ca="1" si="134"/>
        <v>-22539495864.240395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-22539495864.240395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-93914566.10100165</v>
      </c>
      <c r="L2682" s="444">
        <f t="shared" ca="1" si="134"/>
        <v>-22633410430.341396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-22633410430.341396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-94305876.793089151</v>
      </c>
      <c r="L2683" s="444">
        <f t="shared" ca="1" si="134"/>
        <v>-22727716307.134487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-22727716307.134487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-94698817.946393698</v>
      </c>
      <c r="L2684" s="444">
        <f t="shared" ca="1" si="134"/>
        <v>-22822415125.080879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-22822415125.080879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-95093396.354503661</v>
      </c>
      <c r="L2685" s="444">
        <f t="shared" ca="1" si="134"/>
        <v>-22917508521.435383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-22917508521.435383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-95489618.839314088</v>
      </c>
      <c r="L2686" s="444">
        <f t="shared" ca="1" si="134"/>
        <v>-23012998140.274696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-23012998140.274696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-95887492.251144573</v>
      </c>
      <c r="L2687" s="444">
        <f t="shared" ca="1" si="134"/>
        <v>-23108885632.525841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-23108885632.525841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-96287023.468857676</v>
      </c>
      <c r="L2688" s="444">
        <f t="shared" ca="1" si="134"/>
        <v>-23205172655.994698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-23205172655.994698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-96688219.399977908</v>
      </c>
      <c r="L2689" s="444">
        <f t="shared" ca="1" si="134"/>
        <v>-23301860875.394676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-23301860875.394676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-97091086.980811149</v>
      </c>
      <c r="L2690" s="444">
        <f t="shared" ca="1" si="134"/>
        <v>-23398951962.375488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-23398951962.375488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-97495633.17656453</v>
      </c>
      <c r="L2691" s="444">
        <f t="shared" ca="1" si="134"/>
        <v>-23496447595.552052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-23496447595.552052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-97901864.981466874</v>
      </c>
      <c r="L2692" s="444">
        <f t="shared" ca="1" si="134"/>
        <v>-23594349460.53352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-23594349460.53352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-98309789.418889672</v>
      </c>
      <c r="L2693" s="444">
        <f t="shared" ca="1" si="134"/>
        <v>-23692659249.952408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-23692659249.952408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-98719413.541468367</v>
      </c>
      <c r="L2694" s="444">
        <f t="shared" ca="1" si="134"/>
        <v>-23791378663.493877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-23791378663.493877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-99130744.431224495</v>
      </c>
      <c r="L2695" s="444">
        <f t="shared" ca="1" si="134"/>
        <v>-23890509407.925102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-23890509407.925102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-99543789.199687928</v>
      </c>
      <c r="L2696" s="444">
        <f t="shared" ca="1" si="134"/>
        <v>-23990053197.12479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-23990053197.12479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-99958554.988019958</v>
      </c>
      <c r="L2697" s="444">
        <f t="shared" ca="1" si="134"/>
        <v>-24090011752.112812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-24090011752.112812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-100375048.96713671</v>
      </c>
      <c r="L2698" s="444">
        <f t="shared" ca="1" si="134"/>
        <v>-24190386801.079948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-24190386801.079948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-100793278.33783312</v>
      </c>
      <c r="L2699" s="444">
        <f t="shared" ca="1" si="134"/>
        <v>-24291180079.417782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-24291180079.417782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-101213250.33090742</v>
      </c>
      <c r="L2700" s="444">
        <f t="shared" ca="1" si="134"/>
        <v>-24392393329.748688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-24392393329.748688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-101634972.20728619</v>
      </c>
      <c r="L2701" s="444">
        <f t="shared" ca="1" si="134"/>
        <v>-24494028301.955975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-24494028301.955975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-102058451.25814989</v>
      </c>
      <c r="L2702" s="444">
        <f t="shared" ca="1" si="134"/>
        <v>-24596086753.214123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-24596086753.214123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-102483694.80505884</v>
      </c>
      <c r="L2703" s="444">
        <f t="shared" ca="1" si="134"/>
        <v>-24698570448.01918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-24698570448.01918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-102910710.20007992</v>
      </c>
      <c r="L2704" s="444">
        <f t="shared" ca="1" si="134"/>
        <v>-24801481158.219261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-24801481158.219261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-103339504.82591359</v>
      </c>
      <c r="L2705" s="444">
        <f t="shared" ca="1" si="134"/>
        <v>-24904820663.045174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-24904820663.045174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-103770086.09602156</v>
      </c>
      <c r="L2706" s="444">
        <f t="shared" ca="1" si="134"/>
        <v>-25008590749.141193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-25008590749.141193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-104202461.45475498</v>
      </c>
      <c r="L2707" s="444">
        <f t="shared" ca="1" si="134"/>
        <v>-25112793210.595947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-25112793210.595947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-104636638.37748311</v>
      </c>
      <c r="L2708" s="444">
        <f t="shared" ca="1" si="134"/>
        <v>-25217429848.973431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-25217429848.973431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-105072624.37072262</v>
      </c>
      <c r="L2709" s="444">
        <f t="shared" ca="1" si="134"/>
        <v>-25322502473.344154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-25322502473.344154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-105510426.97226731</v>
      </c>
      <c r="L2710" s="444">
        <f t="shared" ca="1" si="134"/>
        <v>-25428012900.316422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-25428012900.316422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-105950053.75131842</v>
      </c>
      <c r="L2711" s="444">
        <f t="shared" ca="1" si="134"/>
        <v>-25533962954.067741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-25533962954.067741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-106391512.3086156</v>
      </c>
      <c r="L2712" s="444">
        <f t="shared" ca="1" si="134"/>
        <v>-25640354466.376358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-25640354466.376358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-106834810.27656816</v>
      </c>
      <c r="L2713" s="444">
        <f t="shared" ca="1" si="134"/>
        <v>-25747189276.652927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-25747189276.652927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-107279955.3193872</v>
      </c>
      <c r="L2714" s="444">
        <f t="shared" ca="1" si="134"/>
        <v>-25854469231.972313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-25854469231.972313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-107726955.13321798</v>
      </c>
      <c r="L2715" s="444">
        <f t="shared" ca="1" si="134"/>
        <v>-25962196187.10553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-25962196187.10553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-108175817.44627304</v>
      </c>
      <c r="L2716" s="444">
        <f t="shared" ca="1" si="134"/>
        <v>-26070372004.551804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-26070372004.551804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-108626550.01896584</v>
      </c>
      <c r="L2717" s="444">
        <f t="shared" ca="1" si="134"/>
        <v>-26178998554.57077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-26178998554.57077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-109079160.64404488</v>
      </c>
      <c r="L2718" s="444">
        <f t="shared" ca="1" si="134"/>
        <v>-26288077715.214813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-26288077715.214813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-109533657.14672838</v>
      </c>
      <c r="L2719" s="444">
        <f t="shared" ca="1" si="134"/>
        <v>-26397611372.361542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-26397611372.361542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-109990047.38483976</v>
      </c>
      <c r="L2720" s="444">
        <f t="shared" ca="1" si="134"/>
        <v>-26507601419.74638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-26507601419.74638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-110448339.24894325</v>
      </c>
      <c r="L2721" s="444">
        <f t="shared" ca="1" si="134"/>
        <v>-26618049758.995323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-26618049758.995323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-110908540.66248052</v>
      </c>
      <c r="L2722" s="444">
        <f t="shared" ca="1" si="134"/>
        <v>-26728958299.657803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-26728958299.657803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-111370659.58190751</v>
      </c>
      <c r="L2723" s="444">
        <f t="shared" ca="1" si="134"/>
        <v>-26840328959.239712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-26840328959.239712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-111834703.99683213</v>
      </c>
      <c r="L2724" s="444">
        <f t="shared" ca="1" si="134"/>
        <v>-26952163663.236546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-26952163663.236546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-112300681.93015228</v>
      </c>
      <c r="L2725" s="444">
        <f t="shared" ca="1" si="134"/>
        <v>-27064464345.166698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-27064464345.166698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-112768601.43819456</v>
      </c>
      <c r="L2726" s="444">
        <f t="shared" ca="1" si="134"/>
        <v>-27177232946.604893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-27177232946.604893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-113238470.61085373</v>
      </c>
      <c r="L2727" s="444">
        <f t="shared" ca="1" si="134"/>
        <v>-27290471417.215748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-27290471417.215748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-113710297.57173228</v>
      </c>
      <c r="L2728" s="444">
        <f t="shared" ca="1" si="134"/>
        <v>-27404181714.787479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-27404181714.787479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-114184090.47828116</v>
      </c>
      <c r="L2729" s="444">
        <f t="shared" ca="1" si="134"/>
        <v>-27518365805.265762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-27518365805.265762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-114659857.52194068</v>
      </c>
      <c r="L2730" s="444">
        <f t="shared" ca="1" si="134"/>
        <v>-27633025662.787704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-27633025662.787704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-115137606.9282821</v>
      </c>
      <c r="L2731" s="444">
        <f t="shared" ca="1" si="134"/>
        <v>-27748163269.715988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-27748163269.715988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-115617346.95714995</v>
      </c>
      <c r="L2732" s="444">
        <f t="shared" ca="1" si="134"/>
        <v>-27863780616.673138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-27863780616.673138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-116099085.90280475</v>
      </c>
      <c r="L2733" s="444">
        <f t="shared" ca="1" si="134"/>
        <v>-27979879702.575943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-27979879702.575943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-116582832.09406644</v>
      </c>
      <c r="L2734" s="444">
        <f t="shared" ca="1" si="134"/>
        <v>-28096462534.67001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-28096462534.67001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-117068593.89445835</v>
      </c>
      <c r="L2735" s="444">
        <f t="shared" ca="1" si="134"/>
        <v>-28213531128.564468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-28213531128.564468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-117556379.70235194</v>
      </c>
      <c r="L2736" s="444">
        <f t="shared" ca="1" si="134"/>
        <v>-28331087508.266819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-28331087508.266819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-118046197.95111175</v>
      </c>
      <c r="L2737" s="444">
        <f t="shared" ca="1" si="134"/>
        <v>-28449133706.21793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-28449133706.21793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-118538057.10924135</v>
      </c>
      <c r="L2738" s="444">
        <f t="shared" ca="1" si="134"/>
        <v>-28567671763.327171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-28567671763.327171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-119031965.68052986</v>
      </c>
      <c r="L2739" s="444">
        <f t="shared" ca="1" si="134"/>
        <v>-28686703729.007702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-28686703729.007702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-119527932.20419876</v>
      </c>
      <c r="L2740" s="444">
        <f t="shared" ca="1" si="134"/>
        <v>-28806231661.211899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-28806231661.211899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-120025965.25504957</v>
      </c>
      <c r="L2741" s="444">
        <f t="shared" ca="1" si="134"/>
        <v>-28926257626.466949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-28926257626.466949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-120526073.44361228</v>
      </c>
      <c r="L2742" s="444">
        <f t="shared" ca="1" si="134"/>
        <v>-29046783699.910561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-29046783699.910561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-121028265.41629399</v>
      </c>
      <c r="L2743" s="444">
        <f t="shared" ca="1" si="134"/>
        <v>-29167811965.326855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-29167811965.326855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-121532549.85552856</v>
      </c>
      <c r="L2744" s="444">
        <f t="shared" ca="1" si="134"/>
        <v>-29289344515.182384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-29289344515.182384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-122038935.47992662</v>
      </c>
      <c r="L2745" s="444">
        <f t="shared" ca="1" si="134"/>
        <v>-29411383450.662312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-29411383450.662312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-122547431.04442629</v>
      </c>
      <c r="L2746" s="444">
        <f t="shared" ca="1" si="134"/>
        <v>-29533930881.706738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-29533930881.706738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-123058045.34044474</v>
      </c>
      <c r="L2747" s="444">
        <f t="shared" ca="1" si="134"/>
        <v>-29656988927.047184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-29656988927.047184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-123570787.19602992</v>
      </c>
      <c r="L2748" s="444">
        <f t="shared" ca="1" si="134"/>
        <v>-29780559714.243214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-29780559714.243214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-124085665.47601339</v>
      </c>
      <c r="L2749" s="444">
        <f t="shared" ca="1" si="134"/>
        <v>-29904645379.719227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-29904645379.719227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-124602689.08216345</v>
      </c>
      <c r="L2750" s="444">
        <f t="shared" ca="1" si="134"/>
        <v>-30029248068.801392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-30029248068.801392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-125121866.95333913</v>
      </c>
      <c r="L2751" s="444">
        <f t="shared" ca="1" si="134"/>
        <v>-30154369935.75473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-30154369935.75473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-125643208.06564471</v>
      </c>
      <c r="L2752" s="444">
        <f t="shared" ca="1" si="134"/>
        <v>-30280013143.820374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-30280013143.820374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-126166721.43258488</v>
      </c>
      <c r="L2753" s="444">
        <f t="shared" ca="1" si="134"/>
        <v>-30406179865.25296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-30406179865.25296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-126692416.10522066</v>
      </c>
      <c r="L2754" s="444">
        <f t="shared" ca="1" si="134"/>
        <v>-30532872281.358181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-30532872281.358181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-127220301.17232575</v>
      </c>
      <c r="L2755" s="444">
        <f t="shared" ca="1" si="134"/>
        <v>-30660092582.530506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-30660092582.530506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-127750385.76054379</v>
      </c>
      <c r="L2756" s="444">
        <f t="shared" ca="1" si="134"/>
        <v>-30787842968.29105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-30787842968.29105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-128282679.03454603</v>
      </c>
      <c r="L2757" s="444">
        <f t="shared" ca="1" si="134"/>
        <v>-30916125647.325596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-30916125647.325596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-128817190.19719</v>
      </c>
      <c r="L2758" s="444">
        <f t="shared" ca="1" si="134"/>
        <v>-31044942837.522785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-31044942837.522785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-129353928.48967826</v>
      </c>
      <c r="L2759" s="444">
        <f t="shared" ca="1" si="134"/>
        <v>-31174296766.012463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-31174296766.012463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-129892903.19171859</v>
      </c>
      <c r="L2760" s="444">
        <f t="shared" ca="1" si="134"/>
        <v>-31304189669.204182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-31304189669.204182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-130434123.62168407</v>
      </c>
      <c r="L2761" s="444">
        <f t="shared" ca="1" si="134"/>
        <v>-31434623792.825867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-31434623792.825867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-130977599.13677444</v>
      </c>
      <c r="L2762" s="444">
        <f t="shared" ca="1" si="134"/>
        <v>-31565601391.962643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-31565601391.962643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-131523339.13317768</v>
      </c>
      <c r="L2763" s="444">
        <f t="shared" ca="1" si="134"/>
        <v>-31697124731.095821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-31697124731.095821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-132071353.04623257</v>
      </c>
      <c r="L2764" s="444">
        <f t="shared" ca="1" si="134"/>
        <v>-31829196084.142056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-31829196084.142056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-132621650.35059191</v>
      </c>
      <c r="L2765" s="444">
        <f t="shared" ca="1" si="134"/>
        <v>-31961817734.492649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-31961817734.492649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-133174240.56038603</v>
      </c>
      <c r="L2766" s="444">
        <f t="shared" ca="1" si="134"/>
        <v>-32094991975.053036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-32094991975.053036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-133729133.22938763</v>
      </c>
      <c r="L2767" s="444">
        <f t="shared" ca="1" si="134"/>
        <v>-32228721108.282425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-32228721108.282425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-134286337.95117676</v>
      </c>
      <c r="L2768" s="444">
        <f t="shared" ca="1" si="134"/>
        <v>-32363007446.233601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-32363007446.233601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-134845864.35930666</v>
      </c>
      <c r="L2769" s="444">
        <f t="shared" ca="1" si="134"/>
        <v>-32497853310.592907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-32497853310.592907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-135407722.12747043</v>
      </c>
      <c r="L2770" s="444">
        <f t="shared" ca="1" si="134"/>
        <v>-32633261032.720379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-32633261032.720379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-135971920.96966827</v>
      </c>
      <c r="L2771" s="444">
        <f t="shared" ca="1" si="134"/>
        <v>-32769232953.690048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-32769232953.690048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-136538470.6403752</v>
      </c>
      <c r="L2772" s="444">
        <f t="shared" ca="1" si="134"/>
        <v>-32905771424.330425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-32905771424.330425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-137107380.93471012</v>
      </c>
      <c r="L2773" s="444">
        <f t="shared" ca="1" si="134"/>
        <v>-33042878805.265137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-33042878805.265137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-137678661.68860474</v>
      </c>
      <c r="L2774" s="444">
        <f t="shared" ca="1" si="134"/>
        <v>-33180557466.953743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-33180557466.953743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-138252322.77897394</v>
      </c>
      <c r="L2775" s="444">
        <f t="shared" ca="1" si="134"/>
        <v>-33318809789.732716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-33318809789.732716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-138828374.12388629</v>
      </c>
      <c r="L2776" s="444">
        <f t="shared" ca="1" si="134"/>
        <v>-33457638163.856602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-33457638163.856602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-139406825.68273583</v>
      </c>
      <c r="L2777" s="444">
        <f t="shared" ca="1" si="134"/>
        <v>-33597044989.539337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-33597044989.539337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-139987687.45641389</v>
      </c>
      <c r="L2778" s="444">
        <f t="shared" ca="1" si="134"/>
        <v>-33737032676.99575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-33737032676.99575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-140570969.48748228</v>
      </c>
      <c r="L2779" s="444">
        <f t="shared" ca="1" si="134"/>
        <v>-33877603646.483234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-33877603646.483234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-141156681.86034679</v>
      </c>
      <c r="L2780" s="444">
        <f t="shared" ca="1" si="134"/>
        <v>-34018760328.343582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-34018760328.343582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-141744834.7014316</v>
      </c>
      <c r="L2781" s="444">
        <f t="shared" ca="1" si="134"/>
        <v>-34160505163.045013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-34160505163.045013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-142335438.17935422</v>
      </c>
      <c r="L2782" s="444">
        <f t="shared" ca="1" si="134"/>
        <v>-34302840601.224369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-34302840601.224369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-142928502.50510153</v>
      </c>
      <c r="L2783" s="444">
        <f t="shared" ca="1" si="134"/>
        <v>-34445769103.729469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-34445769103.729469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-143524037.93220612</v>
      </c>
      <c r="L2784" s="444">
        <f t="shared" ca="1" si="134"/>
        <v>-34589293141.661674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-34589293141.661674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-144122054.75692365</v>
      </c>
      <c r="L2785" s="444">
        <f t="shared" ca="1" si="134"/>
        <v>-34733415196.418594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-34733415196.418594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-144722563.31841081</v>
      </c>
      <c r="L2786" s="444">
        <f t="shared" ca="1" si="134"/>
        <v>-34878137759.737007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-34878137759.737007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-145325573.9989042</v>
      </c>
      <c r="L2787" s="444">
        <f t="shared" ca="1" si="134"/>
        <v>-35023463333.735909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-35023463333.735909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-145931097.2238996</v>
      </c>
      <c r="L2788" s="444">
        <f t="shared" ca="1" si="134"/>
        <v>-35169394430.959808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-35169394430.959808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-146539143.46233255</v>
      </c>
      <c r="L2789" s="444">
        <f t="shared" ca="1" si="134"/>
        <v>-35315933574.422142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-35315933574.422142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-147149723.22675893</v>
      </c>
      <c r="L2790" s="444">
        <f t="shared" ca="1" si="134"/>
        <v>-35463083297.648903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-35463083297.648903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-147762847.07353708</v>
      </c>
      <c r="L2791" s="444">
        <f t="shared" ca="1" si="134"/>
        <v>-35610846144.722443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-35610846144.722443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-148378525.60301018</v>
      </c>
      <c r="L2792" s="444">
        <f t="shared" ca="1" si="134"/>
        <v>-35759224670.325455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-35759224670.325455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-148996769.45968938</v>
      </c>
      <c r="L2793" s="444">
        <f t="shared" ca="1" si="134"/>
        <v>-35908221439.785141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-35908221439.785141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-149617589.33243808</v>
      </c>
      <c r="L2794" s="444">
        <f t="shared" ca="1" si="134"/>
        <v>-36057839029.117577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-36057839029.117577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-150240995.95465657</v>
      </c>
      <c r="L2795" s="444">
        <f t="shared" ca="1" si="134"/>
        <v>-36208080025.072235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-36208080025.072235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-150867000.10446763</v>
      </c>
      <c r="L2796" s="444">
        <f t="shared" ca="1" si="134"/>
        <v>-36358947025.176704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-36358947025.176704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-151495612.60490292</v>
      </c>
      <c r="L2797" s="444">
        <f t="shared" ca="1" si="134"/>
        <v>-36510442637.781609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-36510442637.781609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-152126844.32409003</v>
      </c>
      <c r="L2798" s="444">
        <f t="shared" ca="1" si="134"/>
        <v>-36662569482.105698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-36662569482.105698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-152760706.1754404</v>
      </c>
      <c r="L2799" s="444">
        <f t="shared" ca="1" si="134"/>
        <v>-36815330188.281136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-36815330188.281136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-153397209.11783805</v>
      </c>
      <c r="L2800" s="444">
        <f t="shared" ca="1" si="134"/>
        <v>-36968727397.398972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-36968727397.398972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-154036364.15582904</v>
      </c>
      <c r="L2801" s="444">
        <f t="shared" ca="1" si="134"/>
        <v>-37122763761.554802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-37122763761.554802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-154678182.33981168</v>
      </c>
      <c r="L2802" s="444">
        <f t="shared" ca="1" si="134"/>
        <v>-37277441943.894615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-37277441943.894615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-155322674.76622757</v>
      </c>
      <c r="L2803" s="444">
        <f t="shared" ca="1" si="134"/>
        <v>-37432764618.660843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-37432764618.660843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-155969852.57775351</v>
      </c>
      <c r="L2804" s="444">
        <f t="shared" ca="1" si="134"/>
        <v>-37588734471.238594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-37588734471.238594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-156619726.96349415</v>
      </c>
      <c r="L2805" s="444">
        <f t="shared" ca="1" si="134"/>
        <v>-37745354198.202087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-37745354198.202087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-157272309.15917537</v>
      </c>
      <c r="L2806" s="444">
        <f t="shared" ca="1" si="134"/>
        <v>-37902626507.361259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-37902626507.361259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-157927610.44733858</v>
      </c>
      <c r="L2807" s="444">
        <f t="shared" ca="1" si="134"/>
        <v>-38060554117.808601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-38060554117.808601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-158585642.15753585</v>
      </c>
      <c r="L2808" s="444">
        <f t="shared" ca="1" si="134"/>
        <v>-38219139759.966141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-38219139759.966141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-159246415.66652557</v>
      </c>
      <c r="L2809" s="444">
        <f t="shared" ca="1" si="134"/>
        <v>-38378386175.632668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-38378386175.632668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-159909942.39846945</v>
      </c>
      <c r="L2810" s="444">
        <f t="shared" ca="1" si="134"/>
        <v>-38538296118.031136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-38538296118.031136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-160576233.82512972</v>
      </c>
      <c r="L2811" s="444">
        <f t="shared" ca="1" si="134"/>
        <v>-38698872351.856262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-38698872351.856262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-161245301.46606776</v>
      </c>
      <c r="L2812" s="444">
        <f t="shared" ca="1" si="134"/>
        <v>-38860117653.322327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-38860117653.322327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-161917156.88884303</v>
      </c>
      <c r="L2813" s="444">
        <f t="shared" ref="L2813:L3067" ca="1" si="139">I2813-J2813+K2813</f>
        <v>-39022034810.211166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-39022034810.211166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-162591811.7092132</v>
      </c>
      <c r="L2814" s="444">
        <f t="shared" ca="1" si="139"/>
        <v>-39184626621.92038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-39184626621.92038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-163269277.59133491</v>
      </c>
      <c r="L2815" s="444">
        <f t="shared" ca="1" si="139"/>
        <v>-39347895899.511711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-39347895899.511711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-163949566.24796546</v>
      </c>
      <c r="L2816" s="444">
        <f t="shared" ca="1" si="139"/>
        <v>-39511845465.759674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-39511845465.759674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-164632689.4406653</v>
      </c>
      <c r="L2817" s="444">
        <f t="shared" ca="1" si="139"/>
        <v>-39676478155.20034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-39676478155.20034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-165318658.98000142</v>
      </c>
      <c r="L2818" s="444">
        <f t="shared" ca="1" si="139"/>
        <v>-39841796814.180344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-39841796814.180344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-166007486.72575143</v>
      </c>
      <c r="L2819" s="444">
        <f t="shared" ca="1" si="139"/>
        <v>-40007804300.906097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-40007804300.906097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-166699184.58710873</v>
      </c>
      <c r="L2820" s="444">
        <f t="shared" ca="1" si="139"/>
        <v>-40174503485.49321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-40174503485.49321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-167393764.52288836</v>
      </c>
      <c r="L2821" s="444">
        <f t="shared" ca="1" si="139"/>
        <v>-40341897250.016098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-40341897250.016098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-168091238.54173374</v>
      </c>
      <c r="L2822" s="444">
        <f t="shared" ca="1" si="139"/>
        <v>-40509988488.557831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-40509988488.557831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-168791618.7023243</v>
      </c>
      <c r="L2823" s="444">
        <f t="shared" ca="1" si="139"/>
        <v>-40678780107.260155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-40678780107.260155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-169494917.11358398</v>
      </c>
      <c r="L2824" s="444">
        <f t="shared" ca="1" si="139"/>
        <v>-40848275024.373741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-40848275024.373741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-170201145.9348906</v>
      </c>
      <c r="L2825" s="444">
        <f t="shared" ca="1" si="139"/>
        <v>-41018476170.308632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-41018476170.308632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-170910317.37628597</v>
      </c>
      <c r="L2826" s="444">
        <f t="shared" ca="1" si="139"/>
        <v>-41189386487.684921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-41189386487.684921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-171622443.69868717</v>
      </c>
      <c r="L2827" s="444">
        <f t="shared" ca="1" si="139"/>
        <v>-41361008931.383606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-41361008931.383606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-172337537.21409836</v>
      </c>
      <c r="L2828" s="444">
        <f t="shared" ca="1" si="139"/>
        <v>-41533346468.597702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-41533346468.597702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-173055610.28582376</v>
      </c>
      <c r="L2829" s="444">
        <f t="shared" ca="1" si="139"/>
        <v>-41706402078.883522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-41706402078.883522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-173776675.32868135</v>
      </c>
      <c r="L2830" s="444">
        <f t="shared" ca="1" si="139"/>
        <v>-41880178754.212204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-41880178754.212204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-174500744.80921751</v>
      </c>
      <c r="L2831" s="444">
        <f t="shared" ca="1" si="139"/>
        <v>-42054679499.021423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-42054679499.021423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-175227831.2459226</v>
      </c>
      <c r="L2832" s="444">
        <f t="shared" ca="1" si="139"/>
        <v>-42229907330.267349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-42229907330.267349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-175957947.20944729</v>
      </c>
      <c r="L2833" s="444">
        <f t="shared" ca="1" si="139"/>
        <v>-42405865277.476799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-42405865277.476799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-176691105.32282001</v>
      </c>
      <c r="L2834" s="444">
        <f t="shared" ca="1" si="139"/>
        <v>-42582556382.799622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-42582556382.799622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-177427318.26166508</v>
      </c>
      <c r="L2835" s="444">
        <f t="shared" ca="1" si="139"/>
        <v>-42759983701.061287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-42759983701.061287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-178166598.75442204</v>
      </c>
      <c r="L2836" s="444">
        <f t="shared" ca="1" si="139"/>
        <v>-42938150299.815712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-42938150299.815712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-178908959.58256546</v>
      </c>
      <c r="L2837" s="444">
        <f t="shared" ca="1" si="139"/>
        <v>-43117059259.398277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-43117059259.398277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-179654413.58082616</v>
      </c>
      <c r="L2838" s="444">
        <f t="shared" ca="1" si="139"/>
        <v>-43296713672.979103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-43296713672.979103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-180402973.63741294</v>
      </c>
      <c r="L2839" s="444">
        <f t="shared" ca="1" si="139"/>
        <v>-43477116646.616516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-43477116646.616516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-181154652.69423547</v>
      </c>
      <c r="L2840" s="444">
        <f t="shared" ca="1" si="139"/>
        <v>-43658271299.310753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-43658271299.310753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-181909463.74712813</v>
      </c>
      <c r="L2841" s="444">
        <f t="shared" ca="1" si="139"/>
        <v>-43840180763.057884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-43840180763.057884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-182667419.84607452</v>
      </c>
      <c r="L2842" s="444">
        <f t="shared" ca="1" si="139"/>
        <v>-44022848182.903961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-44022848182.903961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-183428534.09543318</v>
      </c>
      <c r="L2843" s="444">
        <f t="shared" ca="1" si="139"/>
        <v>-44206276716.999397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-44206276716.999397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-184192819.65416417</v>
      </c>
      <c r="L2844" s="444">
        <f t="shared" ca="1" si="139"/>
        <v>-44390469536.653564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-44390469536.653564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-184960289.73605651</v>
      </c>
      <c r="L2845" s="444">
        <f t="shared" ca="1" si="139"/>
        <v>-44575429826.389618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-44575429826.389618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-185730957.60995674</v>
      </c>
      <c r="L2846" s="444">
        <f t="shared" ca="1" si="139"/>
        <v>-44761160783.999573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-44761160783.999573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-186504836.59999821</v>
      </c>
      <c r="L2847" s="444">
        <f t="shared" ca="1" si="139"/>
        <v>-44947665620.599571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-44947665620.599571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-187281940.08583155</v>
      </c>
      <c r="L2848" s="444">
        <f t="shared" ca="1" si="139"/>
        <v>-45134947560.685402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-45134947560.685402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-188062281.50285584</v>
      </c>
      <c r="L2849" s="444">
        <f t="shared" ca="1" si="139"/>
        <v>-45323009842.188255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-45323009842.188255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-188845874.34245107</v>
      </c>
      <c r="L2850" s="444">
        <f t="shared" ca="1" si="139"/>
        <v>-45511855716.530708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-45511855716.530708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-189632732.15221128</v>
      </c>
      <c r="L2851" s="444">
        <f t="shared" ca="1" si="139"/>
        <v>-45701488448.682922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-45701488448.682922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-190422868.53617883</v>
      </c>
      <c r="L2852" s="444">
        <f t="shared" ca="1" si="139"/>
        <v>-45891911317.219101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-45891911317.219101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-191216297.15507957</v>
      </c>
      <c r="L2853" s="444">
        <f t="shared" ca="1" si="139"/>
        <v>-46083127614.374184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-46083127614.374184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-192013031.7265591</v>
      </c>
      <c r="L2854" s="444">
        <f t="shared" ca="1" si="139"/>
        <v>-46275140646.100746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-46275140646.100746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-192813086.02541977</v>
      </c>
      <c r="L2855" s="444">
        <f t="shared" ca="1" si="139"/>
        <v>-46467953732.126167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-46467953732.126167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-193616473.88385904</v>
      </c>
      <c r="L2856" s="444">
        <f t="shared" ca="1" si="139"/>
        <v>-46661570206.010025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-46661570206.010025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-194423209.19170845</v>
      </c>
      <c r="L2857" s="444">
        <f t="shared" ca="1" si="139"/>
        <v>-46855993415.201736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-46855993415.201736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-195233305.89667389</v>
      </c>
      <c r="L2858" s="444">
        <f t="shared" ca="1" si="139"/>
        <v>-47051226721.098412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-47051226721.098412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-196046778.00457671</v>
      </c>
      <c r="L2859" s="444">
        <f t="shared" ca="1" si="139"/>
        <v>-47247273499.102989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-47247273499.102989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-196863639.57959577</v>
      </c>
      <c r="L2860" s="444">
        <f t="shared" ca="1" si="139"/>
        <v>-47444137138.682587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-47444137138.682587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-197683904.74451077</v>
      </c>
      <c r="L2861" s="444">
        <f t="shared" ca="1" si="139"/>
        <v>-47641821043.427101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-47641821043.427101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-198507587.68094626</v>
      </c>
      <c r="L2862" s="444">
        <f t="shared" ca="1" si="139"/>
        <v>-47840328631.108047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-47840328631.108047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-199334702.62961686</v>
      </c>
      <c r="L2863" s="444">
        <f t="shared" ca="1" si="139"/>
        <v>-48039663333.737663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-48039663333.737663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-200165263.89057359</v>
      </c>
      <c r="L2864" s="444">
        <f t="shared" ca="1" si="139"/>
        <v>-48239828597.628235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-48239828597.628235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-200999285.82345098</v>
      </c>
      <c r="L2865" s="444">
        <f t="shared" ca="1" si="139"/>
        <v>-48440827883.451683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-48440827883.451683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-201836782.84771535</v>
      </c>
      <c r="L2866" s="444">
        <f t="shared" ca="1" si="139"/>
        <v>-48642664666.2994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-48642664666.2994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-202677769.44291416</v>
      </c>
      <c r="L2867" s="444">
        <f t="shared" ca="1" si="139"/>
        <v>-48845342435.742317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-48845342435.742317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-203522260.14892632</v>
      </c>
      <c r="L2868" s="444">
        <f t="shared" ca="1" si="139"/>
        <v>-49048864695.891243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-49048864695.891243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-204370269.56621352</v>
      </c>
      <c r="L2869" s="444">
        <f t="shared" ca="1" si="139"/>
        <v>-49253234965.457458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-49253234965.457458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-205221812.35607275</v>
      </c>
      <c r="L2870" s="444">
        <f t="shared" ca="1" si="139"/>
        <v>-49458456777.81353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-49458456777.81353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-206076903.2408897</v>
      </c>
      <c r="L2871" s="444">
        <f t="shared" ca="1" si="139"/>
        <v>-49664533681.05442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-49664533681.05442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-206935557.00439343</v>
      </c>
      <c r="L2872" s="444">
        <f t="shared" ca="1" si="139"/>
        <v>-49871469238.058815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-49871469238.058815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-207797788.49191174</v>
      </c>
      <c r="L2873" s="444">
        <f t="shared" ca="1" si="139"/>
        <v>-50079267026.550728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-50079267026.550728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-208663612.61062804</v>
      </c>
      <c r="L2874" s="444">
        <f t="shared" ca="1" si="139"/>
        <v>-50287930639.161354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-50287930639.161354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-209533044.32983896</v>
      </c>
      <c r="L2875" s="444">
        <f t="shared" ca="1" si="139"/>
        <v>-50497463683.491196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-50497463683.491196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-210406098.68121332</v>
      </c>
      <c r="L2876" s="444">
        <f t="shared" ca="1" si="139"/>
        <v>-50707869782.172409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-50707869782.172409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-211282790.75905171</v>
      </c>
      <c r="L2877" s="444">
        <f t="shared" ca="1" si="139"/>
        <v>-50919152572.931458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-50919152572.931458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-212163135.72054774</v>
      </c>
      <c r="L2878" s="444">
        <f t="shared" ca="1" si="139"/>
        <v>-51131315708.652008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-51131315708.652008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-213047148.78605002</v>
      </c>
      <c r="L2879" s="444">
        <f t="shared" ca="1" si="139"/>
        <v>-51344362857.438057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-51344362857.438057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-213934845.23932523</v>
      </c>
      <c r="L2880" s="444">
        <f t="shared" ca="1" si="139"/>
        <v>-51558297702.677383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-51558297702.677383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-214826240.42782244</v>
      </c>
      <c r="L2881" s="444">
        <f t="shared" ca="1" si="139"/>
        <v>-51773123943.105209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-51773123943.105209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-215721349.76293838</v>
      </c>
      <c r="L2882" s="444">
        <f t="shared" ca="1" si="139"/>
        <v>-51988845292.868149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-51988845292.868149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-216620188.72028396</v>
      </c>
      <c r="L2883" s="444">
        <f t="shared" ca="1" si="139"/>
        <v>-52205465481.588432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-52205465481.588432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-217522772.83995178</v>
      </c>
      <c r="L2884" s="444">
        <f t="shared" ca="1" si="139"/>
        <v>-52422988254.428383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-52422988254.428383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-218429117.72678491</v>
      </c>
      <c r="L2885" s="444">
        <f t="shared" ca="1" si="139"/>
        <v>-52641417372.155167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-52641417372.155167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-219339239.05064651</v>
      </c>
      <c r="L2886" s="444">
        <f t="shared" ca="1" si="139"/>
        <v>-52860756611.205811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-52860756611.205811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-220253152.54669088</v>
      </c>
      <c r="L2887" s="444">
        <f t="shared" ca="1" si="139"/>
        <v>-53081009763.752502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-53081009763.752502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-221170874.01563543</v>
      </c>
      <c r="L2888" s="444">
        <f t="shared" ca="1" si="139"/>
        <v>-53302180637.768135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-53302180637.768135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-222092419.32403389</v>
      </c>
      <c r="L2889" s="444">
        <f t="shared" ca="1" si="139"/>
        <v>-53524273057.092171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-53524273057.092171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-223017804.40455073</v>
      </c>
      <c r="L2890" s="444">
        <f t="shared" ca="1" si="139"/>
        <v>-53747290861.496719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-53747290861.496719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-223947045.25623631</v>
      </c>
      <c r="L2891" s="444">
        <f t="shared" ca="1" si="139"/>
        <v>-53971237906.752953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-53971237906.752953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-224880157.94480395</v>
      </c>
      <c r="L2892" s="444">
        <f t="shared" ca="1" si="139"/>
        <v>-54196118064.697754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-54196118064.697754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-225817158.60290733</v>
      </c>
      <c r="L2893" s="444">
        <f t="shared" ca="1" si="139"/>
        <v>-54421935223.300659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-54421935223.300659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-226758063.43041939</v>
      </c>
      <c r="L2894" s="444">
        <f t="shared" ca="1" si="139"/>
        <v>-54648693286.731079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-54648693286.731079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-227702888.69471282</v>
      </c>
      <c r="L2895" s="444">
        <f t="shared" ca="1" si="139"/>
        <v>-54876396175.425789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-54876396175.425789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-228651650.73094082</v>
      </c>
      <c r="L2896" s="444">
        <f t="shared" ca="1" si="139"/>
        <v>-55105047826.156731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-55105047826.156731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-229604365.94231972</v>
      </c>
      <c r="L2897" s="444">
        <f t="shared" ca="1" si="139"/>
        <v>-55334652192.099052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-55334652192.099052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-230561050.80041271</v>
      </c>
      <c r="L2898" s="444">
        <f t="shared" ca="1" si="139"/>
        <v>-55565213242.899467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-55565213242.899467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-231521721.84541449</v>
      </c>
      <c r="L2899" s="444">
        <f t="shared" ca="1" si="139"/>
        <v>-55796734964.744881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-55796734964.744881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-232486395.68643701</v>
      </c>
      <c r="L2900" s="444">
        <f t="shared" ca="1" si="139"/>
        <v>-56029221360.43132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-56029221360.43132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-233455089.00179717</v>
      </c>
      <c r="L2901" s="444">
        <f t="shared" ca="1" si="139"/>
        <v>-56262676449.433121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-56262676449.433121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-234427818.53930464</v>
      </c>
      <c r="L2902" s="444">
        <f t="shared" ca="1" si="139"/>
        <v>-56497104267.972427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-56497104267.972427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-235404601.11655179</v>
      </c>
      <c r="L2903" s="444">
        <f t="shared" ca="1" si="139"/>
        <v>-56732508869.088982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-56732508869.088982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-236385453.62120408</v>
      </c>
      <c r="L2904" s="444">
        <f t="shared" ca="1" si="139"/>
        <v>-56968894322.710182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-56968894322.710182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-237370393.01129243</v>
      </c>
      <c r="L2905" s="444">
        <f t="shared" ca="1" si="139"/>
        <v>-57206264715.721474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-57206264715.721474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-238359436.31550613</v>
      </c>
      <c r="L2906" s="444">
        <f t="shared" ca="1" si="139"/>
        <v>-57444624152.03698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-57444624152.03698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-239352600.6334874</v>
      </c>
      <c r="L2907" s="444">
        <f t="shared" ca="1" si="139"/>
        <v>-57683976752.670464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-57683976752.670464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-240349903.13612691</v>
      </c>
      <c r="L2908" s="444">
        <f t="shared" ca="1" si="139"/>
        <v>-57924326655.806587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-57924326655.806587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-241351361.06586078</v>
      </c>
      <c r="L2909" s="444">
        <f t="shared" ca="1" si="139"/>
        <v>-58165678016.872452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-58165678016.872452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-242356991.73696855</v>
      </c>
      <c r="L2910" s="444">
        <f t="shared" ca="1" si="139"/>
        <v>-58408035008.609421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-58408035008.609421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-243366812.53587258</v>
      </c>
      <c r="L2911" s="444">
        <f t="shared" ca="1" si="139"/>
        <v>-58651401821.145294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-58651401821.145294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-244380840.92143869</v>
      </c>
      <c r="L2912" s="444">
        <f t="shared" ca="1" si="139"/>
        <v>-58895782662.066734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-58895782662.066734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-245399094.42527807</v>
      </c>
      <c r="L2913" s="444">
        <f t="shared" ca="1" si="139"/>
        <v>-59141181756.492012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-59141181756.492012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-246421590.65205005</v>
      </c>
      <c r="L2914" s="444">
        <f t="shared" ca="1" si="139"/>
        <v>-59387603347.144066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-59387603347.144066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-247448347.27976692</v>
      </c>
      <c r="L2915" s="444">
        <f t="shared" ca="1" si="139"/>
        <v>-59635051694.423836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-59635051694.423836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-248479382.0600993</v>
      </c>
      <c r="L2916" s="444">
        <f t="shared" ca="1" si="139"/>
        <v>-59883531076.483932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-59883531076.483932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-249514712.81868309</v>
      </c>
      <c r="L2917" s="444">
        <f t="shared" ca="1" si="139"/>
        <v>-60133045789.302612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-60133045789.302612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-250554357.45542756</v>
      </c>
      <c r="L2918" s="444">
        <f t="shared" ca="1" si="139"/>
        <v>-60383600146.758041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-60383600146.758041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-251598333.94482517</v>
      </c>
      <c r="L2919" s="444">
        <f t="shared" ca="1" si="139"/>
        <v>-60635198480.702866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-60635198480.702866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-252646660.33626193</v>
      </c>
      <c r="L2920" s="444">
        <f t="shared" ca="1" si="139"/>
        <v>-60887845141.039131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-60887845141.039131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-253699354.75432968</v>
      </c>
      <c r="L2921" s="444">
        <f t="shared" ca="1" si="139"/>
        <v>-61141544495.793457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-61141544495.793457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-254756435.3991394</v>
      </c>
      <c r="L2922" s="444">
        <f t="shared" ca="1" si="139"/>
        <v>-61396300931.192596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-61396300931.192596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-255817920.54663581</v>
      </c>
      <c r="L2923" s="444">
        <f t="shared" ca="1" si="139"/>
        <v>-61652118851.739235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-61652118851.739235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-256883828.54891348</v>
      </c>
      <c r="L2924" s="444">
        <f t="shared" ca="1" si="139"/>
        <v>-61909002680.288147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-61909002680.288147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-257954177.83453393</v>
      </c>
      <c r="L2925" s="444">
        <f t="shared" ca="1" si="139"/>
        <v>-62166956858.122681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-62166956858.122681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-259028986.90884447</v>
      </c>
      <c r="L2926" s="444">
        <f t="shared" ca="1" si="139"/>
        <v>-62425985845.031525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-62425985845.031525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-260108274.354298</v>
      </c>
      <c r="L2927" s="444">
        <f t="shared" ca="1" si="139"/>
        <v>-62686094119.385826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-62686094119.385826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-261192058.83077425</v>
      </c>
      <c r="L2928" s="444">
        <f t="shared" ca="1" si="139"/>
        <v>-62947286178.216599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-62947286178.216599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-262280359.07590249</v>
      </c>
      <c r="L2929" s="444">
        <f t="shared" ca="1" si="139"/>
        <v>-63209566537.292503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-63209566537.292503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-263373193.90538543</v>
      </c>
      <c r="L2930" s="444">
        <f t="shared" ca="1" si="139"/>
        <v>-63472939731.197891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-63472939731.197891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-264470582.21332455</v>
      </c>
      <c r="L2931" s="444">
        <f t="shared" ca="1" si="139"/>
        <v>-63737410313.411217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-63737410313.411217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-265572542.97254673</v>
      </c>
      <c r="L2932" s="444">
        <f t="shared" ca="1" si="139"/>
        <v>-64002982856.383766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-64002982856.383766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-266679095.23493236</v>
      </c>
      <c r="L2933" s="444">
        <f t="shared" ca="1" si="139"/>
        <v>-64269661951.618698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-64269661951.618698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-267790258.13174456</v>
      </c>
      <c r="L2934" s="444">
        <f t="shared" ca="1" si="139"/>
        <v>-64537452209.750443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-64537452209.750443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-268906050.8739602</v>
      </c>
      <c r="L2935" s="444">
        <f t="shared" ca="1" si="139"/>
        <v>-64806358260.624405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-64806358260.624405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-270026492.75260168</v>
      </c>
      <c r="L2936" s="444">
        <f t="shared" ca="1" si="139"/>
        <v>-65076384753.377007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-65076384753.377007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-271151603.13907081</v>
      </c>
      <c r="L2937" s="444">
        <f t="shared" ca="1" si="139"/>
        <v>-65347536356.516075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-65347536356.516075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-272281401.48548365</v>
      </c>
      <c r="L2938" s="444">
        <f t="shared" ca="1" si="139"/>
        <v>-65619817758.001556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-65619817758.001556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-273415907.32500643</v>
      </c>
      <c r="L2939" s="444">
        <f t="shared" ca="1" si="139"/>
        <v>-65893233665.326561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-65893233665.326561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-274555140.27219403</v>
      </c>
      <c r="L2940" s="444">
        <f t="shared" ca="1" si="139"/>
        <v>-66167788805.598755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-66167788805.598755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-275699120.02332819</v>
      </c>
      <c r="L2941" s="444">
        <f t="shared" ca="1" si="139"/>
        <v>-66443487925.622086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-66443487925.622086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-276847866.35675871</v>
      </c>
      <c r="L2942" s="444">
        <f t="shared" ca="1" si="139"/>
        <v>-66720335791.978844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-66720335791.978844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-278001399.13324523</v>
      </c>
      <c r="L2943" s="444">
        <f t="shared" ca="1" si="139"/>
        <v>-66998337191.112091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-66998337191.112091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-279159738.29630035</v>
      </c>
      <c r="L2944" s="444">
        <f t="shared" ca="1" si="139"/>
        <v>-67277496929.408394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-67277496929.408394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-280322903.87253499</v>
      </c>
      <c r="L2945" s="444">
        <f t="shared" ca="1" si="139"/>
        <v>-67557819833.28093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-67557819833.28093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-281490915.97200388</v>
      </c>
      <c r="L2946" s="444">
        <f t="shared" ca="1" si="139"/>
        <v>-67839310749.25293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-67839310749.25293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-282663794.78855389</v>
      </c>
      <c r="L2947" s="444">
        <f t="shared" ca="1" si="139"/>
        <v>-68121974544.041481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-68121974544.041481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-283841560.60017282</v>
      </c>
      <c r="L2948" s="444">
        <f t="shared" ca="1" si="139"/>
        <v>-68405816104.641655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-68405816104.641655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-285024233.76934022</v>
      </c>
      <c r="L2949" s="444">
        <f t="shared" ca="1" si="139"/>
        <v>-68690840338.410995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-68690840338.410995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-286211834.74337912</v>
      </c>
      <c r="L2950" s="444">
        <f t="shared" ca="1" si="139"/>
        <v>-68977052173.154373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-68977052173.154373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-287404384.05480987</v>
      </c>
      <c r="L2951" s="444">
        <f t="shared" ca="1" si="139"/>
        <v>-69264456557.209183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-69264456557.209183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-288601902.32170492</v>
      </c>
      <c r="L2952" s="444">
        <f t="shared" ca="1" si="139"/>
        <v>-69553058459.530884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-69553058459.530884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-289804410.24804533</v>
      </c>
      <c r="L2953" s="444">
        <f t="shared" ca="1" si="139"/>
        <v>-69842862869.778931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-69842862869.778931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-291011928.62407887</v>
      </c>
      <c r="L2954" s="444">
        <f t="shared" ca="1" si="139"/>
        <v>-70133874798.403015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-70133874798.403015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-292224478.32667923</v>
      </c>
      <c r="L2955" s="444">
        <f t="shared" ca="1" si="139"/>
        <v>-70426099276.729691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-70426099276.729691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-293442080.31970704</v>
      </c>
      <c r="L2956" s="444">
        <f t="shared" ca="1" si="139"/>
        <v>-70719541357.049393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-70719541357.049393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-294664755.65437245</v>
      </c>
      <c r="L2957" s="444">
        <f t="shared" ca="1" si="139"/>
        <v>-71014206112.703766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-71014206112.703766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-295892525.46959901</v>
      </c>
      <c r="L2958" s="444">
        <f t="shared" ca="1" si="139"/>
        <v>-71310098638.17337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-71310098638.17337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-297125410.99238902</v>
      </c>
      <c r="L2959" s="444">
        <f t="shared" ca="1" si="139"/>
        <v>-71607224049.165756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-71607224049.165756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-298363433.53819066</v>
      </c>
      <c r="L2960" s="444">
        <f t="shared" ca="1" si="139"/>
        <v>-71905587482.703949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-71905587482.703949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-299606614.51126647</v>
      </c>
      <c r="L2961" s="444">
        <f t="shared" ca="1" si="139"/>
        <v>-72205194097.21521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-72205194097.21521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-300854975.40506339</v>
      </c>
      <c r="L2962" s="444">
        <f t="shared" ca="1" si="139"/>
        <v>-72506049072.62027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-72506049072.62027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-302108537.80258447</v>
      </c>
      <c r="L2963" s="444">
        <f t="shared" ca="1" si="139"/>
        <v>-72808157610.422852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-72808157610.422852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-303367323.37676185</v>
      </c>
      <c r="L2964" s="444">
        <f t="shared" ca="1" si="139"/>
        <v>-73111524933.799606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-73111524933.799606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-304631353.89083171</v>
      </c>
      <c r="L2965" s="444">
        <f t="shared" ca="1" si="139"/>
        <v>-73416156287.690445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-73416156287.690445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-305900651.1987102</v>
      </c>
      <c r="L2966" s="444">
        <f t="shared" ca="1" si="139"/>
        <v>-73722056938.88916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-73722056938.88916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-307175237.24537152</v>
      </c>
      <c r="L2967" s="444">
        <f t="shared" ca="1" si="139"/>
        <v>-74029232176.134537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-74029232176.134537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-308455134.06722724</v>
      </c>
      <c r="L2968" s="444">
        <f t="shared" ca="1" si="139"/>
        <v>-74337687310.201767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-74337687310.201767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-309740363.79250735</v>
      </c>
      <c r="L2969" s="444">
        <f t="shared" ca="1" si="139"/>
        <v>-74647427673.994278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-74647427673.994278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-311030948.64164281</v>
      </c>
      <c r="L2970" s="444">
        <f t="shared" ca="1" si="139"/>
        <v>-74958458622.635925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-74958458622.635925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-312326910.92764968</v>
      </c>
      <c r="L2971" s="444">
        <f t="shared" ca="1" si="139"/>
        <v>-75270785533.563568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-75270785533.563568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-313628273.05651486</v>
      </c>
      <c r="L2972" s="444">
        <f t="shared" ca="1" si="139"/>
        <v>-75584413806.620087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-75584413806.620087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-314935057.52758372</v>
      </c>
      <c r="L2973" s="444">
        <f t="shared" ca="1" si="139"/>
        <v>-75899348864.147675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-75899348864.147675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-316247286.93394864</v>
      </c>
      <c r="L2974" s="444">
        <f t="shared" ca="1" si="139"/>
        <v>-76215596151.081619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-76215596151.081619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-317564983.96284008</v>
      </c>
      <c r="L2975" s="444">
        <f t="shared" ca="1" si="139"/>
        <v>-76533161135.044464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-76533161135.044464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-318888171.39601862</v>
      </c>
      <c r="L2976" s="444">
        <f t="shared" ca="1" si="139"/>
        <v>-76852049306.440475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-76852049306.440475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-320216872.11016864</v>
      </c>
      <c r="L2977" s="444">
        <f t="shared" ca="1" si="139"/>
        <v>-77172266178.550644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-77172266178.550644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-321551109.07729435</v>
      </c>
      <c r="L2978" s="444">
        <f t="shared" ca="1" si="139"/>
        <v>-77493817287.627945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-77493817287.627945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-322890905.36511642</v>
      </c>
      <c r="L2979" s="444">
        <f t="shared" ca="1" si="139"/>
        <v>-77816708192.993057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-77816708192.993057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-324236284.13747108</v>
      </c>
      <c r="L2980" s="444">
        <f t="shared" ca="1" si="139"/>
        <v>-78140944477.130524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-78140944477.130524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-325587268.65471053</v>
      </c>
      <c r="L2981" s="444">
        <f t="shared" ca="1" si="139"/>
        <v>-78466531745.785233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-78466531745.785233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-326943882.27410513</v>
      </c>
      <c r="L2982" s="444">
        <f t="shared" ca="1" si="139"/>
        <v>-78793475628.059341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-78793475628.059341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-328306148.45024723</v>
      </c>
      <c r="L2983" s="444">
        <f t="shared" ca="1" si="139"/>
        <v>-79121781776.509583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-79121781776.509583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-329674090.73545659</v>
      </c>
      <c r="L2984" s="444">
        <f t="shared" ca="1" si="139"/>
        <v>-79451455867.245041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-79451455867.245041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-331047732.78018767</v>
      </c>
      <c r="L2985" s="444">
        <f t="shared" ca="1" si="139"/>
        <v>-79782503600.025223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-79782503600.025223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-332427098.3334384</v>
      </c>
      <c r="L2986" s="444">
        <f t="shared" ca="1" si="139"/>
        <v>-80114930698.358658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-80114930698.358658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-333812211.24316108</v>
      </c>
      <c r="L2987" s="444">
        <f t="shared" ca="1" si="139"/>
        <v>-80448742909.601822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-80448742909.601822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-335203095.45667428</v>
      </c>
      <c r="L2988" s="444">
        <f t="shared" ca="1" si="139"/>
        <v>-80783946005.058502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-80783946005.058502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-336599775.0210771</v>
      </c>
      <c r="L2989" s="444">
        <f t="shared" ca="1" si="139"/>
        <v>-81120545780.079575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-81120545780.079575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-338002274.08366489</v>
      </c>
      <c r="L2990" s="444">
        <f t="shared" ca="1" si="139"/>
        <v>-81458548054.163239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-81458548054.163239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-339410616.8923468</v>
      </c>
      <c r="L2991" s="444">
        <f t="shared" ca="1" si="139"/>
        <v>-81797958671.055588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-81797958671.055588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-340824827.79606497</v>
      </c>
      <c r="L2992" s="444">
        <f t="shared" ca="1" si="139"/>
        <v>-82138783498.851654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-82138783498.851654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-342244931.24521524</v>
      </c>
      <c r="L2993" s="444">
        <f t="shared" ca="1" si="139"/>
        <v>-82481028430.096863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-82481028430.096863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-343670951.79207027</v>
      </c>
      <c r="L2994" s="444">
        <f t="shared" ca="1" si="139"/>
        <v>-82824699381.888931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-82824699381.888931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-345102914.09120387</v>
      </c>
      <c r="L2995" s="444">
        <f t="shared" ca="1" si="139"/>
        <v>-83169802295.980133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-83169802295.980133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-346540842.89991724</v>
      </c>
      <c r="L2996" s="444">
        <f t="shared" ca="1" si="139"/>
        <v>-83516343138.880051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-83516343138.880051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-347984763.07866687</v>
      </c>
      <c r="L2997" s="444">
        <f t="shared" ca="1" si="139"/>
        <v>-83864327901.958725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-83864327901.958725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-349434699.59149468</v>
      </c>
      <c r="L2998" s="444">
        <f t="shared" ca="1" si="139"/>
        <v>-84213762601.550217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-84213762601.550217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-350890677.50645924</v>
      </c>
      <c r="L2999" s="444">
        <f t="shared" ca="1" si="139"/>
        <v>-84564653279.056671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-84564653279.056671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-352352721.99606943</v>
      </c>
      <c r="L3000" s="444">
        <f t="shared" ca="1" si="139"/>
        <v>-84917006001.052734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-84917006001.052734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-353820858.33771974</v>
      </c>
      <c r="L3001" s="444">
        <f t="shared" ca="1" si="139"/>
        <v>-85270826859.390457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-85270826859.390457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-355295111.91412687</v>
      </c>
      <c r="L3002" s="444">
        <f t="shared" ca="1" si="139"/>
        <v>-85626121971.304581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-85626121971.304581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-356775508.21376908</v>
      </c>
      <c r="L3003" s="444">
        <f t="shared" ca="1" si="139"/>
        <v>-85982897479.518356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-85982897479.518356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-358262072.83132648</v>
      </c>
      <c r="L3004" s="444">
        <f t="shared" ca="1" si="139"/>
        <v>-86341159552.349686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-86341159552.349686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-359754831.46812367</v>
      </c>
      <c r="L3005" s="444">
        <f t="shared" ca="1" si="139"/>
        <v>-86700914383.81781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-86700914383.81781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-361253809.93257421</v>
      </c>
      <c r="L3006" s="444">
        <f t="shared" ca="1" si="139"/>
        <v>-87062168193.750381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-87062168193.750381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-362759034.14062661</v>
      </c>
      <c r="L3007" s="444">
        <f t="shared" ca="1" si="139"/>
        <v>-87424927227.891006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-87424927227.891006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-364270530.11621255</v>
      </c>
      <c r="L3008" s="444">
        <f t="shared" ca="1" si="139"/>
        <v>-87789197758.007217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-87789197758.007217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-365788323.99169672</v>
      </c>
      <c r="L3009" s="444">
        <f t="shared" ca="1" si="139"/>
        <v>-88154986081.998917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-88154986081.998917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-367312442.0083288</v>
      </c>
      <c r="L3010" s="444">
        <f t="shared" ca="1" si="139"/>
        <v>-88522298524.007248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-88522298524.007248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-368842910.51669687</v>
      </c>
      <c r="L3011" s="444">
        <f t="shared" ca="1" si="139"/>
        <v>-88891141434.523941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-88891141434.523941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-370379755.9771831</v>
      </c>
      <c r="L3012" s="444">
        <f t="shared" ca="1" si="139"/>
        <v>-89261521190.501129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-89261521190.501129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-371923004.96042138</v>
      </c>
      <c r="L3013" s="444">
        <f t="shared" ca="1" si="139"/>
        <v>-89633444195.461548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-89633444195.461548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-373472684.14775646</v>
      </c>
      <c r="L3014" s="444">
        <f t="shared" ca="1" si="139"/>
        <v>-90006916879.609299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-90006916879.609299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-375028820.33170539</v>
      </c>
      <c r="L3015" s="444">
        <f t="shared" ca="1" si="139"/>
        <v>-90381945699.94101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-90381945699.94101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-376591440.41642088</v>
      </c>
      <c r="L3016" s="444">
        <f t="shared" ca="1" si="139"/>
        <v>-90758537140.357437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-90758537140.357437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-378160571.41815597</v>
      </c>
      <c r="L3017" s="444">
        <f t="shared" ca="1" si="139"/>
        <v>-91136697711.775589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-91136697711.775589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-379736240.46573162</v>
      </c>
      <c r="L3018" s="444">
        <f t="shared" ca="1" si="139"/>
        <v>-91516433952.241318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-91516433952.241318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-381318474.80100548</v>
      </c>
      <c r="L3019" s="444">
        <f t="shared" ca="1" si="139"/>
        <v>-91897752427.042328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-91897752427.042328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-382907301.77934301</v>
      </c>
      <c r="L3020" s="444">
        <f t="shared" ca="1" si="139"/>
        <v>-92280659728.821671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-92280659728.821671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-384502748.87009031</v>
      </c>
      <c r="L3021" s="444">
        <f t="shared" ca="1" si="139"/>
        <v>-92665162477.691757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-92665162477.691757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-386104843.657049</v>
      </c>
      <c r="L3022" s="444">
        <f t="shared" ca="1" si="139"/>
        <v>-93051267321.348801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-93051267321.348801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-387713613.83895332</v>
      </c>
      <c r="L3023" s="444">
        <f t="shared" ca="1" si="139"/>
        <v>-93438980935.187759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-93438980935.187759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-389329087.229949</v>
      </c>
      <c r="L3024" s="444">
        <f t="shared" ca="1" si="139"/>
        <v>-93828310022.417709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-93828310022.417709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-390951291.76007378</v>
      </c>
      <c r="L3025" s="444">
        <f t="shared" ca="1" si="139"/>
        <v>-94219261314.17778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-94219261314.17778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-392580255.47574073</v>
      </c>
      <c r="L3026" s="444">
        <f t="shared" ca="1" si="139"/>
        <v>-94611841569.653519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-94611841569.653519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-394216006.540223</v>
      </c>
      <c r="L3027" s="444">
        <f t="shared" ca="1" si="139"/>
        <v>-95006057576.193741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-95006057576.193741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-395858573.23414057</v>
      </c>
      <c r="L3028" s="444">
        <f t="shared" ca="1" si="139"/>
        <v>-95401916149.427887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-95401916149.427887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-397507983.95594954</v>
      </c>
      <c r="L3029" s="444">
        <f t="shared" ca="1" si="139"/>
        <v>-95799424133.383835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-95799424133.383835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-399164267.22243261</v>
      </c>
      <c r="L3030" s="444">
        <f t="shared" ca="1" si="139"/>
        <v>-96198588400.606262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-96198588400.606262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-400827451.66919273</v>
      </c>
      <c r="L3031" s="444">
        <f t="shared" ca="1" si="139"/>
        <v>-96599415852.275452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-96599415852.275452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-402497566.0511477</v>
      </c>
      <c r="L3032" s="444">
        <f t="shared" ca="1" si="139"/>
        <v>-97001913418.326599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-97001913418.326599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-404174639.24302751</v>
      </c>
      <c r="L3033" s="444">
        <f t="shared" ca="1" si="139"/>
        <v>-97406088057.569626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-97406088057.569626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-405858700.23987341</v>
      </c>
      <c r="L3034" s="444">
        <f t="shared" ca="1" si="139"/>
        <v>-97811946757.809494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-97811946757.809494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-407549778.15753955</v>
      </c>
      <c r="L3035" s="444">
        <f t="shared" ca="1" si="139"/>
        <v>-98219496535.967041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-98219496535.967041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-409247902.23319602</v>
      </c>
      <c r="L3036" s="444">
        <f t="shared" ca="1" si="139"/>
        <v>-98628744438.200241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-98628744438.200241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-410953101.82583433</v>
      </c>
      <c r="L3037" s="444">
        <f t="shared" ca="1" si="139"/>
        <v>-99039697540.026077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-99039697540.026077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-412665406.41677535</v>
      </c>
      <c r="L3038" s="444">
        <f t="shared" ca="1" si="139"/>
        <v>-99452362946.442856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-99452362946.442856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-414384845.61017859</v>
      </c>
      <c r="L3039" s="444">
        <f t="shared" ca="1" si="139"/>
        <v>-99866747792.05304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-99866747792.05304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-416111449.13355434</v>
      </c>
      <c r="L3040" s="444">
        <f t="shared" ca="1" si="139"/>
        <v>-100282859241.1866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-100282859241.1866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-417845246.83827752</v>
      </c>
      <c r="L3041" s="444">
        <f t="shared" ca="1" si="139"/>
        <v>-100700704488.02487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-100700704488.02487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-419586268.70010364</v>
      </c>
      <c r="L3042" s="444">
        <f t="shared" ca="1" si="139"/>
        <v>-101120290756.72498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-101120290756.72498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-421334544.81968737</v>
      </c>
      <c r="L3043" s="444">
        <f t="shared" ca="1" si="139"/>
        <v>-101541625301.54466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-101541625301.54466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-423090105.42310274</v>
      </c>
      <c r="L3044" s="444">
        <f t="shared" ca="1" si="139"/>
        <v>-101964715406.96776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-101964715406.96776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-424852980.86236566</v>
      </c>
      <c r="L3045" s="444">
        <f t="shared" ca="1" si="139"/>
        <v>-102389568387.83012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-102389568387.83012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-426623201.61595887</v>
      </c>
      <c r="L3046" s="444">
        <f t="shared" ca="1" si="139"/>
        <v>-102816191589.44608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-102816191589.44608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-428400798.28935862</v>
      </c>
      <c r="L3047" s="444">
        <f t="shared" ca="1" si="139"/>
        <v>-103244592387.73543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-103244592387.73543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-430185801.61556429</v>
      </c>
      <c r="L3048" s="444">
        <f t="shared" ca="1" si="139"/>
        <v>-103674778189.351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-103674778189.351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-431978242.45562917</v>
      </c>
      <c r="L3049" s="444">
        <f t="shared" ca="1" si="139"/>
        <v>-104106756431.80663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-104106756431.80663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-433778151.79919428</v>
      </c>
      <c r="L3050" s="444">
        <f t="shared" ca="1" si="139"/>
        <v>-104540534583.60582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-104540534583.60582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-435585560.76502424</v>
      </c>
      <c r="L3051" s="444">
        <f t="shared" ca="1" si="139"/>
        <v>-104976120144.37085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-104976120144.37085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-437400500.60154521</v>
      </c>
      <c r="L3052" s="444">
        <f t="shared" ca="1" si="139"/>
        <v>-105413520644.9724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-105413520644.9724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-439223002.68738496</v>
      </c>
      <c r="L3053" s="444">
        <f t="shared" ca="1" si="139"/>
        <v>-105852743647.65977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-105852743647.65977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-441053098.53191572</v>
      </c>
      <c r="L3054" s="444">
        <f t="shared" ca="1" si="139"/>
        <v>-106293796746.1917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-106293796746.1917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-442890819.77579874</v>
      </c>
      <c r="L3055" s="444">
        <f t="shared" ca="1" si="139"/>
        <v>-106736687565.9675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-106736687565.9675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-444736198.19153124</v>
      </c>
      <c r="L3056" s="444">
        <f t="shared" ca="1" si="139"/>
        <v>-107181423764.15903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-107181423764.15903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-446589265.68399596</v>
      </c>
      <c r="L3057" s="444">
        <f t="shared" ca="1" si="139"/>
        <v>-107628013029.84302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-107628013029.84302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-448450054.29101259</v>
      </c>
      <c r="L3058" s="444">
        <f t="shared" ca="1" si="139"/>
        <v>-108076463084.13403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-108076463084.13403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-450318596.18389177</v>
      </c>
      <c r="L3059" s="444">
        <f t="shared" ca="1" si="139"/>
        <v>-108526781680.31793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-108526781680.31793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-452194923.66799134</v>
      </c>
      <c r="L3060" s="444">
        <f t="shared" ca="1" si="139"/>
        <v>-108978976603.98592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-108978976603.98592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-454079069.18327463</v>
      </c>
      <c r="L3061" s="444">
        <f t="shared" ca="1" si="139"/>
        <v>-109433055673.16919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-109433055673.16919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-455971065.30487162</v>
      </c>
      <c r="L3062" s="444">
        <f t="shared" ca="1" si="139"/>
        <v>-109889026738.47406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-109889026738.47406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-457870944.74364197</v>
      </c>
      <c r="L3063" s="444">
        <f t="shared" ca="1" si="139"/>
        <v>-110346897683.2177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-110346897683.2177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-459778740.34674042</v>
      </c>
      <c r="L3064" s="444">
        <f t="shared" ca="1" si="139"/>
        <v>-110806676423.56444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-110806676423.56444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-461694485.09818506</v>
      </c>
      <c r="L3065" s="444">
        <f t="shared" ca="1" si="139"/>
        <v>-111268370908.66263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-111268370908.66263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-463618212.11942762</v>
      </c>
      <c r="L3066" s="444">
        <f t="shared" ca="1" si="139"/>
        <v>-111731989120.78206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-111731989120.78206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-465549954.66992521</v>
      </c>
      <c r="L3067" s="444">
        <f t="shared" ca="1" si="139"/>
        <v>-112197539075.45198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-112197539075.45198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-467489746.14771664</v>
      </c>
      <c r="L3068" s="444">
        <f t="shared" ref="L3068:L3322" ca="1" si="144">I3068-J3068+K3068</f>
        <v>-112665028821.5997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-112665028821.5997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-469437620.08999872</v>
      </c>
      <c r="L3069" s="444">
        <f t="shared" ca="1" si="144"/>
        <v>-113134466441.6897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-113134466441.6897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-471393610.17370713</v>
      </c>
      <c r="L3070" s="444">
        <f t="shared" ca="1" si="144"/>
        <v>-113605860051.8634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-113605860051.8634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-473357750.21609753</v>
      </c>
      <c r="L3071" s="444">
        <f t="shared" ca="1" si="144"/>
        <v>-114079217802.0795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-114079217802.0795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-475330074.17533123</v>
      </c>
      <c r="L3072" s="444">
        <f t="shared" ca="1" si="144"/>
        <v>-114554547876.25484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-114554547876.25484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-477310616.15106183</v>
      </c>
      <c r="L3073" s="444">
        <f t="shared" ca="1" si="144"/>
        <v>-115031858492.4059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-115031858492.4059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-479299410.38502455</v>
      </c>
      <c r="L3074" s="444">
        <f t="shared" ca="1" si="144"/>
        <v>-115511157902.79092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-115511157902.79092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-481296491.26162887</v>
      </c>
      <c r="L3075" s="444">
        <f t="shared" ca="1" si="144"/>
        <v>-115992454394.05255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-115992454394.05255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-483301893.30855227</v>
      </c>
      <c r="L3076" s="444">
        <f t="shared" ca="1" si="144"/>
        <v>-116475756287.3611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-116475756287.3611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-485315651.19733793</v>
      </c>
      <c r="L3077" s="444">
        <f t="shared" ca="1" si="144"/>
        <v>-116961071938.55844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-116961071938.55844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-487337799.74399352</v>
      </c>
      <c r="L3078" s="444">
        <f t="shared" ca="1" si="144"/>
        <v>-117448409738.30243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-117448409738.30243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-489368373.90959346</v>
      </c>
      <c r="L3079" s="444">
        <f t="shared" ca="1" si="144"/>
        <v>-117937778112.21202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-117937778112.21202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-491407408.80088341</v>
      </c>
      <c r="L3080" s="444">
        <f t="shared" ca="1" si="144"/>
        <v>-118429185521.01291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-118429185521.01291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-493454939.67088717</v>
      </c>
      <c r="L3081" s="444">
        <f t="shared" ca="1" si="144"/>
        <v>-118922640460.68379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-118922640460.68379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-495511001.91951579</v>
      </c>
      <c r="L3082" s="444">
        <f t="shared" ca="1" si="144"/>
        <v>-119418151462.6033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-119418151462.6033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-497575631.09418041</v>
      </c>
      <c r="L3083" s="444">
        <f t="shared" ca="1" si="144"/>
        <v>-119915727093.69748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-119915727093.69748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-499648862.89040613</v>
      </c>
      <c r="L3084" s="444">
        <f t="shared" ca="1" si="144"/>
        <v>-120415375956.58789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-120415375956.58789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-501730733.15244961</v>
      </c>
      <c r="L3085" s="444">
        <f t="shared" ca="1" si="144"/>
        <v>-120917106689.74034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-120917106689.74034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-503821277.87391806</v>
      </c>
      <c r="L3086" s="444">
        <f t="shared" ca="1" si="144"/>
        <v>-121420927967.61426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-121420927967.61426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-505920533.19839275</v>
      </c>
      <c r="L3087" s="444">
        <f t="shared" ca="1" si="144"/>
        <v>-121926848500.81265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-121926848500.81265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-508028535.42005271</v>
      </c>
      <c r="L3088" s="444">
        <f t="shared" ca="1" si="144"/>
        <v>-122434877036.23271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-122434877036.23271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-510145320.98430294</v>
      </c>
      <c r="L3089" s="444">
        <f t="shared" ca="1" si="144"/>
        <v>-122945022357.21701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-122945022357.21701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-512270926.48840421</v>
      </c>
      <c r="L3090" s="444">
        <f t="shared" ca="1" si="144"/>
        <v>-123457293283.70541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-123457293283.70541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-514405388.6821059</v>
      </c>
      <c r="L3091" s="444">
        <f t="shared" ca="1" si="144"/>
        <v>-123971698672.38751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-123971698672.38751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-516548744.46828127</v>
      </c>
      <c r="L3092" s="444">
        <f t="shared" ca="1" si="144"/>
        <v>-124488247416.85579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-124488247416.85579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-518701030.90356576</v>
      </c>
      <c r="L3093" s="444">
        <f t="shared" ca="1" si="144"/>
        <v>-125006948447.75935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-125006948447.75935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-520862285.19899738</v>
      </c>
      <c r="L3094" s="444">
        <f t="shared" ca="1" si="144"/>
        <v>-125527810732.95834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-125527810732.95834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-523032544.72065967</v>
      </c>
      <c r="L3095" s="444">
        <f t="shared" ca="1" si="144"/>
        <v>-126050843277.679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-126050843277.679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-525211846.99032915</v>
      </c>
      <c r="L3096" s="444">
        <f t="shared" ca="1" si="144"/>
        <v>-126576055124.66933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-126576055124.66933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-527400229.68612224</v>
      </c>
      <c r="L3097" s="444">
        <f t="shared" ca="1" si="144"/>
        <v>-127103455354.35545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-127103455354.35545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-529597730.64314771</v>
      </c>
      <c r="L3098" s="444">
        <f t="shared" ca="1" si="144"/>
        <v>-127633053084.9986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-127633053084.9986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-531804387.85416073</v>
      </c>
      <c r="L3099" s="444">
        <f t="shared" ca="1" si="144"/>
        <v>-128164857472.85275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-128164857472.85275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-534020239.47021979</v>
      </c>
      <c r="L3100" s="444">
        <f t="shared" ca="1" si="144"/>
        <v>-128698877712.32297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-128698877712.32297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-536245323.80134577</v>
      </c>
      <c r="L3101" s="444">
        <f t="shared" ca="1" si="144"/>
        <v>-129235123036.12431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-129235123036.12431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-538479679.31718469</v>
      </c>
      <c r="L3102" s="444">
        <f t="shared" ca="1" si="144"/>
        <v>-129773602715.4415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-129773602715.4415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-540723344.64767301</v>
      </c>
      <c r="L3103" s="444">
        <f t="shared" ca="1" si="144"/>
        <v>-130314326060.08917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-130314326060.08917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-542976358.58370495</v>
      </c>
      <c r="L3104" s="444">
        <f t="shared" ca="1" si="144"/>
        <v>-130857302418.67288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-130857302418.67288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-545238760.07780361</v>
      </c>
      <c r="L3105" s="444">
        <f t="shared" ca="1" si="144"/>
        <v>-131402541178.75069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-131402541178.75069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-547510588.24479449</v>
      </c>
      <c r="L3106" s="444">
        <f t="shared" ca="1" si="144"/>
        <v>-131950051766.99548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-131950051766.99548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-549791882.36248112</v>
      </c>
      <c r="L3107" s="444">
        <f t="shared" ca="1" si="144"/>
        <v>-132499843649.35797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-132499843649.35797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-552082681.87232482</v>
      </c>
      <c r="L3108" s="444">
        <f t="shared" ca="1" si="144"/>
        <v>-133051926331.2303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-133051926331.2303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-554383026.38012624</v>
      </c>
      <c r="L3109" s="444">
        <f t="shared" ca="1" si="144"/>
        <v>-133606309357.61043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-133606309357.61043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-556692955.65671015</v>
      </c>
      <c r="L3110" s="444">
        <f t="shared" ca="1" si="144"/>
        <v>-134163002313.26714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-134163002313.26714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-559012509.6386131</v>
      </c>
      <c r="L3111" s="444">
        <f t="shared" ca="1" si="144"/>
        <v>-134722014822.90575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-134722014822.90575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-561341728.428774</v>
      </c>
      <c r="L3112" s="444">
        <f t="shared" ca="1" si="144"/>
        <v>-135283356551.33452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-135283356551.33452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-563680652.29722714</v>
      </c>
      <c r="L3113" s="444">
        <f t="shared" ca="1" si="144"/>
        <v>-135847037203.63174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-135847037203.63174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-566029321.68179893</v>
      </c>
      <c r="L3114" s="444">
        <f t="shared" ca="1" si="144"/>
        <v>-136413066525.31354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-136413066525.31354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-568387777.18880641</v>
      </c>
      <c r="L3115" s="444">
        <f t="shared" ca="1" si="144"/>
        <v>-136981454302.50235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-136981454302.50235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-570756059.59375978</v>
      </c>
      <c r="L3116" s="444">
        <f t="shared" ca="1" si="144"/>
        <v>-137552210362.0961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-137552210362.0961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-573134209.84206712</v>
      </c>
      <c r="L3117" s="444">
        <f t="shared" ca="1" si="144"/>
        <v>-138125344571.93817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-138125344571.93817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-575522269.04974234</v>
      </c>
      <c r="L3118" s="444">
        <f t="shared" ca="1" si="144"/>
        <v>-138700866840.98792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-138700866840.98792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-577920278.5041163</v>
      </c>
      <c r="L3119" s="444">
        <f t="shared" ca="1" si="144"/>
        <v>-139278787119.49203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-139278787119.49203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-580328279.66455019</v>
      </c>
      <c r="L3120" s="444">
        <f t="shared" ca="1" si="144"/>
        <v>-139859115399.15659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-139859115399.15659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-582746314.16315246</v>
      </c>
      <c r="L3121" s="444">
        <f t="shared" ca="1" si="144"/>
        <v>-140441861713.31973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-140441861713.31973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-585174423.80549884</v>
      </c>
      <c r="L3122" s="444">
        <f t="shared" ca="1" si="144"/>
        <v>-141027036137.12524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-141027036137.12524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-587612650.57135522</v>
      </c>
      <c r="L3123" s="444">
        <f t="shared" ca="1" si="144"/>
        <v>-141614648787.69659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-141614648787.69659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-590061036.61540246</v>
      </c>
      <c r="L3124" s="444">
        <f t="shared" ca="1" si="144"/>
        <v>-142204709824.31201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-142204709824.31201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-592519624.26796675</v>
      </c>
      <c r="L3125" s="444">
        <f t="shared" ca="1" si="144"/>
        <v>-142797229448.57999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-142797229448.57999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-594988456.03574991</v>
      </c>
      <c r="L3126" s="444">
        <f t="shared" ca="1" si="144"/>
        <v>-143392217904.61572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-143392217904.61572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-597467574.60256553</v>
      </c>
      <c r="L3127" s="444">
        <f t="shared" ca="1" si="144"/>
        <v>-143989685479.21829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-143989685479.21829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-599957022.83007622</v>
      </c>
      <c r="L3128" s="444">
        <f t="shared" ca="1" si="144"/>
        <v>-144589642502.04837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-144589642502.04837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-602456843.75853491</v>
      </c>
      <c r="L3129" s="444">
        <f t="shared" ca="1" si="144"/>
        <v>-145192099345.80692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-145192099345.80692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-604967080.60752881</v>
      </c>
      <c r="L3130" s="444">
        <f t="shared" ca="1" si="144"/>
        <v>-145797066426.41446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-145797066426.41446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-607487776.77672696</v>
      </c>
      <c r="L3131" s="444">
        <f t="shared" ca="1" si="144"/>
        <v>-146404554203.19119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-146404554203.19119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-610018975.84662998</v>
      </c>
      <c r="L3132" s="444">
        <f t="shared" ca="1" si="144"/>
        <v>-147014573179.03781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-147014573179.03781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-612560721.57932425</v>
      </c>
      <c r="L3133" s="444">
        <f t="shared" ca="1" si="144"/>
        <v>-147627133900.61713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-147627133900.61713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-615113057.91923797</v>
      </c>
      <c r="L3134" s="444">
        <f t="shared" ca="1" si="144"/>
        <v>-148242246958.53638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-148242246958.53638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-617676028.99390161</v>
      </c>
      <c r="L3135" s="444">
        <f t="shared" ca="1" si="144"/>
        <v>-148859922987.53027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-148859922987.53027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-620249679.1147095</v>
      </c>
      <c r="L3136" s="444">
        <f t="shared" ca="1" si="144"/>
        <v>-149480172666.64499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-149480172666.64499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-622834052.77768743</v>
      </c>
      <c r="L3137" s="444">
        <f t="shared" ca="1" si="144"/>
        <v>-150103006719.42267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-150103006719.42267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-625429194.6642611</v>
      </c>
      <c r="L3138" s="444">
        <f t="shared" ca="1" si="144"/>
        <v>-150728435914.08694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-150728435914.08694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-628035149.64202893</v>
      </c>
      <c r="L3139" s="444">
        <f t="shared" ca="1" si="144"/>
        <v>-151356471063.72897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-151356471063.72897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-630651962.76553738</v>
      </c>
      <c r="L3140" s="444">
        <f t="shared" ca="1" si="144"/>
        <v>-151987123026.49451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-151987123026.49451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-633279679.27706039</v>
      </c>
      <c r="L3141" s="444">
        <f t="shared" ca="1" si="144"/>
        <v>-152620402705.77158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-152620402705.77158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-635918344.60738158</v>
      </c>
      <c r="L3142" s="444">
        <f t="shared" ca="1" si="144"/>
        <v>-153256321050.37897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-153256321050.37897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-638568004.37657905</v>
      </c>
      <c r="L3143" s="444">
        <f t="shared" ca="1" si="144"/>
        <v>-153894889054.75555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-153894889054.75555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-641228704.39481485</v>
      </c>
      <c r="L3144" s="444">
        <f t="shared" ca="1" si="144"/>
        <v>-154536117759.15036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-154536117759.15036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-643900490.66312647</v>
      </c>
      <c r="L3145" s="444">
        <f t="shared" ca="1" si="144"/>
        <v>-155180018249.81348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-155180018249.81348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-646583409.37422276</v>
      </c>
      <c r="L3146" s="444">
        <f t="shared" ca="1" si="144"/>
        <v>-155826601659.18771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-155826601659.18771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-649277506.91328216</v>
      </c>
      <c r="L3147" s="444">
        <f t="shared" ca="1" si="144"/>
        <v>-156475879166.10098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-156475879166.10098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-651982829.85875404</v>
      </c>
      <c r="L3148" s="444">
        <f t="shared" ca="1" si="144"/>
        <v>-157127861995.95975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-157127861995.95975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-654699424.98316562</v>
      </c>
      <c r="L3149" s="444">
        <f t="shared" ca="1" si="144"/>
        <v>-157782561420.9429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-157782561420.9429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-657427339.25392878</v>
      </c>
      <c r="L3150" s="444">
        <f t="shared" ca="1" si="144"/>
        <v>-158439988760.19684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-158439988760.19684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-660166619.83415353</v>
      </c>
      <c r="L3151" s="444">
        <f t="shared" ca="1" si="144"/>
        <v>-159100155380.03101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-159100155380.03101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-662917314.08346248</v>
      </c>
      <c r="L3152" s="444">
        <f t="shared" ca="1" si="144"/>
        <v>-159763072694.11447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-159763072694.11447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-665679469.55881023</v>
      </c>
      <c r="L3153" s="444">
        <f t="shared" ca="1" si="144"/>
        <v>-160428752163.67328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-160428752163.67328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-668453134.01530528</v>
      </c>
      <c r="L3154" s="444">
        <f t="shared" ca="1" si="144"/>
        <v>-161097205297.6886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-161097205297.6886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-671238355.40703583</v>
      </c>
      <c r="L3155" s="444">
        <f t="shared" ca="1" si="144"/>
        <v>-161768443653.09564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-161768443653.09564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-674035181.88789845</v>
      </c>
      <c r="L3156" s="444">
        <f t="shared" ca="1" si="144"/>
        <v>-162442478834.98355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-162442478834.98355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-676843661.81243145</v>
      </c>
      <c r="L3157" s="444">
        <f t="shared" ca="1" si="144"/>
        <v>-163119322496.79599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-163119322496.79599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-679663843.73664999</v>
      </c>
      <c r="L3158" s="444">
        <f t="shared" ca="1" si="144"/>
        <v>-163798986340.53265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-163798986340.53265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-682495776.41888607</v>
      </c>
      <c r="L3159" s="444">
        <f t="shared" ca="1" si="144"/>
        <v>-164481482116.95154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-164481482116.95154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-685339508.82063138</v>
      </c>
      <c r="L3160" s="444">
        <f t="shared" ca="1" si="144"/>
        <v>-165166821625.77216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-165166821625.77216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-688195090.10738397</v>
      </c>
      <c r="L3161" s="444">
        <f t="shared" ca="1" si="144"/>
        <v>-165855016715.87955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-165855016715.87955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-691062569.64949811</v>
      </c>
      <c r="L3162" s="444">
        <f t="shared" ca="1" si="144"/>
        <v>-166546079285.52905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-166546079285.52905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-693941997.02303767</v>
      </c>
      <c r="L3163" s="444">
        <f t="shared" ca="1" si="144"/>
        <v>-167240021282.55209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-167240021282.55209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-696833422.01063371</v>
      </c>
      <c r="L3164" s="444">
        <f t="shared" ca="1" si="144"/>
        <v>-167936854704.56271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-167936854704.56271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-699736894.60234463</v>
      </c>
      <c r="L3165" s="444">
        <f t="shared" ca="1" si="144"/>
        <v>-168636591599.16507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-168636591599.16507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-702652464.99652112</v>
      </c>
      <c r="L3166" s="444">
        <f t="shared" ca="1" si="144"/>
        <v>-169339244064.16159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-169339244064.16159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-705580183.60067332</v>
      </c>
      <c r="L3167" s="444">
        <f t="shared" ca="1" si="144"/>
        <v>-170044824247.76227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-170044824247.76227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-708520101.03234279</v>
      </c>
      <c r="L3168" s="444">
        <f t="shared" ca="1" si="144"/>
        <v>-170753344348.79462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-170753344348.79462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-711472268.11997759</v>
      </c>
      <c r="L3169" s="444">
        <f t="shared" ca="1" si="144"/>
        <v>-171464816616.91458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-171464816616.91458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-714436735.90381074</v>
      </c>
      <c r="L3170" s="444">
        <f t="shared" ca="1" si="144"/>
        <v>-172179253352.81839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-172179253352.81839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-717413555.63674331</v>
      </c>
      <c r="L3171" s="444">
        <f t="shared" ca="1" si="144"/>
        <v>-172896666908.45514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-172896666908.45514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-720402778.78522968</v>
      </c>
      <c r="L3172" s="444">
        <f t="shared" ca="1" si="144"/>
        <v>-173617069687.24036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-173617069687.24036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-723404457.03016818</v>
      </c>
      <c r="L3173" s="444">
        <f t="shared" ca="1" si="144"/>
        <v>-174340474144.27054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-174340474144.27054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-726418642.26779389</v>
      </c>
      <c r="L3174" s="444">
        <f t="shared" ca="1" si="144"/>
        <v>-175066892786.53833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-175066892786.53833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-729445386.61057639</v>
      </c>
      <c r="L3175" s="444">
        <f t="shared" ca="1" si="144"/>
        <v>-175796338173.1489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-175796338173.1489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-732484742.38812041</v>
      </c>
      <c r="L3176" s="444">
        <f t="shared" ca="1" si="144"/>
        <v>-176528822915.53702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-176528822915.53702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-735536762.14807093</v>
      </c>
      <c r="L3177" s="444">
        <f t="shared" ca="1" si="144"/>
        <v>-177264359677.68509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-177264359677.68509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-738601498.65702116</v>
      </c>
      <c r="L3178" s="444">
        <f t="shared" ca="1" si="144"/>
        <v>-178002961176.3421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-178002961176.3421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-741679004.90142536</v>
      </c>
      <c r="L3179" s="444">
        <f t="shared" ca="1" si="144"/>
        <v>-178744640181.24353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-178744640181.24353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-744769334.08851469</v>
      </c>
      <c r="L3180" s="444">
        <f t="shared" ca="1" si="144"/>
        <v>-179489409515.33203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-179489409515.33203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-747872539.6472168</v>
      </c>
      <c r="L3181" s="444">
        <f t="shared" ca="1" si="144"/>
        <v>-180237282054.97925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-180237282054.97925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-750988675.2290802</v>
      </c>
      <c r="L3182" s="444">
        <f t="shared" ca="1" si="144"/>
        <v>-180988270730.20831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-180988270730.20831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-754117794.70920134</v>
      </c>
      <c r="L3183" s="444">
        <f t="shared" ca="1" si="144"/>
        <v>-181742388524.91751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-181742388524.91751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-757259952.18715632</v>
      </c>
      <c r="L3184" s="444">
        <f t="shared" ca="1" si="144"/>
        <v>-182499648477.10468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-182499648477.10468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-760415201.98793614</v>
      </c>
      <c r="L3185" s="444">
        <f t="shared" ca="1" si="144"/>
        <v>-183260063679.09262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-183260063679.09262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-763583598.6628859</v>
      </c>
      <c r="L3186" s="444">
        <f t="shared" ca="1" si="144"/>
        <v>-184023647277.75549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-184023647277.75549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-766765196.99064791</v>
      </c>
      <c r="L3187" s="444">
        <f t="shared" ca="1" si="144"/>
        <v>-184790412474.74615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-184790412474.74615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-769960051.978109</v>
      </c>
      <c r="L3188" s="444">
        <f t="shared" ca="1" si="144"/>
        <v>-185560372526.72427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-185560372526.72427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-773168218.86135113</v>
      </c>
      <c r="L3189" s="444">
        <f t="shared" ca="1" si="144"/>
        <v>-186333540745.58563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-186333540745.58563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-776389753.10660684</v>
      </c>
      <c r="L3190" s="444">
        <f t="shared" ca="1" si="144"/>
        <v>-187109930498.69223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-187109930498.69223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-779624710.41121757</v>
      </c>
      <c r="L3191" s="444">
        <f t="shared" ca="1" si="144"/>
        <v>-187889555209.10345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-187889555209.10345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-782873146.70459771</v>
      </c>
      <c r="L3192" s="444">
        <f t="shared" ca="1" si="144"/>
        <v>-188672428355.80804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-188672428355.80804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-786135118.1492002</v>
      </c>
      <c r="L3193" s="444">
        <f t="shared" ca="1" si="144"/>
        <v>-189458563473.95724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-189458563473.95724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-789410681.14148855</v>
      </c>
      <c r="L3194" s="444">
        <f t="shared" ca="1" si="144"/>
        <v>-190247974155.09872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-190247974155.09872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-792699892.31291139</v>
      </c>
      <c r="L3195" s="444">
        <f t="shared" ca="1" si="144"/>
        <v>-191040674047.41162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-191040674047.41162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-796002808.53088176</v>
      </c>
      <c r="L3196" s="444">
        <f t="shared" ca="1" si="144"/>
        <v>-191836676855.9425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-191836676855.9425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-799319486.89976048</v>
      </c>
      <c r="L3197" s="444">
        <f t="shared" ca="1" si="144"/>
        <v>-192635996342.84225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-192635996342.84225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-802649984.76184273</v>
      </c>
      <c r="L3198" s="444">
        <f t="shared" ca="1" si="144"/>
        <v>-193438646327.6041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-193438646327.6041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-805994359.69835043</v>
      </c>
      <c r="L3199" s="444">
        <f t="shared" ca="1" si="144"/>
        <v>-194244640687.30246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-194244640687.30246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-809352669.53042686</v>
      </c>
      <c r="L3200" s="444">
        <f t="shared" ca="1" si="144"/>
        <v>-195053993356.83289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-195053993356.83289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-812724972.32013702</v>
      </c>
      <c r="L3201" s="444">
        <f t="shared" ca="1" si="144"/>
        <v>-195866718329.15302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-195866718329.15302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-816111326.37147093</v>
      </c>
      <c r="L3202" s="444">
        <f t="shared" ca="1" si="144"/>
        <v>-196682829655.52448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-196682829655.52448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-819511790.23135197</v>
      </c>
      <c r="L3203" s="444">
        <f t="shared" ca="1" si="144"/>
        <v>-197502341445.75583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-197502341445.75583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-822926422.69064927</v>
      </c>
      <c r="L3204" s="444">
        <f t="shared" ca="1" si="144"/>
        <v>-198325267868.44647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-198325267868.44647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-826355282.78519368</v>
      </c>
      <c r="L3205" s="444">
        <f t="shared" ca="1" si="144"/>
        <v>-199151623151.23166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-199151623151.23166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-829798429.79679859</v>
      </c>
      <c r="L3206" s="444">
        <f t="shared" ca="1" si="144"/>
        <v>-199981421581.02844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-199981421581.02844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-833255923.25428522</v>
      </c>
      <c r="L3207" s="444">
        <f t="shared" ca="1" si="144"/>
        <v>-200814677504.28271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-200814677504.28271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-836727822.9345113</v>
      </c>
      <c r="L3208" s="444">
        <f t="shared" ca="1" si="144"/>
        <v>-201651405327.21722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-201651405327.21722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-840214188.86340511</v>
      </c>
      <c r="L3209" s="444">
        <f t="shared" ca="1" si="144"/>
        <v>-202491619516.08063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-202491619516.08063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-843715081.31700265</v>
      </c>
      <c r="L3210" s="444">
        <f t="shared" ca="1" si="144"/>
        <v>-203335334597.39764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-203335334597.39764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-847230560.82249022</v>
      </c>
      <c r="L3211" s="444">
        <f t="shared" ca="1" si="144"/>
        <v>-204182565158.22012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-204182565158.22012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-850760688.1592505</v>
      </c>
      <c r="L3212" s="444">
        <f t="shared" ca="1" si="144"/>
        <v>-205033325846.37936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-205033325846.37936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-854305524.35991406</v>
      </c>
      <c r="L3213" s="444">
        <f t="shared" ca="1" si="144"/>
        <v>-205887631370.73929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-205887631370.73929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-857865130.71141374</v>
      </c>
      <c r="L3214" s="444">
        <f t="shared" ca="1" si="144"/>
        <v>-206745496501.45071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-206745496501.45071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-861439568.75604463</v>
      </c>
      <c r="L3215" s="444">
        <f t="shared" ca="1" si="144"/>
        <v>-207606936070.20676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-207606936070.20676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-865028900.29252815</v>
      </c>
      <c r="L3216" s="444">
        <f t="shared" ca="1" si="144"/>
        <v>-208471964970.4993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-208471964970.4993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-868633187.37708044</v>
      </c>
      <c r="L3217" s="444">
        <f t="shared" ca="1" si="144"/>
        <v>-209340598157.87637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-209340598157.87637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-872252492.32448483</v>
      </c>
      <c r="L3218" s="444">
        <f t="shared" ca="1" si="144"/>
        <v>-210212850650.20087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-210212850650.20087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-875886877.70917022</v>
      </c>
      <c r="L3219" s="444">
        <f t="shared" ca="1" si="144"/>
        <v>-211088737527.91003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-211088737527.91003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-879536406.36629176</v>
      </c>
      <c r="L3220" s="444">
        <f t="shared" ca="1" si="144"/>
        <v>-211968273934.27634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-211968273934.27634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-883201141.39281809</v>
      </c>
      <c r="L3221" s="444">
        <f t="shared" ca="1" si="144"/>
        <v>-212851475075.66916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-212851475075.66916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-886881146.14862144</v>
      </c>
      <c r="L3222" s="444">
        <f t="shared" ca="1" si="144"/>
        <v>-213738356221.81778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-213738356221.81778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-890576484.25757408</v>
      </c>
      <c r="L3223" s="444">
        <f t="shared" ca="1" si="144"/>
        <v>-214628932706.07535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-214628932706.07535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-894287219.60864711</v>
      </c>
      <c r="L3224" s="444">
        <f t="shared" ca="1" si="144"/>
        <v>-215523219925.68399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-215523219925.68399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-898013416.35701656</v>
      </c>
      <c r="L3225" s="444">
        <f t="shared" ca="1" si="144"/>
        <v>-216421233342.04102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-216421233342.04102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-901755138.92517078</v>
      </c>
      <c r="L3226" s="444">
        <f t="shared" ca="1" si="144"/>
        <v>-217322988480.96619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-217322988480.96619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-905512452.00402582</v>
      </c>
      <c r="L3227" s="444">
        <f t="shared" ca="1" si="144"/>
        <v>-218228500932.97021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-218228500932.97021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-909285420.55404258</v>
      </c>
      <c r="L3228" s="444">
        <f t="shared" ca="1" si="144"/>
        <v>-219137786353.52426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-219137786353.52426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-913074109.80635107</v>
      </c>
      <c r="L3229" s="444">
        <f t="shared" ca="1" si="144"/>
        <v>-220050860463.33063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-220050860463.33063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-916878585.26387763</v>
      </c>
      <c r="L3230" s="444">
        <f t="shared" ca="1" si="144"/>
        <v>-220967739048.59451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-220967739048.59451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-920698912.7024771</v>
      </c>
      <c r="L3231" s="444">
        <f t="shared" ca="1" si="144"/>
        <v>-221888437961.297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-221888437961.297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-924535158.17207086</v>
      </c>
      <c r="L3232" s="444">
        <f t="shared" ca="1" si="144"/>
        <v>-222812973119.46906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-222812973119.46906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-928387387.99778771</v>
      </c>
      <c r="L3233" s="444">
        <f t="shared" ca="1" si="144"/>
        <v>-223741360507.46686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-223741360507.46686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-932255668.78111184</v>
      </c>
      <c r="L3234" s="444">
        <f t="shared" ca="1" si="144"/>
        <v>-224673616176.24796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-224673616176.24796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-936140067.40103328</v>
      </c>
      <c r="L3235" s="444">
        <f t="shared" ca="1" si="144"/>
        <v>-225609756243.64899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-225609756243.64899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-940040651.01520419</v>
      </c>
      <c r="L3236" s="444">
        <f t="shared" ca="1" si="144"/>
        <v>-226549796894.66418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-226549796894.66418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-943957487.0611006</v>
      </c>
      <c r="L3237" s="444">
        <f t="shared" ca="1" si="144"/>
        <v>-227493754381.72528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-227493754381.72528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-947890643.25718856</v>
      </c>
      <c r="L3238" s="444">
        <f t="shared" ca="1" si="144"/>
        <v>-228441645024.98248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-228441645024.98248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-951840187.60409379</v>
      </c>
      <c r="L3239" s="444">
        <f t="shared" ca="1" si="144"/>
        <v>-229393485212.58658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-229393485212.58658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-955806188.38577735</v>
      </c>
      <c r="L3240" s="444">
        <f t="shared" ca="1" si="144"/>
        <v>-230349291400.97235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-230349291400.97235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-959788714.17071807</v>
      </c>
      <c r="L3241" s="444">
        <f t="shared" ca="1" si="144"/>
        <v>-231309080115.14307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-231309080115.14307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-963787833.81309593</v>
      </c>
      <c r="L3242" s="444">
        <f t="shared" ca="1" si="144"/>
        <v>-232272867948.95618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-232272867948.95618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-967803616.45398402</v>
      </c>
      <c r="L3243" s="444">
        <f t="shared" ca="1" si="144"/>
        <v>-233240671565.41016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-233240671565.41016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-971836131.52254236</v>
      </c>
      <c r="L3244" s="444">
        <f t="shared" ca="1" si="144"/>
        <v>-234212507696.93271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-234212507696.93271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-975885448.73721945</v>
      </c>
      <c r="L3245" s="444">
        <f t="shared" ca="1" si="144"/>
        <v>-235188393145.66992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-235188393145.66992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-979951638.10695803</v>
      </c>
      <c r="L3246" s="444">
        <f t="shared" ca="1" si="144"/>
        <v>-236168344783.77689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-236168344783.77689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-984034769.9324038</v>
      </c>
      <c r="L3247" s="444">
        <f t="shared" ca="1" si="144"/>
        <v>-237152379553.70929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-237152379553.70929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-988134914.80712199</v>
      </c>
      <c r="L3248" s="444">
        <f t="shared" ca="1" si="144"/>
        <v>-238140514468.51642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-238140514468.51642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-992252143.6188184</v>
      </c>
      <c r="L3249" s="444">
        <f t="shared" ca="1" si="144"/>
        <v>-239132766612.13522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-239132766612.13522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-996386527.55056334</v>
      </c>
      <c r="L3250" s="444">
        <f t="shared" ca="1" si="144"/>
        <v>-240129153139.68579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-240129153139.68579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-1000538138.0820241</v>
      </c>
      <c r="L3251" s="444">
        <f t="shared" ca="1" si="144"/>
        <v>-241129691277.76782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-241129691277.76782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-1004707046.9906993</v>
      </c>
      <c r="L3252" s="444">
        <f t="shared" ca="1" si="144"/>
        <v>-242134398324.75851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-242134398324.75851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-1008893326.3531605</v>
      </c>
      <c r="L3253" s="444">
        <f t="shared" ca="1" si="144"/>
        <v>-243143291651.11166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-243143291651.11166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-1013097048.5462986</v>
      </c>
      <c r="L3254" s="444">
        <f t="shared" ca="1" si="144"/>
        <v>-244156388699.65796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-244156388699.65796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-1017318286.248575</v>
      </c>
      <c r="L3255" s="444">
        <f t="shared" ca="1" si="144"/>
        <v>-245173706985.90652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-245173706985.90652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-1021557112.4412771</v>
      </c>
      <c r="L3256" s="444">
        <f t="shared" ca="1" si="144"/>
        <v>-246195264098.34781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-246195264098.34781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-1025813600.4097825</v>
      </c>
      <c r="L3257" s="444">
        <f t="shared" ca="1" si="144"/>
        <v>-247221077698.7576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-247221077698.7576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-1030087823.7448232</v>
      </c>
      <c r="L3258" s="444">
        <f t="shared" ca="1" si="144"/>
        <v>-248251165522.50241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-248251165522.50241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-1034379856.3437601</v>
      </c>
      <c r="L3259" s="444">
        <f t="shared" ca="1" si="144"/>
        <v>-249285545378.84616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-249285545378.84616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-1038689772.411859</v>
      </c>
      <c r="L3260" s="444">
        <f t="shared" ca="1" si="144"/>
        <v>-250324235151.25803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-250324235151.25803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-1043017646.463575</v>
      </c>
      <c r="L3261" s="444">
        <f t="shared" ca="1" si="144"/>
        <v>-251367252797.72159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-251367252797.72159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-1047363553.32384</v>
      </c>
      <c r="L3262" s="444">
        <f t="shared" ca="1" si="144"/>
        <v>-252414616351.04544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-252414616351.04544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-1051727568.129356</v>
      </c>
      <c r="L3263" s="444">
        <f t="shared" ca="1" si="144"/>
        <v>-253466343919.1748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-253466343919.1748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-1056109766.3298949</v>
      </c>
      <c r="L3264" s="444">
        <f t="shared" ca="1" si="144"/>
        <v>-254522453685.5047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-254522453685.5047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-1060510223.689603</v>
      </c>
      <c r="L3265" s="444">
        <f t="shared" ca="1" si="144"/>
        <v>-255582963909.19431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-255582963909.19431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-1064929016.2883096</v>
      </c>
      <c r="L3266" s="444">
        <f t="shared" ca="1" si="144"/>
        <v>-256647892925.4826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-256647892925.4826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-1069366220.5228443</v>
      </c>
      <c r="L3267" s="444">
        <f t="shared" ca="1" si="144"/>
        <v>-257717259146.00546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-257717259146.00546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-1073821913.1083562</v>
      </c>
      <c r="L3268" s="444">
        <f t="shared" ca="1" si="144"/>
        <v>-258791081059.11383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-258791081059.11383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-1078296171.0796409</v>
      </c>
      <c r="L3269" s="444">
        <f t="shared" ca="1" si="144"/>
        <v>-259869377230.19348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-259869377230.19348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-1082789071.7924728</v>
      </c>
      <c r="L3270" s="444">
        <f t="shared" ca="1" si="144"/>
        <v>-260952166301.98596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-260952166301.98596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-1087300692.9249415</v>
      </c>
      <c r="L3271" s="444">
        <f t="shared" ca="1" si="144"/>
        <v>-262039466994.91089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-262039466994.91089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-1091831112.4787955</v>
      </c>
      <c r="L3272" s="444">
        <f t="shared" ca="1" si="144"/>
        <v>-263131298107.38968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-263131298107.38968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-1096380408.7807903</v>
      </c>
      <c r="L3273" s="444">
        <f t="shared" ca="1" si="144"/>
        <v>-264227678516.17047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-264227678516.17047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-1100948660.4840436</v>
      </c>
      <c r="L3274" s="444">
        <f t="shared" ca="1" si="144"/>
        <v>-265328627176.65451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-265328627176.65451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-1105535946.5693939</v>
      </c>
      <c r="L3275" s="444">
        <f t="shared" ca="1" si="144"/>
        <v>-266434163123.22391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-266434163123.22391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-1110142346.3467662</v>
      </c>
      <c r="L3276" s="444">
        <f t="shared" ca="1" si="144"/>
        <v>-267544305469.57068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-267544305469.57068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-1114767939.4565446</v>
      </c>
      <c r="L3277" s="444">
        <f t="shared" ca="1" si="144"/>
        <v>-268659073409.02722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-268659073409.02722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-1119412805.8709466</v>
      </c>
      <c r="L3278" s="444">
        <f t="shared" ca="1" si="144"/>
        <v>-269778486214.89816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-269778486214.89816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-1124077025.8954091</v>
      </c>
      <c r="L3279" s="444">
        <f t="shared" ca="1" si="144"/>
        <v>-270902563240.79358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-270902563240.79358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-1128760680.1699734</v>
      </c>
      <c r="L3280" s="444">
        <f t="shared" ca="1" si="144"/>
        <v>-272031323920.96356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-272031323920.96356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-1133463849.6706815</v>
      </c>
      <c r="L3281" s="444">
        <f t="shared" ca="1" si="144"/>
        <v>-273164787770.63425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-273164787770.63425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-1138186615.7109761</v>
      </c>
      <c r="L3282" s="444">
        <f t="shared" ca="1" si="144"/>
        <v>-274302974386.34521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-274302974386.34521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-1142929059.943105</v>
      </c>
      <c r="L3283" s="444">
        <f t="shared" ca="1" si="144"/>
        <v>-275445903446.28833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-275445903446.28833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-1147691264.3595347</v>
      </c>
      <c r="L3284" s="444">
        <f t="shared" ca="1" si="144"/>
        <v>-276593594710.64789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-276593594710.64789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-1152473311.2943661</v>
      </c>
      <c r="L3285" s="444">
        <f t="shared" ca="1" si="144"/>
        <v>-277746068021.94226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-277746068021.94226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-1157275283.4247594</v>
      </c>
      <c r="L3286" s="444">
        <f t="shared" ca="1" si="144"/>
        <v>-278903343305.367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-278903343305.367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-1162097263.7723625</v>
      </c>
      <c r="L3287" s="444">
        <f t="shared" ca="1" si="144"/>
        <v>-280065440569.13934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-280065440569.13934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-1166939335.7047472</v>
      </c>
      <c r="L3288" s="444">
        <f t="shared" ca="1" si="144"/>
        <v>-281232379904.84412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-281232379904.84412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-1171801582.9368505</v>
      </c>
      <c r="L3289" s="444">
        <f t="shared" ca="1" si="144"/>
        <v>-282404181487.78094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-282404181487.78094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-1176684089.5324206</v>
      </c>
      <c r="L3290" s="444">
        <f t="shared" ca="1" si="144"/>
        <v>-283580865577.31335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-283580865577.31335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-1181586939.9054723</v>
      </c>
      <c r="L3291" s="444">
        <f t="shared" ca="1" si="144"/>
        <v>-284762452517.21881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-284762452517.21881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-1186510218.8217449</v>
      </c>
      <c r="L3292" s="444">
        <f t="shared" ca="1" si="144"/>
        <v>-285948962736.04053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-285948962736.04053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-1191454011.4001689</v>
      </c>
      <c r="L3293" s="444">
        <f t="shared" ca="1" si="144"/>
        <v>-287140416747.44067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-287140416747.44067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-1196418403.114336</v>
      </c>
      <c r="L3294" s="444">
        <f t="shared" ca="1" si="144"/>
        <v>-288336835150.55499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-288336835150.55499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-1201403479.7939792</v>
      </c>
      <c r="L3295" s="444">
        <f t="shared" ca="1" si="144"/>
        <v>-289538238630.349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-289538238630.349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-1206409327.6264541</v>
      </c>
      <c r="L3296" s="444">
        <f t="shared" ca="1" si="144"/>
        <v>-290744647957.97546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-290744647957.97546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-1211436033.158231</v>
      </c>
      <c r="L3297" s="444">
        <f t="shared" ca="1" si="144"/>
        <v>-291956083991.13367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-291956083991.13367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-1216483683.2963903</v>
      </c>
      <c r="L3298" s="444">
        <f t="shared" ca="1" si="144"/>
        <v>-293172567674.43005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-293172567674.43005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-1221552365.3101251</v>
      </c>
      <c r="L3299" s="444">
        <f t="shared" ca="1" si="144"/>
        <v>-294394120039.74017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-294394120039.74017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-1226642166.8322506</v>
      </c>
      <c r="L3300" s="444">
        <f t="shared" ca="1" si="144"/>
        <v>-295620762206.57245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-295620762206.57245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-1231753175.8607185</v>
      </c>
      <c r="L3301" s="444">
        <f t="shared" ca="1" si="144"/>
        <v>-296852515382.43317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-296852515382.43317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-1236885480.7601383</v>
      </c>
      <c r="L3302" s="444">
        <f t="shared" ca="1" si="144"/>
        <v>-298089400863.1933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-298089400863.1933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-1242039170.2633054</v>
      </c>
      <c r="L3303" s="444">
        <f t="shared" ca="1" si="144"/>
        <v>-299331440033.4566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-299331440033.4566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-1247214333.4727359</v>
      </c>
      <c r="L3304" s="444">
        <f t="shared" ca="1" si="144"/>
        <v>-300578654366.92932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-300578654366.92932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-1252411059.8622055</v>
      </c>
      <c r="L3305" s="444">
        <f t="shared" ca="1" si="144"/>
        <v>-301831065426.7915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-301831065426.7915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-1257629439.2782979</v>
      </c>
      <c r="L3306" s="444">
        <f t="shared" ca="1" si="144"/>
        <v>-303088694866.06982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-303088694866.06982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-1262869561.9419575</v>
      </c>
      <c r="L3307" s="444">
        <f t="shared" ca="1" si="144"/>
        <v>-304351564428.01178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-304351564428.01178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-1268131518.4500492</v>
      </c>
      <c r="L3308" s="444">
        <f t="shared" ca="1" si="144"/>
        <v>-305619695946.46185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-305619695946.46185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-1273415399.7769244</v>
      </c>
      <c r="L3309" s="444">
        <f t="shared" ca="1" si="144"/>
        <v>-306893111346.23877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-306893111346.23877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-1278721297.2759948</v>
      </c>
      <c r="L3310" s="444">
        <f t="shared" ca="1" si="144"/>
        <v>-308171832643.51477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-308171832643.51477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-1284049302.6813116</v>
      </c>
      <c r="L3311" s="444">
        <f t="shared" ca="1" si="144"/>
        <v>-309455881946.19611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-309455881946.19611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-1289399508.1091504</v>
      </c>
      <c r="L3312" s="444">
        <f t="shared" ca="1" si="144"/>
        <v>-310745281454.30524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-310745281454.30524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-1294772006.0596051</v>
      </c>
      <c r="L3313" s="444">
        <f t="shared" ca="1" si="144"/>
        <v>-312040053460.36487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-312040053460.36487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-1300166889.4181869</v>
      </c>
      <c r="L3314" s="444">
        <f t="shared" ca="1" si="144"/>
        <v>-313340220349.78308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-313340220349.78308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-1305584251.4574294</v>
      </c>
      <c r="L3315" s="444">
        <f t="shared" ca="1" si="144"/>
        <v>-314645804601.24054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-314645804601.24054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-1311024185.8385022</v>
      </c>
      <c r="L3316" s="444">
        <f t="shared" ca="1" si="144"/>
        <v>-315956828787.07904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-315956828787.07904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-1316486786.6128292</v>
      </c>
      <c r="L3317" s="444">
        <f t="shared" ca="1" si="144"/>
        <v>-317273315573.69189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-317273315573.69189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-1321972148.2237163</v>
      </c>
      <c r="L3318" s="444">
        <f t="shared" ca="1" si="144"/>
        <v>-318595287721.91559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-318595287721.91559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-1327480365.5079815</v>
      </c>
      <c r="L3319" s="444">
        <f t="shared" ca="1" si="144"/>
        <v>-319922768087.42358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-319922768087.42358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-1333011533.6975982</v>
      </c>
      <c r="L3320" s="444">
        <f t="shared" ca="1" si="144"/>
        <v>-321255779621.12115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-321255779621.12115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-1338565748.4213381</v>
      </c>
      <c r="L3321" s="444">
        <f t="shared" ca="1" si="144"/>
        <v>-322594345369.54248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-322594345369.54248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-1344143105.7064271</v>
      </c>
      <c r="L3322" s="444">
        <f t="shared" ca="1" si="144"/>
        <v>-323938488475.2489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-323938488475.2489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-1349743701.9802036</v>
      </c>
      <c r="L3323" s="444">
        <f t="shared" ref="L3323:L3577" ca="1" si="149">I3323-J3323+K3323</f>
        <v>-325288232177.22913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-325288232177.22913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-1355367634.0717881</v>
      </c>
      <c r="L3324" s="444">
        <f t="shared" ca="1" si="149"/>
        <v>-326643599811.3009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-326643599811.3009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-1361014999.2137537</v>
      </c>
      <c r="L3325" s="444">
        <f t="shared" ca="1" si="149"/>
        <v>-328004614810.51465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-328004614810.51465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-1366685895.0438111</v>
      </c>
      <c r="L3326" s="444">
        <f t="shared" ca="1" si="149"/>
        <v>-329371300705.55847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-329371300705.55847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-1372380419.6064937</v>
      </c>
      <c r="L3327" s="444">
        <f t="shared" ca="1" si="149"/>
        <v>-330743681125.16498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-330743681125.16498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-1378098671.3548541</v>
      </c>
      <c r="L3328" s="444">
        <f t="shared" ca="1" si="149"/>
        <v>-332121779796.51984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-332121779796.51984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-1383840749.1521659</v>
      </c>
      <c r="L3329" s="444">
        <f t="shared" ca="1" si="149"/>
        <v>-333505620545.672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-333505620545.672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-1389606752.2736332</v>
      </c>
      <c r="L3330" s="444">
        <f t="shared" ca="1" si="149"/>
        <v>-334895227297.94562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-334895227297.94562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-1395396780.4081068</v>
      </c>
      <c r="L3331" s="444">
        <f t="shared" ca="1" si="149"/>
        <v>-336290624078.3537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-336290624078.3537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-1401210933.659807</v>
      </c>
      <c r="L3332" s="444">
        <f t="shared" ca="1" si="149"/>
        <v>-337691835012.01349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-337691835012.01349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-1407049312.5500562</v>
      </c>
      <c r="L3333" s="444">
        <f t="shared" ca="1" si="149"/>
        <v>-339098884324.56354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-339098884324.56354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-1412912018.0190148</v>
      </c>
      <c r="L3334" s="444">
        <f t="shared" ca="1" si="149"/>
        <v>-340511796342.58258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-340511796342.58258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-1418799151.4274273</v>
      </c>
      <c r="L3335" s="444">
        <f t="shared" ca="1" si="149"/>
        <v>-341930595494.01001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-341930595494.01001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-1424710814.5583751</v>
      </c>
      <c r="L3336" s="444">
        <f t="shared" ca="1" si="149"/>
        <v>-343355306308.56836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-343355306308.56836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-1430647109.6190348</v>
      </c>
      <c r="L3337" s="444">
        <f t="shared" ca="1" si="149"/>
        <v>-344785953418.18738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-344785953418.18738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-1436608139.2424474</v>
      </c>
      <c r="L3338" s="444">
        <f t="shared" ca="1" si="149"/>
        <v>-346222561557.42981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-346222561557.42981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-1442594006.489291</v>
      </c>
      <c r="L3339" s="444">
        <f t="shared" ca="1" si="149"/>
        <v>-347665155563.91913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-347665155563.91913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-1448604814.849663</v>
      </c>
      <c r="L3340" s="444">
        <f t="shared" ca="1" si="149"/>
        <v>-349113760378.7688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-349113760378.7688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-1454640668.2448699</v>
      </c>
      <c r="L3341" s="444">
        <f t="shared" ca="1" si="149"/>
        <v>-350568401047.01367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-350568401047.01367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-1460701671.0292237</v>
      </c>
      <c r="L3342" s="444">
        <f t="shared" ca="1" si="149"/>
        <v>-352029102718.04291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-352029102718.04291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-1466787927.9918454</v>
      </c>
      <c r="L3343" s="444">
        <f t="shared" ca="1" si="149"/>
        <v>-353495890646.03473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-353495890646.03473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-1472899544.3584781</v>
      </c>
      <c r="L3344" s="444">
        <f t="shared" ca="1" si="149"/>
        <v>-354968790190.39319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-354968790190.39319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-1479036625.7933049</v>
      </c>
      <c r="L3345" s="444">
        <f t="shared" ca="1" si="149"/>
        <v>-356447826816.18652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-356447826816.18652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-1485199278.4007771</v>
      </c>
      <c r="L3346" s="444">
        <f t="shared" ca="1" si="149"/>
        <v>-357933026094.58728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-357933026094.58728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-1491387608.727447</v>
      </c>
      <c r="L3347" s="444">
        <f t="shared" ca="1" si="149"/>
        <v>-359424413703.3147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-359424413703.3147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-1497601723.7638111</v>
      </c>
      <c r="L3348" s="444">
        <f t="shared" ca="1" si="149"/>
        <v>-360922015427.07849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-360922015427.07849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-1503841730.9461603</v>
      </c>
      <c r="L3349" s="444">
        <f t="shared" ca="1" si="149"/>
        <v>-362425857158.02466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-362425857158.02466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-1510107738.1584361</v>
      </c>
      <c r="L3350" s="444">
        <f t="shared" ca="1" si="149"/>
        <v>-363935964896.18311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-363935964896.18311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-1516399853.7340963</v>
      </c>
      <c r="L3351" s="444">
        <f t="shared" ca="1" si="149"/>
        <v>-365452364749.91718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-365452364749.91718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-1522718186.4579883</v>
      </c>
      <c r="L3352" s="444">
        <f t="shared" ca="1" si="149"/>
        <v>-366975082936.37518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-366975082936.37518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-1529062845.5682299</v>
      </c>
      <c r="L3353" s="444">
        <f t="shared" ca="1" si="149"/>
        <v>-368504145781.94342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-368504145781.94342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-1535433940.7580976</v>
      </c>
      <c r="L3354" s="444">
        <f t="shared" ca="1" si="149"/>
        <v>-370039579722.70154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-370039579722.70154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-1541831582.177923</v>
      </c>
      <c r="L3355" s="444">
        <f t="shared" ca="1" si="149"/>
        <v>-371581411304.87946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-371581411304.87946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-1548255880.4369977</v>
      </c>
      <c r="L3356" s="444">
        <f t="shared" ca="1" si="149"/>
        <v>-373129667185.31647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-373129667185.31647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-1554706946.6054852</v>
      </c>
      <c r="L3357" s="444">
        <f t="shared" ca="1" si="149"/>
        <v>-374684374131.92194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-374684374131.92194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-1561184892.2163415</v>
      </c>
      <c r="L3358" s="444">
        <f t="shared" ca="1" si="149"/>
        <v>-376245559024.13831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-376245559024.13831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-1567689829.2672429</v>
      </c>
      <c r="L3359" s="444">
        <f t="shared" ca="1" si="149"/>
        <v>-377813248853.40558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-377813248853.40558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-1574221870.2225232</v>
      </c>
      <c r="L3360" s="444">
        <f t="shared" ca="1" si="149"/>
        <v>-379387470723.62811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-379387470723.62811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-1580781128.0151172</v>
      </c>
      <c r="L3361" s="444">
        <f t="shared" ca="1" si="149"/>
        <v>-380968251851.64325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-380968251851.64325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-1587367716.0485134</v>
      </c>
      <c r="L3362" s="444">
        <f t="shared" ca="1" si="149"/>
        <v>-382555619567.69177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-382555619567.69177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-1593981748.1987157</v>
      </c>
      <c r="L3363" s="444">
        <f t="shared" ca="1" si="149"/>
        <v>-384149601315.8905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-384149601315.8905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-1600623338.8162105</v>
      </c>
      <c r="L3364" s="444">
        <f t="shared" ca="1" si="149"/>
        <v>-385750224654.70673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-385750224654.70673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-1607292602.7279446</v>
      </c>
      <c r="L3365" s="444">
        <f t="shared" ca="1" si="149"/>
        <v>-387357517257.43469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-387357517257.43469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-1613989655.2393112</v>
      </c>
      <c r="L3366" s="444">
        <f t="shared" ca="1" si="149"/>
        <v>-388971506912.67401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-388971506912.67401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-1620714612.1361418</v>
      </c>
      <c r="L3367" s="444">
        <f t="shared" ca="1" si="149"/>
        <v>-390592221524.81018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-390592221524.81018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-1627467589.6867092</v>
      </c>
      <c r="L3368" s="444">
        <f t="shared" ca="1" si="149"/>
        <v>-392219689114.49689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-392219689114.49689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-1634248704.6437371</v>
      </c>
      <c r="L3369" s="444">
        <f t="shared" ca="1" si="149"/>
        <v>-393853937819.14063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-393853937819.14063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-1641058074.2464192</v>
      </c>
      <c r="L3370" s="444">
        <f t="shared" ca="1" si="149"/>
        <v>-395494995893.38702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-395494995893.38702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-1647895816.222446</v>
      </c>
      <c r="L3371" s="444">
        <f t="shared" ca="1" si="149"/>
        <v>-397142891709.6095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-397142891709.6095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-1654762048.7900395</v>
      </c>
      <c r="L3372" s="444">
        <f t="shared" ca="1" si="149"/>
        <v>-398797653758.39954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-398797653758.39954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-1661656890.6599979</v>
      </c>
      <c r="L3373" s="444">
        <f t="shared" ca="1" si="149"/>
        <v>-400459310649.05951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-400459310649.05951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-1668580461.0377479</v>
      </c>
      <c r="L3374" s="444">
        <f t="shared" ca="1" si="149"/>
        <v>-402127891110.09723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-402127891110.09723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-1675532879.6254051</v>
      </c>
      <c r="L3375" s="444">
        <f t="shared" ca="1" si="149"/>
        <v>-403803423989.72266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-403803423989.72266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-1682514266.6238444</v>
      </c>
      <c r="L3376" s="444">
        <f t="shared" ca="1" si="149"/>
        <v>-405485938256.3465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-405485938256.3465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-1689524742.734777</v>
      </c>
      <c r="L3377" s="444">
        <f t="shared" ca="1" si="149"/>
        <v>-407175462999.0813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-407175462999.0813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-1696564429.1628387</v>
      </c>
      <c r="L3378" s="444">
        <f t="shared" ca="1" si="149"/>
        <v>-408872027428.24414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-408872027428.24414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-1703633447.6176839</v>
      </c>
      <c r="L3379" s="444">
        <f t="shared" ca="1" si="149"/>
        <v>-410575660875.86182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-410575660875.86182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-1710731920.3160908</v>
      </c>
      <c r="L3380" s="444">
        <f t="shared" ca="1" si="149"/>
        <v>-412286392796.17792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-412286392796.17792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-1717859969.9840746</v>
      </c>
      <c r="L3381" s="444">
        <f t="shared" ca="1" si="149"/>
        <v>-414004252766.16199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-414004252766.16199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-1725017719.8590083</v>
      </c>
      <c r="L3382" s="444">
        <f t="shared" ca="1" si="149"/>
        <v>-415729270486.021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-415729270486.021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-1732205293.6917541</v>
      </c>
      <c r="L3383" s="444">
        <f t="shared" ca="1" si="149"/>
        <v>-417461475779.71277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-417461475779.71277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-1739422815.7488031</v>
      </c>
      <c r="L3384" s="444">
        <f t="shared" ca="1" si="149"/>
        <v>-419200898595.46155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-419200898595.46155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-1746670410.8144231</v>
      </c>
      <c r="L3385" s="444">
        <f t="shared" ca="1" si="149"/>
        <v>-420947569006.276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-420947569006.276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-1753948204.1928167</v>
      </c>
      <c r="L3386" s="444">
        <f t="shared" ca="1" si="149"/>
        <v>-422701517210.46881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-422701517210.46881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-1761256321.7102866</v>
      </c>
      <c r="L3387" s="444">
        <f t="shared" ca="1" si="149"/>
        <v>-424462773532.17908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-424462773532.17908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-1768594889.7174127</v>
      </c>
      <c r="L3388" s="444">
        <f t="shared" ca="1" si="149"/>
        <v>-426231368421.89648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-426231368421.89648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-1775964035.0912354</v>
      </c>
      <c r="L3389" s="444">
        <f t="shared" ca="1" si="149"/>
        <v>-428007332456.98773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-428007332456.98773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-1783363885.2374489</v>
      </c>
      <c r="L3390" s="444">
        <f t="shared" ca="1" si="149"/>
        <v>-429790696342.22516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-429790696342.22516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-1790794568.0926049</v>
      </c>
      <c r="L3391" s="444">
        <f t="shared" ca="1" si="149"/>
        <v>-431581490910.31775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-431581490910.31775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-1798256212.1263237</v>
      </c>
      <c r="L3392" s="444">
        <f t="shared" ca="1" si="149"/>
        <v>-433379747122.44409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-433379747122.44409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-1805748946.3435171</v>
      </c>
      <c r="L3393" s="444">
        <f t="shared" ca="1" si="149"/>
        <v>-435185496068.7876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-435185496068.7876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-1813272900.2866149</v>
      </c>
      <c r="L3394" s="444">
        <f t="shared" ca="1" si="149"/>
        <v>-436998768969.07422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-436998768969.07422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-1820828204.0378094</v>
      </c>
      <c r="L3395" s="444">
        <f t="shared" ca="1" si="149"/>
        <v>-438819597173.112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-438819597173.112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-1828414988.2212999</v>
      </c>
      <c r="L3396" s="444">
        <f t="shared" ca="1" si="149"/>
        <v>-440648012161.33331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-440648012161.33331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-1836033384.0055554</v>
      </c>
      <c r="L3397" s="444">
        <f t="shared" ca="1" si="149"/>
        <v>-442484045545.33887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-442484045545.33887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-1843683523.1055787</v>
      </c>
      <c r="L3398" s="444">
        <f t="shared" ca="1" si="149"/>
        <v>-444327729068.44446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-444327729068.44446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-1851365537.7851851</v>
      </c>
      <c r="L3399" s="444">
        <f t="shared" ca="1" si="149"/>
        <v>-446179094606.22961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-446179094606.22961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-1859079560.8592899</v>
      </c>
      <c r="L3400" s="444">
        <f t="shared" ca="1" si="149"/>
        <v>-448038174167.08893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-448038174167.08893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-1866825725.6962039</v>
      </c>
      <c r="L3401" s="444">
        <f t="shared" ca="1" si="149"/>
        <v>-449904999892.78516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-449904999892.78516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-1874604166.2199383</v>
      </c>
      <c r="L3402" s="444">
        <f t="shared" ca="1" si="149"/>
        <v>-451779604059.00507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-451779604059.00507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-1882415016.9125214</v>
      </c>
      <c r="L3403" s="444">
        <f t="shared" ca="1" si="149"/>
        <v>-453662019075.9176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-453662019075.9176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-1890258412.816323</v>
      </c>
      <c r="L3404" s="444">
        <f t="shared" ca="1" si="149"/>
        <v>-455552277488.73395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-455552277488.73395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-1898134489.5363915</v>
      </c>
      <c r="L3405" s="444">
        <f t="shared" ca="1" si="149"/>
        <v>-457450411978.27032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-457450411978.27032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-1906043383.2427928</v>
      </c>
      <c r="L3406" s="444">
        <f t="shared" ca="1" si="149"/>
        <v>-459356455361.51312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-459356455361.51312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-1913985230.672971</v>
      </c>
      <c r="L3407" s="444">
        <f t="shared" ca="1" si="149"/>
        <v>-461270440592.1861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-461270440592.1861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-1921960169.134109</v>
      </c>
      <c r="L3408" s="444">
        <f t="shared" ca="1" si="149"/>
        <v>-463192400761.32019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-463192400761.32019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-1929968336.5055008</v>
      </c>
      <c r="L3409" s="444">
        <f t="shared" ca="1" si="149"/>
        <v>-465122369097.82568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-465122369097.82568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-1938009871.2409403</v>
      </c>
      <c r="L3410" s="444">
        <f t="shared" ca="1" si="149"/>
        <v>-467060378969.06665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-467060378969.06665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-1946084912.3711109</v>
      </c>
      <c r="L3411" s="444">
        <f t="shared" ca="1" si="149"/>
        <v>-469006463881.43774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-469006463881.43774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-1954193599.5059905</v>
      </c>
      <c r="L3412" s="444">
        <f t="shared" ca="1" si="149"/>
        <v>-470960657480.94373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-470960657480.94373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-1962336072.8372657</v>
      </c>
      <c r="L3413" s="444">
        <f t="shared" ca="1" si="149"/>
        <v>-472922993553.78101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-472922993553.78101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-1970512473.140754</v>
      </c>
      <c r="L3414" s="444">
        <f t="shared" ca="1" si="149"/>
        <v>-474893506026.92175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-474893506026.92175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-1978722941.7788405</v>
      </c>
      <c r="L3415" s="444">
        <f t="shared" ca="1" si="149"/>
        <v>-476872228968.70062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-476872228968.70062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-1986967620.7029195</v>
      </c>
      <c r="L3416" s="444">
        <f t="shared" ca="1" si="149"/>
        <v>-478859196589.40356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-478859196589.40356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-1995246652.4558482</v>
      </c>
      <c r="L3417" s="444">
        <f t="shared" ca="1" si="149"/>
        <v>-480854443241.85944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-480854443241.85944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-2003560180.1744144</v>
      </c>
      <c r="L3418" s="444">
        <f t="shared" ca="1" si="149"/>
        <v>-482858003422.03387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-482858003422.03387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-2011908347.5918081</v>
      </c>
      <c r="L3419" s="444">
        <f t="shared" ca="1" si="149"/>
        <v>-484869911769.62567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-484869911769.62567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-2020291299.0401073</v>
      </c>
      <c r="L3420" s="444">
        <f t="shared" ca="1" si="149"/>
        <v>-486890203068.66577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-486890203068.66577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-2028709179.4527743</v>
      </c>
      <c r="L3421" s="444">
        <f t="shared" ca="1" si="149"/>
        <v>-488918912248.11853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-488918912248.11853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-2037162134.3671608</v>
      </c>
      <c r="L3422" s="444">
        <f t="shared" ca="1" si="149"/>
        <v>-490956074382.48572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-490956074382.48572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-2045650309.9270239</v>
      </c>
      <c r="L3423" s="444">
        <f t="shared" ca="1" si="149"/>
        <v>-493001724692.41272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-493001724692.41272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-2054173852.8850529</v>
      </c>
      <c r="L3424" s="444">
        <f t="shared" ca="1" si="149"/>
        <v>-495055898545.29779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-495055898545.29779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-2062732910.6054075</v>
      </c>
      <c r="L3425" s="444">
        <f t="shared" ca="1" si="149"/>
        <v>-497118631455.9032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-497118631455.9032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-2071327631.0662632</v>
      </c>
      <c r="L3426" s="444">
        <f t="shared" ca="1" si="149"/>
        <v>-499189959086.96948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-499189959086.96948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-2079958162.8623726</v>
      </c>
      <c r="L3427" s="444">
        <f t="shared" ca="1" si="149"/>
        <v>-501269917249.83185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-501269917249.83185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-2088624655.2076328</v>
      </c>
      <c r="L3428" s="444">
        <f t="shared" ca="1" si="149"/>
        <v>-503358541905.03949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-503358541905.03949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-2097327257.9376645</v>
      </c>
      <c r="L3429" s="444">
        <f t="shared" ca="1" si="149"/>
        <v>-505455869162.97717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-505455869162.97717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-2106066121.5124049</v>
      </c>
      <c r="L3430" s="444">
        <f t="shared" ca="1" si="149"/>
        <v>-507561935284.48956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-507561935284.48956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-2114841397.0187068</v>
      </c>
      <c r="L3431" s="444">
        <f t="shared" ca="1" si="149"/>
        <v>-509676776681.50824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-509676776681.50824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-2123653236.172951</v>
      </c>
      <c r="L3432" s="444">
        <f t="shared" ca="1" si="149"/>
        <v>-511800429917.68121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-511800429917.68121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-2132501791.3236716</v>
      </c>
      <c r="L3433" s="444">
        <f t="shared" ca="1" si="149"/>
        <v>-513932931709.00488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-513932931709.00488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-2141387215.4541872</v>
      </c>
      <c r="L3434" s="444">
        <f t="shared" ca="1" si="149"/>
        <v>-516074318924.45905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-516074318924.45905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-2150309662.1852465</v>
      </c>
      <c r="L3435" s="444">
        <f t="shared" ca="1" si="149"/>
        <v>-518224628586.64429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-518224628586.64429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-2159269285.7776847</v>
      </c>
      <c r="L3436" s="444">
        <f t="shared" ca="1" si="149"/>
        <v>-520383897872.422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-520383897872.422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-2168266241.1350918</v>
      </c>
      <c r="L3437" s="444">
        <f t="shared" ca="1" si="149"/>
        <v>-522552164113.55707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-522552164113.55707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-2177300683.8064876</v>
      </c>
      <c r="L3438" s="444">
        <f t="shared" ca="1" si="149"/>
        <v>-524729464797.36353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-524729464797.36353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-2186372769.9890146</v>
      </c>
      <c r="L3439" s="444">
        <f t="shared" ca="1" si="149"/>
        <v>-526915837567.35254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-526915837567.35254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-2195482656.5306354</v>
      </c>
      <c r="L3440" s="444">
        <f t="shared" ca="1" si="149"/>
        <v>-529111320223.88318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-529111320223.88318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-2204630500.932847</v>
      </c>
      <c r="L3441" s="444">
        <f t="shared" ca="1" si="149"/>
        <v>-531315950724.81604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-531315950724.81604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-2213816461.3534002</v>
      </c>
      <c r="L3442" s="444">
        <f t="shared" ca="1" si="149"/>
        <v>-533529767186.16943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-533529767186.16943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-2223040696.6090393</v>
      </c>
      <c r="L3443" s="444">
        <f t="shared" ca="1" si="149"/>
        <v>-535752807882.77844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-535752807882.77844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-2232303366.1782436</v>
      </c>
      <c r="L3444" s="444">
        <f t="shared" ca="1" si="149"/>
        <v>-537985111248.95667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-537985111248.95667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-2241604630.2039862</v>
      </c>
      <c r="L3445" s="444">
        <f t="shared" ca="1" si="149"/>
        <v>-540226715879.16064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-540226715879.16064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-2250944649.4965029</v>
      </c>
      <c r="L3446" s="444">
        <f t="shared" ca="1" si="149"/>
        <v>-542477660528.65717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-542477660528.65717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-2260323585.5360718</v>
      </c>
      <c r="L3447" s="444">
        <f t="shared" ca="1" si="149"/>
        <v>-544737984114.19324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-544737984114.19324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-2269741600.4758053</v>
      </c>
      <c r="L3448" s="444">
        <f t="shared" ca="1" si="149"/>
        <v>-547007725714.66907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-547007725714.66907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-2279198857.144454</v>
      </c>
      <c r="L3449" s="444">
        <f t="shared" ca="1" si="149"/>
        <v>-549286924571.81354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-549286924571.81354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-2288695519.0492229</v>
      </c>
      <c r="L3450" s="444">
        <f t="shared" ca="1" si="149"/>
        <v>-551575620090.86279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-551575620090.86279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-2298231750.3785949</v>
      </c>
      <c r="L3451" s="444">
        <f t="shared" ca="1" si="149"/>
        <v>-553873851841.24133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-553873851841.24133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-2307807716.0051723</v>
      </c>
      <c r="L3452" s="444">
        <f t="shared" ca="1" si="149"/>
        <v>-556181659557.24646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-556181659557.24646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-2317423581.4885268</v>
      </c>
      <c r="L3453" s="444">
        <f t="shared" ca="1" si="149"/>
        <v>-558499083138.73499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-558499083138.73499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-2327079513.0780625</v>
      </c>
      <c r="L3454" s="444">
        <f t="shared" ca="1" si="149"/>
        <v>-560826162651.81299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-560826162651.81299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-2336775677.7158875</v>
      </c>
      <c r="L3455" s="444">
        <f t="shared" ca="1" si="149"/>
        <v>-563162938329.52893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-563162938329.52893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-2346512243.0397038</v>
      </c>
      <c r="L3456" s="444">
        <f t="shared" ca="1" si="149"/>
        <v>-565509450572.5686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-565509450572.5686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-2356289377.3857026</v>
      </c>
      <c r="L3457" s="444">
        <f t="shared" ca="1" si="149"/>
        <v>-567865739949.95435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-567865739949.95435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-2366107249.7914762</v>
      </c>
      <c r="L3458" s="444">
        <f t="shared" ca="1" si="149"/>
        <v>-570231847199.74585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-570231847199.74585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-2375966029.9989409</v>
      </c>
      <c r="L3459" s="444">
        <f t="shared" ca="1" si="149"/>
        <v>-572607813229.74475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-572607813229.74475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-2385865888.4572697</v>
      </c>
      <c r="L3460" s="444">
        <f t="shared" ca="1" si="149"/>
        <v>-574993679118.20203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-574993679118.20203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-2395806996.3258419</v>
      </c>
      <c r="L3461" s="444">
        <f t="shared" ca="1" si="149"/>
        <v>-577389486114.52783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-577389486114.52783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-2405789525.4771991</v>
      </c>
      <c r="L3462" s="444">
        <f t="shared" ca="1" si="149"/>
        <v>-579795275640.005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-579795275640.005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-2415813648.500021</v>
      </c>
      <c r="L3463" s="444">
        <f t="shared" ca="1" si="149"/>
        <v>-582211089288.505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-582211089288.505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-2425879538.7021041</v>
      </c>
      <c r="L3464" s="444">
        <f t="shared" ca="1" si="149"/>
        <v>-584636968827.20715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-584636968827.20715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-2435987370.1133633</v>
      </c>
      <c r="L3465" s="444">
        <f t="shared" ca="1" si="149"/>
        <v>-587072956197.32056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-587072956197.32056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-2446137317.4888358</v>
      </c>
      <c r="L3466" s="444">
        <f t="shared" ca="1" si="149"/>
        <v>-589519093514.80945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-589519093514.80945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-2456329556.3117061</v>
      </c>
      <c r="L3467" s="444">
        <f t="shared" ca="1" si="149"/>
        <v>-591975423071.12109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-591975423071.12109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-2466564262.7963381</v>
      </c>
      <c r="L3468" s="444">
        <f t="shared" ca="1" si="149"/>
        <v>-594441987333.91748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-594441987333.91748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-2476841613.8913226</v>
      </c>
      <c r="L3469" s="444">
        <f t="shared" ca="1" si="149"/>
        <v>-596918828947.80884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-596918828947.80884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-2487161787.282537</v>
      </c>
      <c r="L3470" s="444">
        <f t="shared" ca="1" si="149"/>
        <v>-599405990735.09143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-599405990735.09143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-2497524961.3962145</v>
      </c>
      <c r="L3471" s="444">
        <f t="shared" ca="1" si="149"/>
        <v>-601903515696.48767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-601903515696.48767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-2507931315.4020319</v>
      </c>
      <c r="L3472" s="444">
        <f t="shared" ca="1" si="149"/>
        <v>-604411447011.88965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-604411447011.88965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-2518381029.216207</v>
      </c>
      <c r="L3473" s="444">
        <f t="shared" ca="1" si="149"/>
        <v>-606929828041.10583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-606929828041.10583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-2528874283.5046077</v>
      </c>
      <c r="L3474" s="444">
        <f t="shared" ca="1" si="149"/>
        <v>-609458702324.61047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-609458702324.61047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-2539411259.6858768</v>
      </c>
      <c r="L3475" s="444">
        <f t="shared" ca="1" si="149"/>
        <v>-611998113584.29639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-611998113584.29639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-2549992139.9345684</v>
      </c>
      <c r="L3476" s="444">
        <f t="shared" ca="1" si="149"/>
        <v>-614548105724.23096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-614548105724.23096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-2560617107.1842957</v>
      </c>
      <c r="L3477" s="444">
        <f t="shared" ca="1" si="149"/>
        <v>-617108722831.41528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-617108722831.41528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-2571286345.130897</v>
      </c>
      <c r="L3478" s="444">
        <f t="shared" ca="1" si="149"/>
        <v>-619680009176.54614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-619680009176.54614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-2582000038.2356091</v>
      </c>
      <c r="L3479" s="444">
        <f t="shared" ca="1" si="149"/>
        <v>-622262009214.78174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-622262009214.78174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-2592758371.7282572</v>
      </c>
      <c r="L3480" s="444">
        <f t="shared" ca="1" si="149"/>
        <v>-624854767586.51001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-624854767586.51001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-2603561531.6104584</v>
      </c>
      <c r="L3481" s="444">
        <f t="shared" ca="1" si="149"/>
        <v>-627458329118.12048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-627458329118.12048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-2614409704.6588354</v>
      </c>
      <c r="L3482" s="444">
        <f t="shared" ca="1" si="149"/>
        <v>-630072738822.7793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-630072738822.7793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-2625303078.428247</v>
      </c>
      <c r="L3483" s="444">
        <f t="shared" ca="1" si="149"/>
        <v>-632698041901.20752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-632698041901.20752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-2636241841.2550311</v>
      </c>
      <c r="L3484" s="444">
        <f t="shared" ca="1" si="149"/>
        <v>-635334283742.46252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-635334283742.46252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-2647226182.2602606</v>
      </c>
      <c r="L3485" s="444">
        <f t="shared" ca="1" si="149"/>
        <v>-637981509924.72278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-637981509924.72278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-2658256291.3530116</v>
      </c>
      <c r="L3486" s="444">
        <f t="shared" ca="1" si="149"/>
        <v>-640639766216.07581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-640639766216.07581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-2669332359.2336493</v>
      </c>
      <c r="L3487" s="444">
        <f t="shared" ca="1" si="149"/>
        <v>-643309098575.30945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-643309098575.30945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-2680454577.3971229</v>
      </c>
      <c r="L3488" s="444">
        <f t="shared" ca="1" si="149"/>
        <v>-645989553152.70654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-645989553152.70654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-2691623138.1362772</v>
      </c>
      <c r="L3489" s="444">
        <f t="shared" ca="1" si="149"/>
        <v>-648681176290.84277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-648681176290.84277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-2702838234.5451784</v>
      </c>
      <c r="L3490" s="444">
        <f t="shared" ca="1" si="149"/>
        <v>-651384014525.38794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-651384014525.38794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-2714100060.5224495</v>
      </c>
      <c r="L3491" s="444">
        <f t="shared" ca="1" si="149"/>
        <v>-654098114585.9104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-654098114585.9104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-2725408810.7746267</v>
      </c>
      <c r="L3492" s="444">
        <f t="shared" ca="1" si="149"/>
        <v>-656823523396.68506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-656823523396.68506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-2736764680.819521</v>
      </c>
      <c r="L3493" s="444">
        <f t="shared" ca="1" si="149"/>
        <v>-659560288077.50464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-659560288077.50464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-2748167866.9896026</v>
      </c>
      <c r="L3494" s="444">
        <f t="shared" ca="1" si="149"/>
        <v>-662308455944.49426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-662308455944.49426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-2759618566.4353929</v>
      </c>
      <c r="L3495" s="444">
        <f t="shared" ca="1" si="149"/>
        <v>-665068074510.92969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-665068074510.92969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-2771116977.1288738</v>
      </c>
      <c r="L3496" s="444">
        <f t="shared" ca="1" si="149"/>
        <v>-667839191488.05859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-667839191488.05859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-2782663297.8669109</v>
      </c>
      <c r="L3497" s="444">
        <f t="shared" ca="1" si="149"/>
        <v>-670621854785.92554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-670621854785.92554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-2794257728.2746897</v>
      </c>
      <c r="L3498" s="444">
        <f t="shared" ca="1" si="149"/>
        <v>-673416112514.2002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-673416112514.2002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-2805900468.8091674</v>
      </c>
      <c r="L3499" s="444">
        <f t="shared" ca="1" si="149"/>
        <v>-676222012983.0094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-676222012983.0094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-2817591720.7625389</v>
      </c>
      <c r="L3500" s="444">
        <f t="shared" ca="1" si="149"/>
        <v>-679039604703.77197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-679039604703.77197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-2829331686.2657166</v>
      </c>
      <c r="L3501" s="444">
        <f t="shared" ca="1" si="149"/>
        <v>-681868936390.03772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-681868936390.03772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-2841120568.2918239</v>
      </c>
      <c r="L3502" s="444">
        <f t="shared" ca="1" si="149"/>
        <v>-684710056958.32959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-684710056958.32959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-2852958570.6597066</v>
      </c>
      <c r="L3503" s="444">
        <f t="shared" ca="1" si="149"/>
        <v>-687563015528.98926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-687563015528.98926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-2864845898.0374551</v>
      </c>
      <c r="L3504" s="444">
        <f t="shared" ca="1" si="149"/>
        <v>-690427861427.02673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-690427861427.02673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-2876782755.9459448</v>
      </c>
      <c r="L3505" s="444">
        <f t="shared" ca="1" si="149"/>
        <v>-693304644182.97266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-693304644182.97266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-2888769350.7623858</v>
      </c>
      <c r="L3506" s="444">
        <f t="shared" ca="1" si="149"/>
        <v>-696193413533.73499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-696193413533.73499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-2900805889.7238955</v>
      </c>
      <c r="L3507" s="444">
        <f t="shared" ca="1" si="149"/>
        <v>-699094219423.45886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-699094219423.45886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-2912892580.9310784</v>
      </c>
      <c r="L3508" s="444">
        <f t="shared" ca="1" si="149"/>
        <v>-702007112004.38989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-702007112004.38989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-2925029633.3516245</v>
      </c>
      <c r="L3509" s="444">
        <f t="shared" ca="1" si="149"/>
        <v>-704932141637.74158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-704932141637.74158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-2937217256.8239231</v>
      </c>
      <c r="L3510" s="444">
        <f t="shared" ca="1" si="149"/>
        <v>-707869358894.56555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-707869358894.56555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-2949455662.0606899</v>
      </c>
      <c r="L3511" s="444">
        <f t="shared" ca="1" si="149"/>
        <v>-710818814556.62622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-710818814556.62622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-2961745060.6526093</v>
      </c>
      <c r="L3512" s="444">
        <f t="shared" ca="1" si="149"/>
        <v>-713780559617.27881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-713780559617.27881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-2974085665.0719948</v>
      </c>
      <c r="L3513" s="444">
        <f t="shared" ca="1" si="149"/>
        <v>-716754645282.35083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-716754645282.35083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-2986477688.6764617</v>
      </c>
      <c r="L3514" s="444">
        <f t="shared" ca="1" si="149"/>
        <v>-719741122971.02734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-719741122971.02734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-2998921345.7126141</v>
      </c>
      <c r="L3515" s="444">
        <f t="shared" ca="1" si="149"/>
        <v>-722740044316.73999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-722740044316.73999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-3011416851.3197498</v>
      </c>
      <c r="L3516" s="444">
        <f t="shared" ca="1" si="149"/>
        <v>-725751461168.05969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-725751461168.05969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-3023964421.5335822</v>
      </c>
      <c r="L3517" s="444">
        <f t="shared" ca="1" si="149"/>
        <v>-728775425589.59326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-728775425589.59326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-3036564273.2899718</v>
      </c>
      <c r="L3518" s="444">
        <f t="shared" ca="1" si="149"/>
        <v>-731811989862.88318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-731811989862.88318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-3049216624.4286799</v>
      </c>
      <c r="L3519" s="444">
        <f t="shared" ca="1" si="149"/>
        <v>-734861206487.31189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-734861206487.31189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-3061921693.6971331</v>
      </c>
      <c r="L3520" s="444">
        <f t="shared" ca="1" si="149"/>
        <v>-737923128181.00903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-737923128181.00903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-3074679700.7542043</v>
      </c>
      <c r="L3521" s="444">
        <f t="shared" ca="1" si="149"/>
        <v>-740997807881.76318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-740997807881.76318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-3087490866.1740131</v>
      </c>
      <c r="L3522" s="444">
        <f t="shared" ca="1" si="149"/>
        <v>-744085298747.93726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-744085298747.93726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-3100355411.4497385</v>
      </c>
      <c r="L3523" s="444">
        <f t="shared" ca="1" si="149"/>
        <v>-747185654159.38696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-747185654159.38696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-3113273558.9974456</v>
      </c>
      <c r="L3524" s="444">
        <f t="shared" ca="1" si="149"/>
        <v>-750298927718.3844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-750298927718.3844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-3126245532.159935</v>
      </c>
      <c r="L3525" s="444">
        <f t="shared" ca="1" si="149"/>
        <v>-753425173250.54431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-753425173250.54431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-3139271555.2106013</v>
      </c>
      <c r="L3526" s="444">
        <f t="shared" ca="1" si="149"/>
        <v>-756564444805.75488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-756564444805.75488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-3152351853.3573122</v>
      </c>
      <c r="L3527" s="444">
        <f t="shared" ca="1" si="149"/>
        <v>-759716796659.11218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-759716796659.11218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-3165486652.7463007</v>
      </c>
      <c r="L3528" s="444">
        <f t="shared" ca="1" si="149"/>
        <v>-762882283311.85852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-762882283311.85852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-3178676180.4660773</v>
      </c>
      <c r="L3529" s="444">
        <f t="shared" ca="1" si="149"/>
        <v>-766060959492.32458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-766060959492.32458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-3191920664.5513525</v>
      </c>
      <c r="L3530" s="444">
        <f t="shared" ca="1" si="149"/>
        <v>-769252880156.87598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-769252880156.87598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-3205220333.9869833</v>
      </c>
      <c r="L3531" s="444">
        <f t="shared" ca="1" si="149"/>
        <v>-772458100490.86292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-772458100490.86292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-3218575418.7119288</v>
      </c>
      <c r="L3532" s="444">
        <f t="shared" ca="1" si="149"/>
        <v>-775676675909.57483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-775676675909.57483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-3231986149.6232285</v>
      </c>
      <c r="L3533" s="444">
        <f t="shared" ca="1" si="149"/>
        <v>-778908662059.198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-778908662059.198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-3245452758.5799918</v>
      </c>
      <c r="L3534" s="444">
        <f t="shared" ca="1" si="149"/>
        <v>-782154114817.77795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-782154114817.77795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-3258975478.4074082</v>
      </c>
      <c r="L3535" s="444">
        <f t="shared" ca="1" si="149"/>
        <v>-785413090296.1853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-785413090296.1853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-3272554542.9007721</v>
      </c>
      <c r="L3536" s="444">
        <f t="shared" ca="1" si="149"/>
        <v>-788685644839.08606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-788685644839.08606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-3286190186.829525</v>
      </c>
      <c r="L3537" s="444">
        <f t="shared" ca="1" si="149"/>
        <v>-791971835025.91553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-791971835025.91553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-3299882645.9413147</v>
      </c>
      <c r="L3538" s="444">
        <f t="shared" ca="1" si="149"/>
        <v>-795271717671.85681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-795271717671.85681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-3313632156.9660702</v>
      </c>
      <c r="L3539" s="444">
        <f t="shared" ca="1" si="149"/>
        <v>-798585349828.82288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-798585349828.82288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-3327438957.6200953</v>
      </c>
      <c r="L3540" s="444">
        <f t="shared" ca="1" si="149"/>
        <v>-801912788786.44299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-801912788786.44299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-3341303286.6101789</v>
      </c>
      <c r="L3541" s="444">
        <f t="shared" ca="1" si="149"/>
        <v>-805254092073.05322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-805254092073.05322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-3355225383.6377215</v>
      </c>
      <c r="L3542" s="444">
        <f t="shared" ca="1" si="149"/>
        <v>-808609317456.69092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-808609317456.69092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-3369205489.4028788</v>
      </c>
      <c r="L3543" s="444">
        <f t="shared" ca="1" si="149"/>
        <v>-811978522946.09375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-811978522946.09375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-3383243845.6087241</v>
      </c>
      <c r="L3544" s="444">
        <f t="shared" ca="1" si="149"/>
        <v>-815361766791.70251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-815361766791.70251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-3397340694.9654269</v>
      </c>
      <c r="L3545" s="444">
        <f t="shared" ca="1" si="149"/>
        <v>-818759107486.66797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-818759107486.66797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-3411496281.1944499</v>
      </c>
      <c r="L3546" s="444">
        <f t="shared" ca="1" si="149"/>
        <v>-822170603767.86243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-822170603767.86243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-3425710849.0327601</v>
      </c>
      <c r="L3547" s="444">
        <f t="shared" ca="1" si="149"/>
        <v>-825596314616.89514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-825596314616.89514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-3439984644.2370629</v>
      </c>
      <c r="L3548" s="444">
        <f t="shared" ca="1" si="149"/>
        <v>-829036299261.1322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-829036299261.1322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-3454317913.5880508</v>
      </c>
      <c r="L3549" s="444">
        <f t="shared" ca="1" si="149"/>
        <v>-832490617174.72021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-832490617174.72021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-3468710904.8946676</v>
      </c>
      <c r="L3550" s="444">
        <f t="shared" ca="1" si="149"/>
        <v>-835959328079.61487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-835959328079.61487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-3483163866.9983954</v>
      </c>
      <c r="L3551" s="444">
        <f t="shared" ca="1" si="149"/>
        <v>-839442491946.61328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-839442491946.61328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-3497677049.7775555</v>
      </c>
      <c r="L3552" s="444">
        <f t="shared" ca="1" si="149"/>
        <v>-842940168996.39087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-842940168996.39087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-3512250704.1516285</v>
      </c>
      <c r="L3553" s="444">
        <f t="shared" ca="1" si="149"/>
        <v>-846452419700.54248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-846452419700.54248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-3526885082.0855937</v>
      </c>
      <c r="L3554" s="444">
        <f t="shared" ca="1" si="149"/>
        <v>-849979304782.62805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-849979304782.62805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-3541580436.5942836</v>
      </c>
      <c r="L3555" s="444">
        <f t="shared" ca="1" si="149"/>
        <v>-853520885219.22229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-853520885219.22229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-3556337021.7467594</v>
      </c>
      <c r="L3556" s="444">
        <f t="shared" ca="1" si="149"/>
        <v>-857077222240.96899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-857077222240.96899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-3571155092.6707039</v>
      </c>
      <c r="L3557" s="444">
        <f t="shared" ca="1" si="149"/>
        <v>-860648377333.63965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-860648377333.63965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-3586034905.5568318</v>
      </c>
      <c r="L3558" s="444">
        <f t="shared" ca="1" si="149"/>
        <v>-864234412239.19653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-864234412239.19653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-3600976717.6633186</v>
      </c>
      <c r="L3559" s="444">
        <f t="shared" ca="1" si="149"/>
        <v>-867835388956.85986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-867835388956.85986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-3615980787.3202496</v>
      </c>
      <c r="L3560" s="444">
        <f t="shared" ca="1" si="149"/>
        <v>-871451369744.18005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-871451369744.18005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-3631047373.9340839</v>
      </c>
      <c r="L3561" s="444">
        <f t="shared" ca="1" si="149"/>
        <v>-875082417118.11414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-875082417118.11414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-3646176737.9921417</v>
      </c>
      <c r="L3562" s="444">
        <f t="shared" ca="1" si="149"/>
        <v>-878728593856.10632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-878728593856.10632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-3661369141.0671091</v>
      </c>
      <c r="L3563" s="444">
        <f t="shared" ca="1" si="149"/>
        <v>-882389962997.17346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-882389962997.17346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-3676624845.8215556</v>
      </c>
      <c r="L3564" s="444">
        <f t="shared" ca="1" si="149"/>
        <v>-886066587842.995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-886066587842.995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-3691944116.0124798</v>
      </c>
      <c r="L3565" s="444">
        <f t="shared" ca="1" si="149"/>
        <v>-889758531959.00745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-889758531959.00745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-3707327216.4958644</v>
      </c>
      <c r="L3566" s="444">
        <f t="shared" ca="1" si="149"/>
        <v>-893465859175.5033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-893465859175.5033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-3722774413.2312636</v>
      </c>
      <c r="L3567" s="444">
        <f t="shared" ca="1" si="149"/>
        <v>-897188633588.73462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-897188633588.73462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-3738285973.2863936</v>
      </c>
      <c r="L3568" s="444">
        <f t="shared" ca="1" si="149"/>
        <v>-900926919562.021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-900926919562.021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-3753862164.841754</v>
      </c>
      <c r="L3569" s="444">
        <f t="shared" ca="1" si="149"/>
        <v>-904680781726.86279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-904680781726.86279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-3769503257.1952615</v>
      </c>
      <c r="L3570" s="444">
        <f t="shared" ca="1" si="149"/>
        <v>-908450284984.05811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-908450284984.05811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-3785209520.7669082</v>
      </c>
      <c r="L3571" s="444">
        <f t="shared" ca="1" si="149"/>
        <v>-912235494504.82507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-912235494504.82507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-3800981227.1034379</v>
      </c>
      <c r="L3572" s="444">
        <f t="shared" ca="1" si="149"/>
        <v>-916036475731.92847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-916036475731.92847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-3816818648.8830352</v>
      </c>
      <c r="L3573" s="444">
        <f t="shared" ca="1" si="149"/>
        <v>-919853294380.81152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-919853294380.81152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-3832722059.9200478</v>
      </c>
      <c r="L3574" s="444">
        <f t="shared" ca="1" si="149"/>
        <v>-923686016440.73157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-923686016440.73157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-3848691735.1697145</v>
      </c>
      <c r="L3575" s="444">
        <f t="shared" ca="1" si="149"/>
        <v>-927534708175.90125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-927534708175.90125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-3864727950.7329211</v>
      </c>
      <c r="L3576" s="444">
        <f t="shared" ca="1" si="149"/>
        <v>-931399436126.63416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-931399436126.63416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-3880830983.8609753</v>
      </c>
      <c r="L3577" s="444">
        <f t="shared" ca="1" si="149"/>
        <v>-935280267110.49512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-935280267110.49512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-3897001112.9603963</v>
      </c>
      <c r="L3578" s="444">
        <f t="shared" ref="L3578:L3832" ca="1" si="154">I3578-J3578+K3578</f>
        <v>-939177268223.45557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-939177268223.45557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-3913238617.5977321</v>
      </c>
      <c r="L3579" s="444">
        <f t="shared" ca="1" si="154"/>
        <v>-943090506841.05334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-943090506841.05334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-3929543778.5043888</v>
      </c>
      <c r="L3580" s="444">
        <f t="shared" ca="1" si="154"/>
        <v>-947020050619.55774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-947020050619.55774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-3945916877.58149</v>
      </c>
      <c r="L3581" s="444">
        <f t="shared" ca="1" si="154"/>
        <v>-950965967497.13928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-950965967497.13928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-3962358197.904747</v>
      </c>
      <c r="L3582" s="444">
        <f t="shared" ca="1" si="154"/>
        <v>-954928325695.04407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-954928325695.04407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-3978868023.7293506</v>
      </c>
      <c r="L3583" s="444">
        <f t="shared" ca="1" si="154"/>
        <v>-958907193718.77344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-958907193718.77344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-3995446640.4948897</v>
      </c>
      <c r="L3584" s="444">
        <f t="shared" ca="1" si="154"/>
        <v>-962902640359.26831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-962902640359.26831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-4012094334.8302851</v>
      </c>
      <c r="L3585" s="444">
        <f t="shared" ca="1" si="154"/>
        <v>-966914734694.09863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-966914734694.09863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-4028811394.5587444</v>
      </c>
      <c r="L3586" s="444">
        <f t="shared" ca="1" si="154"/>
        <v>-970943546088.65735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-970943546088.65735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-4045598108.7027392</v>
      </c>
      <c r="L3587" s="444">
        <f t="shared" ca="1" si="154"/>
        <v>-974989144197.36011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-974989144197.36011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-4062454767.4890003</v>
      </c>
      <c r="L3588" s="444">
        <f t="shared" ca="1" si="154"/>
        <v>-979051598964.84912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-979051598964.84912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-4079381662.353538</v>
      </c>
      <c r="L3589" s="444">
        <f t="shared" ca="1" si="154"/>
        <v>-983130980627.20264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-983130980627.20264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-4096379085.9466777</v>
      </c>
      <c r="L3590" s="444">
        <f t="shared" ca="1" si="154"/>
        <v>-987227359713.14929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-987227359713.14929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-4113447332.1381226</v>
      </c>
      <c r="L3591" s="444">
        <f t="shared" ca="1" si="154"/>
        <v>-991340807045.28735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-991340807045.28735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-4130586696.0220313</v>
      </c>
      <c r="L3592" s="444">
        <f t="shared" ca="1" si="154"/>
        <v>-995471393741.30933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-995471393741.30933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-4147797473.9221225</v>
      </c>
      <c r="L3593" s="444">
        <f t="shared" ca="1" si="154"/>
        <v>-999619191215.23145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-999619191215.23145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-4165079963.3967981</v>
      </c>
      <c r="L3594" s="444">
        <f t="shared" ca="1" si="154"/>
        <v>-1003784271178.6283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-1003784271178.6283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-4182434463.2442846</v>
      </c>
      <c r="L3595" s="444">
        <f t="shared" ca="1" si="154"/>
        <v>-1007966705641.8726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-1007966705641.8726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-4199861273.5078015</v>
      </c>
      <c r="L3596" s="444">
        <f t="shared" ca="1" si="154"/>
        <v>-1012166566915.3804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-1012166566915.3804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-4217360695.480752</v>
      </c>
      <c r="L3597" s="444">
        <f t="shared" ca="1" si="154"/>
        <v>-1016383927610.8611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-1016383927610.8611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-4234933031.7119212</v>
      </c>
      <c r="L3598" s="444">
        <f t="shared" ca="1" si="154"/>
        <v>-1020618860642.573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-1020618860642.573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-4252578586.0107212</v>
      </c>
      <c r="L3599" s="444">
        <f t="shared" ca="1" si="154"/>
        <v>-1024871439228.5837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-1024871439228.5837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-4270297663.4524317</v>
      </c>
      <c r="L3600" s="444">
        <f t="shared" ca="1" si="154"/>
        <v>-1029141736892.0361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-1029141736892.0361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-4288090570.3834839</v>
      </c>
      <c r="L3601" s="444">
        <f t="shared" ca="1" si="154"/>
        <v>-1033429827462.4197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-1033429827462.4197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-4305957614.4267483</v>
      </c>
      <c r="L3602" s="444">
        <f t="shared" ca="1" si="154"/>
        <v>-1037735785076.8464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-1037735785076.8464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-4323899104.4868603</v>
      </c>
      <c r="L3603" s="444">
        <f t="shared" ca="1" si="154"/>
        <v>-1042059684181.3333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-1042059684181.3333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-4341915350.7555561</v>
      </c>
      <c r="L3604" s="444">
        <f t="shared" ca="1" si="154"/>
        <v>-1046401599532.0889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-1046401599532.0889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-4360006664.7170372</v>
      </c>
      <c r="L3605" s="444">
        <f t="shared" ca="1" si="154"/>
        <v>-1050761606196.8059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-1050761606196.8059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-4378173359.1533575</v>
      </c>
      <c r="L3606" s="444">
        <f t="shared" ca="1" si="154"/>
        <v>-1055139779555.9592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-1055139779555.9592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-4396415748.1498308</v>
      </c>
      <c r="L3607" s="444">
        <f t="shared" ca="1" si="154"/>
        <v>-1059536195304.109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-1059536195304.109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-4414734147.1004543</v>
      </c>
      <c r="L3608" s="444">
        <f t="shared" ca="1" si="154"/>
        <v>-1063950929451.2095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-1063950929451.2095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-4433128872.7133732</v>
      </c>
      <c r="L3609" s="444">
        <f t="shared" ca="1" si="154"/>
        <v>-1068384058323.9229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-1068384058323.9229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-4451600243.016345</v>
      </c>
      <c r="L3610" s="444">
        <f t="shared" ca="1" si="154"/>
        <v>-1072835658566.9392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-1072835658566.9392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-4470148577.3622465</v>
      </c>
      <c r="L3611" s="444">
        <f t="shared" ca="1" si="154"/>
        <v>-1077305807144.3015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-1077305807144.3015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-4488774196.4345894</v>
      </c>
      <c r="L3612" s="444">
        <f t="shared" ca="1" si="154"/>
        <v>-1081794581340.7361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-1081794581340.7361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-4507477422.253067</v>
      </c>
      <c r="L3613" s="444">
        <f t="shared" ca="1" si="154"/>
        <v>-1086302058762.9891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-1086302058762.9891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-4526258578.179121</v>
      </c>
      <c r="L3614" s="444">
        <f t="shared" ca="1" si="154"/>
        <v>-1090828317341.1682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-1090828317341.1682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-4545117988.9215345</v>
      </c>
      <c r="L3615" s="444">
        <f t="shared" ca="1" si="154"/>
        <v>-1095373435330.0897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-1095373435330.0897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-4564055980.5420399</v>
      </c>
      <c r="L3616" s="444">
        <f t="shared" ca="1" si="154"/>
        <v>-1099937491310.6318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-1099937491310.6318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-4583072880.4609661</v>
      </c>
      <c r="L3617" s="444">
        <f t="shared" ca="1" si="154"/>
        <v>-1104520564191.0928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-1104520564191.0928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-4602169017.4628868</v>
      </c>
      <c r="L3618" s="444">
        <f t="shared" ca="1" si="154"/>
        <v>-1109122733208.5557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-1109122733208.5557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-4621344721.7023153</v>
      </c>
      <c r="L3619" s="444">
        <f t="shared" ca="1" si="154"/>
        <v>-1113744077930.2581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-1113744077930.2581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-4640600324.7094088</v>
      </c>
      <c r="L3620" s="444">
        <f t="shared" ca="1" si="154"/>
        <v>-1118384678254.9675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-1118384678254.9675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-4659936159.3956976</v>
      </c>
      <c r="L3621" s="444">
        <f t="shared" ca="1" si="154"/>
        <v>-1123044614414.3633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-1123044614414.3633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-4679352560.0598469</v>
      </c>
      <c r="L3622" s="444">
        <f t="shared" ca="1" si="154"/>
        <v>-1127723966974.4231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-1127723966974.4231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-4698849862.3934298</v>
      </c>
      <c r="L3623" s="444">
        <f t="shared" ca="1" si="154"/>
        <v>-1132422816836.8164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-1132422816836.8164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-4718428403.4867353</v>
      </c>
      <c r="L3624" s="444">
        <f t="shared" ca="1" si="154"/>
        <v>-1137141245240.3032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-1137141245240.3032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-4738088521.8345966</v>
      </c>
      <c r="L3625" s="444">
        <f t="shared" ca="1" si="154"/>
        <v>-1141879333762.1379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-1141879333762.1379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-4757830557.3422413</v>
      </c>
      <c r="L3626" s="444">
        <f t="shared" ca="1" si="154"/>
        <v>-1146637164319.4802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-1146637164319.4802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-4777654851.3311672</v>
      </c>
      <c r="L3627" s="444">
        <f t="shared" ca="1" si="154"/>
        <v>-1151414819170.8113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-1151414819170.8113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-4797561746.5450468</v>
      </c>
      <c r="L3628" s="444">
        <f t="shared" ca="1" si="154"/>
        <v>-1156212380917.3564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-1156212380917.3564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-4817551587.155652</v>
      </c>
      <c r="L3629" s="444">
        <f t="shared" ca="1" si="154"/>
        <v>-1161029932504.5122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-1161029932504.5122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-4837624718.7688007</v>
      </c>
      <c r="L3630" s="444">
        <f t="shared" ca="1" si="154"/>
        <v>-1165867557223.281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-1165867557223.281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-4857781488.4303379</v>
      </c>
      <c r="L3631" s="444">
        <f t="shared" ca="1" si="154"/>
        <v>-1170725338711.7114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-1170725338711.7114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-4878022244.6321306</v>
      </c>
      <c r="L3632" s="444">
        <f t="shared" ca="1" si="154"/>
        <v>-1175603360956.3435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-1175603360956.3435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-4898347337.3180981</v>
      </c>
      <c r="L3633" s="444">
        <f t="shared" ca="1" si="154"/>
        <v>-1180501708293.6616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-1180501708293.6616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-4918757117.8902569</v>
      </c>
      <c r="L3634" s="444">
        <f t="shared" ca="1" si="154"/>
        <v>-1185420465411.5518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-1185420465411.5518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-4939251939.2147989</v>
      </c>
      <c r="L3635" s="444">
        <f t="shared" ca="1" si="154"/>
        <v>-1190359717350.7666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-1190359717350.7666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-4959832155.6281939</v>
      </c>
      <c r="L3636" s="444">
        <f t="shared" ca="1" si="154"/>
        <v>-1195319549506.3948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-1195319549506.3948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-4980498122.9433117</v>
      </c>
      <c r="L3637" s="444">
        <f t="shared" ca="1" si="154"/>
        <v>-1200300047629.3381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-1200300047629.3381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-5001250198.4555759</v>
      </c>
      <c r="L3638" s="444">
        <f t="shared" ca="1" si="154"/>
        <v>-1205301297827.7937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-1205301297827.7937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-5022088740.9491405</v>
      </c>
      <c r="L3639" s="444">
        <f t="shared" ca="1" si="154"/>
        <v>-1210323386568.7429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-1210323386568.7429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-5043014110.7030954</v>
      </c>
      <c r="L3640" s="444">
        <f t="shared" ca="1" si="154"/>
        <v>-1215366400679.446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-1215366400679.446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-5064026669.4976921</v>
      </c>
      <c r="L3641" s="444">
        <f t="shared" ca="1" si="154"/>
        <v>-1220430427348.9438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-1220430427348.9438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-5085126780.6205997</v>
      </c>
      <c r="L3642" s="444">
        <f t="shared" ca="1" si="154"/>
        <v>-1225515554129.5645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-1225515554129.5645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-5106314808.8731852</v>
      </c>
      <c r="L3643" s="444">
        <f t="shared" ca="1" si="154"/>
        <v>-1230621868938.4377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-1230621868938.4377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-5127591120.5768242</v>
      </c>
      <c r="L3644" s="444">
        <f t="shared" ca="1" si="154"/>
        <v>-1235749460059.0146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-1235749460059.0146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-5148956083.5792274</v>
      </c>
      <c r="L3645" s="444">
        <f t="shared" ca="1" si="154"/>
        <v>-1240898416142.594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-1240898416142.594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-5170410067.260808</v>
      </c>
      <c r="L3646" s="444">
        <f t="shared" ca="1" si="154"/>
        <v>-1246068826209.8547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-1246068826209.8547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-5191953442.5410614</v>
      </c>
      <c r="L3647" s="444">
        <f t="shared" ca="1" si="154"/>
        <v>-1251260779652.3958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-1251260779652.3958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-5213586581.8849821</v>
      </c>
      <c r="L3648" s="444">
        <f t="shared" ca="1" si="154"/>
        <v>-1256474366234.2808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-1256474366234.2808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-5235309859.3095036</v>
      </c>
      <c r="L3649" s="444">
        <f t="shared" ca="1" si="154"/>
        <v>-1261709676093.5903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-1261709676093.5903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-5257123650.3899593</v>
      </c>
      <c r="L3650" s="444">
        <f t="shared" ca="1" si="154"/>
        <v>-1266966799743.9802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-1266966799743.9802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-5279028332.2665844</v>
      </c>
      <c r="L3651" s="444">
        <f t="shared" ca="1" si="154"/>
        <v>-1272245828076.2468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-1272245828076.2468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-5301024283.6510286</v>
      </c>
      <c r="L3652" s="444">
        <f t="shared" ca="1" si="154"/>
        <v>-1277546852359.8979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-1277546852359.8979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-5323111884.8329077</v>
      </c>
      <c r="L3653" s="444">
        <f t="shared" ca="1" si="154"/>
        <v>-1282869964244.731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-1282869964244.731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-5345291517.6863785</v>
      </c>
      <c r="L3654" s="444">
        <f t="shared" ca="1" si="154"/>
        <v>-1288215255762.4172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-1288215255762.4172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-5367563565.6767387</v>
      </c>
      <c r="L3655" s="444">
        <f t="shared" ca="1" si="154"/>
        <v>-1293582819328.094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-1293582819328.094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-5389928413.8670578</v>
      </c>
      <c r="L3656" s="444">
        <f t="shared" ca="1" si="154"/>
        <v>-1298972747741.9609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-1298972747741.9609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-5412386448.9248371</v>
      </c>
      <c r="L3657" s="444">
        <f t="shared" ca="1" si="154"/>
        <v>-1304385134190.8857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-1304385134190.8857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-5434938059.1286907</v>
      </c>
      <c r="L3658" s="444">
        <f t="shared" ca="1" si="154"/>
        <v>-1309820072250.0144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-1309820072250.0144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-5457583634.3750601</v>
      </c>
      <c r="L3659" s="444">
        <f t="shared" ca="1" si="154"/>
        <v>-1315277655884.3894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-1315277655884.3894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-5480323566.1849556</v>
      </c>
      <c r="L3660" s="444">
        <f t="shared" ca="1" si="154"/>
        <v>-1320757979450.5745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-1320757979450.5745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-5503158247.7107267</v>
      </c>
      <c r="L3661" s="444">
        <f t="shared" ca="1" si="154"/>
        <v>-1326261137698.2852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-1326261137698.2852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-5526088073.7428551</v>
      </c>
      <c r="L3662" s="444">
        <f t="shared" ca="1" si="154"/>
        <v>-1331787225772.0281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-1331787225772.0281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-5549113440.7167835</v>
      </c>
      <c r="L3663" s="444">
        <f t="shared" ca="1" si="154"/>
        <v>-1337336339212.7449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-1337336339212.7449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-5572234746.7197704</v>
      </c>
      <c r="L3664" s="444">
        <f t="shared" ca="1" si="154"/>
        <v>-1342908573959.4646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-1342908573959.4646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-5595452391.4977694</v>
      </c>
      <c r="L3665" s="444">
        <f t="shared" ca="1" si="154"/>
        <v>-1348504026350.9624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-1348504026350.9624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-5618766776.4623432</v>
      </c>
      <c r="L3666" s="444">
        <f t="shared" ca="1" si="154"/>
        <v>-1354122793127.4248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-1354122793127.4248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-5642178304.6976032</v>
      </c>
      <c r="L3667" s="444">
        <f t="shared" ca="1" si="154"/>
        <v>-1359764971432.1223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-1359764971432.1223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-5665687380.9671764</v>
      </c>
      <c r="L3668" s="444">
        <f t="shared" ca="1" si="154"/>
        <v>-1365430658813.0896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-1365430658813.0896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-5689294411.7212067</v>
      </c>
      <c r="L3669" s="444">
        <f t="shared" ca="1" si="154"/>
        <v>-1371119953224.8108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-1371119953224.8108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-5712999805.1033783</v>
      </c>
      <c r="L3670" s="444">
        <f t="shared" ca="1" si="154"/>
        <v>-1376832953029.9141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-1376832953029.9141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-5736803970.9579754</v>
      </c>
      <c r="L3671" s="444">
        <f t="shared" ca="1" si="154"/>
        <v>-1382569757000.8721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-1382569757000.8721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-5760707320.8369665</v>
      </c>
      <c r="L3672" s="444">
        <f t="shared" ca="1" si="154"/>
        <v>-1388330464321.709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-1388330464321.709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-5784710268.0071211</v>
      </c>
      <c r="L3673" s="444">
        <f t="shared" ca="1" si="154"/>
        <v>-1394115174589.7161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-1394115174589.7161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-5808813227.4571505</v>
      </c>
      <c r="L3674" s="444">
        <f t="shared" ca="1" si="154"/>
        <v>-1399923987817.1731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-1399923987817.1731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-5833016615.9048882</v>
      </c>
      <c r="L3675" s="444">
        <f t="shared" ca="1" si="154"/>
        <v>-1405757004433.0779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-1405757004433.0779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-5857320851.804491</v>
      </c>
      <c r="L3676" s="444">
        <f t="shared" ca="1" si="154"/>
        <v>-1411614325284.8823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-1411614325284.8823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-5881726355.3536758</v>
      </c>
      <c r="L3677" s="444">
        <f t="shared" ca="1" si="154"/>
        <v>-1417496051640.2361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-1417496051640.2361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-5906233548.5009832</v>
      </c>
      <c r="L3678" s="444">
        <f t="shared" ca="1" si="154"/>
        <v>-1423402285188.7371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-1423402285188.7371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-5930842854.9530706</v>
      </c>
      <c r="L3679" s="444">
        <f t="shared" ca="1" si="154"/>
        <v>-1429333128043.6902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-1429333128043.6902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-5955554700.1820421</v>
      </c>
      <c r="L3680" s="444">
        <f t="shared" ca="1" si="154"/>
        <v>-1435288682743.8723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-1435288682743.8723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-5980369511.4328012</v>
      </c>
      <c r="L3681" s="444">
        <f t="shared" ca="1" si="154"/>
        <v>-1441269052255.3052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-1441269052255.3052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-6005287717.7304382</v>
      </c>
      <c r="L3682" s="444">
        <f t="shared" ca="1" si="154"/>
        <v>-1447274339973.0356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-1447274339973.0356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-6030309749.8876486</v>
      </c>
      <c r="L3683" s="444">
        <f t="shared" ca="1" si="154"/>
        <v>-1453304649722.9233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-1453304649722.9233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-6055436040.5121803</v>
      </c>
      <c r="L3684" s="444">
        <f t="shared" ca="1" si="154"/>
        <v>-1459360085763.4355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-1459360085763.4355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-6080667024.0143147</v>
      </c>
      <c r="L3685" s="444">
        <f t="shared" ca="1" si="154"/>
        <v>-1465440752787.45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-1465440752787.45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-6106003136.6143751</v>
      </c>
      <c r="L3686" s="444">
        <f t="shared" ca="1" si="154"/>
        <v>-1471546755924.0642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-1471546755924.0642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-6131444816.3502674</v>
      </c>
      <c r="L3687" s="444">
        <f t="shared" ca="1" si="154"/>
        <v>-1477678200740.4146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-1477678200740.4146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-6156992503.0850601</v>
      </c>
      <c r="L3688" s="444">
        <f t="shared" ca="1" si="154"/>
        <v>-1483835193243.4995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-1483835193243.4995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-6182646638.5145817</v>
      </c>
      <c r="L3689" s="444">
        <f t="shared" ca="1" si="154"/>
        <v>-1490017839882.0142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-1490017839882.0142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-6208407666.1750593</v>
      </c>
      <c r="L3690" s="444">
        <f t="shared" ca="1" si="154"/>
        <v>-1496226247548.1892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-1496226247548.1892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-6234276031.4507885</v>
      </c>
      <c r="L3691" s="444">
        <f t="shared" ca="1" si="154"/>
        <v>-1502460523579.6399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-1502460523579.6399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-6260252181.5818329</v>
      </c>
      <c r="L3692" s="444">
        <f t="shared" ca="1" si="154"/>
        <v>-1508720775761.2217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-1508720775761.2217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-6286336565.6717567</v>
      </c>
      <c r="L3693" s="444">
        <f t="shared" ca="1" si="154"/>
        <v>-1515007112326.8936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-1515007112326.8936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-6312529634.6953897</v>
      </c>
      <c r="L3694" s="444">
        <f t="shared" ca="1" si="154"/>
        <v>-1521319641961.5889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-1521319641961.5889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-6338831841.5066204</v>
      </c>
      <c r="L3695" s="444">
        <f t="shared" ca="1" si="154"/>
        <v>-1527658473803.0955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-1527658473803.0955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-6365243640.8462315</v>
      </c>
      <c r="L3696" s="444">
        <f t="shared" ca="1" si="154"/>
        <v>-1534023717443.9417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-1534023717443.9417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-6391765489.3497572</v>
      </c>
      <c r="L3697" s="444">
        <f t="shared" ca="1" si="154"/>
        <v>-1540415482933.2915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-1540415482933.2915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-6418397845.5553808</v>
      </c>
      <c r="L3698" s="444">
        <f t="shared" ca="1" si="154"/>
        <v>-1546833880778.8469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-1546833880778.8469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-6445141169.9118624</v>
      </c>
      <c r="L3699" s="444">
        <f t="shared" ca="1" si="154"/>
        <v>-1553279021948.7588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-1553279021948.7588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-6471995924.7864952</v>
      </c>
      <c r="L3700" s="444">
        <f t="shared" ca="1" si="154"/>
        <v>-1559751017873.5452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-1559751017873.5452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-6498962574.4731045</v>
      </c>
      <c r="L3701" s="444">
        <f t="shared" ca="1" si="154"/>
        <v>-1566249980448.0183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-1566249980448.0183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-6526041585.2000761</v>
      </c>
      <c r="L3702" s="444">
        <f t="shared" ca="1" si="154"/>
        <v>-1572776022033.2185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-1572776022033.2185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-6553233425.1384106</v>
      </c>
      <c r="L3703" s="444">
        <f t="shared" ca="1" si="154"/>
        <v>-1579329255458.3569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-1579329255458.3569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-6580538564.4098206</v>
      </c>
      <c r="L3704" s="444">
        <f t="shared" ca="1" si="154"/>
        <v>-1585909794022.7668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-1585909794022.7668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-6607957475.094862</v>
      </c>
      <c r="L3705" s="444">
        <f t="shared" ca="1" si="154"/>
        <v>-1592517751497.8618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-1592517751497.8618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-6635490631.2410908</v>
      </c>
      <c r="L3706" s="444">
        <f t="shared" ca="1" si="154"/>
        <v>-1599153242129.103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-1599153242129.103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-6663138508.8712626</v>
      </c>
      <c r="L3707" s="444">
        <f t="shared" ca="1" si="154"/>
        <v>-1605816380637.9744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-1605816380637.9744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-6690901585.99156</v>
      </c>
      <c r="L3708" s="444">
        <f t="shared" ca="1" si="154"/>
        <v>-1612507282223.9658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-1612507282223.9658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-6718780342.5998573</v>
      </c>
      <c r="L3709" s="444">
        <f t="shared" ca="1" si="154"/>
        <v>-1619226062566.5657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-1619226062566.5657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-6746775260.6940231</v>
      </c>
      <c r="L3710" s="444">
        <f t="shared" ca="1" si="154"/>
        <v>-1625972837827.2598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-1625972837827.2598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-6774886824.2802486</v>
      </c>
      <c r="L3711" s="444">
        <f t="shared" ca="1" si="154"/>
        <v>-1632747724651.54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-1632747724651.54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-6803115519.3814163</v>
      </c>
      <c r="L3712" s="444">
        <f t="shared" ca="1" si="154"/>
        <v>-1639550840170.9214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-1639550840170.9214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-6831461834.0455055</v>
      </c>
      <c r="L3713" s="444">
        <f t="shared" ca="1" si="154"/>
        <v>-1646382302004.9668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-1646382302004.9668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-6859926258.3540287</v>
      </c>
      <c r="L3714" s="444">
        <f t="shared" ca="1" si="154"/>
        <v>-1653242228263.3208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-1653242228263.3208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-6888509284.4305029</v>
      </c>
      <c r="L3715" s="444">
        <f t="shared" ca="1" si="154"/>
        <v>-1660130737547.7512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-1660130737547.7512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-6917211406.4489632</v>
      </c>
      <c r="L3716" s="444">
        <f t="shared" ca="1" si="154"/>
        <v>-1667047948954.2002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-1667047948954.2002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-6946033120.6425009</v>
      </c>
      <c r="L3717" s="444">
        <f t="shared" ca="1" si="154"/>
        <v>-1673993982074.8428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-1673993982074.8428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-6974974925.3118448</v>
      </c>
      <c r="L3718" s="444">
        <f t="shared" ca="1" si="154"/>
        <v>-1680968957000.1545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-1680968957000.1545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-7004037320.8339767</v>
      </c>
      <c r="L3719" s="444">
        <f t="shared" ca="1" si="154"/>
        <v>-1687972994320.9885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-1687972994320.9885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-7033220809.670785</v>
      </c>
      <c r="L3720" s="444">
        <f t="shared" ca="1" si="154"/>
        <v>-1695006215130.6594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-1695006215130.6594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-7062525896.3777475</v>
      </c>
      <c r="L3721" s="444">
        <f t="shared" ca="1" si="154"/>
        <v>-1702068741027.0371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-1702068741027.0371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-7091953087.6126547</v>
      </c>
      <c r="L3722" s="444">
        <f t="shared" ca="1" si="154"/>
        <v>-1709160694114.6497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-1709160694114.6497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-7121502892.1443739</v>
      </c>
      <c r="L3723" s="444">
        <f t="shared" ca="1" si="154"/>
        <v>-1716282197006.7939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-1716282197006.7939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-7151175820.8616409</v>
      </c>
      <c r="L3724" s="444">
        <f t="shared" ca="1" si="154"/>
        <v>-1723433372827.6555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-1723433372827.6555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-7180972386.7818985</v>
      </c>
      <c r="L3725" s="444">
        <f t="shared" ca="1" si="154"/>
        <v>-1730614345214.4375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-1730614345214.4375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-7210893105.0601559</v>
      </c>
      <c r="L3726" s="444">
        <f t="shared" ca="1" si="154"/>
        <v>-1737825238319.4976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-1737825238319.4976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-7240938492.9979067</v>
      </c>
      <c r="L3727" s="444">
        <f t="shared" ca="1" si="154"/>
        <v>-1745066176812.4954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-1745066176812.4954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-7271109070.0520649</v>
      </c>
      <c r="L3728" s="444">
        <f t="shared" ca="1" si="154"/>
        <v>-1752337285882.5474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-1752337285882.5474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-7301405357.8439474</v>
      </c>
      <c r="L3729" s="444">
        <f t="shared" ca="1" si="154"/>
        <v>-1759638691240.3914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-1759638691240.3914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-7331827880.1682968</v>
      </c>
      <c r="L3730" s="444">
        <f t="shared" ca="1" si="154"/>
        <v>-1766970519120.5596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-1766970519120.5596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-7362377163.0023317</v>
      </c>
      <c r="L3731" s="444">
        <f t="shared" ca="1" si="154"/>
        <v>-1774332896283.562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-1774332896283.562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-7393053734.514842</v>
      </c>
      <c r="L3732" s="444">
        <f t="shared" ca="1" si="154"/>
        <v>-1781725950018.0769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-1781725950018.0769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-7423858125.0753202</v>
      </c>
      <c r="L3733" s="444">
        <f t="shared" ca="1" si="154"/>
        <v>-1789149808143.1523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-1789149808143.1523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-7454790867.263134</v>
      </c>
      <c r="L3734" s="444">
        <f t="shared" ca="1" si="154"/>
        <v>-1796604599010.4155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-1796604599010.4155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-7485852495.8767319</v>
      </c>
      <c r="L3735" s="444">
        <f t="shared" ca="1" si="154"/>
        <v>-1804090451506.2922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-1804090451506.2922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-7517043547.9428844</v>
      </c>
      <c r="L3736" s="444">
        <f t="shared" ca="1" si="154"/>
        <v>-1811607495054.2351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-1811607495054.2351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-7548364562.7259798</v>
      </c>
      <c r="L3737" s="444">
        <f t="shared" ca="1" si="154"/>
        <v>-1819155859616.9612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-1819155859616.9612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-7579816081.737339</v>
      </c>
      <c r="L3738" s="444">
        <f t="shared" ca="1" si="154"/>
        <v>-1826735675698.6985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-1826735675698.6985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-7611398648.7445765</v>
      </c>
      <c r="L3739" s="444">
        <f t="shared" ca="1" si="154"/>
        <v>-1834347074347.4431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-1834347074347.4431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-7643112809.7810125</v>
      </c>
      <c r="L3740" s="444">
        <f t="shared" ca="1" si="154"/>
        <v>-1841990187157.2241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-1841990187157.2241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-7674959113.1551008</v>
      </c>
      <c r="L3741" s="444">
        <f t="shared" ca="1" si="154"/>
        <v>-1849665146270.3792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-1849665146270.3792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-7706938109.4599133</v>
      </c>
      <c r="L3742" s="444">
        <f t="shared" ca="1" si="154"/>
        <v>-1857372084379.8391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-1857372084379.8391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-7739050351.5826616</v>
      </c>
      <c r="L3743" s="444">
        <f t="shared" ca="1" si="154"/>
        <v>-1865111134731.4219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-1865111134731.4219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-7771296394.7142572</v>
      </c>
      <c r="L3744" s="444">
        <f t="shared" ca="1" si="154"/>
        <v>-1872882431126.1362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-1872882431126.1362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-7803676796.3589001</v>
      </c>
      <c r="L3745" s="444">
        <f t="shared" ca="1" si="154"/>
        <v>-1880686107922.4951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-1880686107922.4951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-7836192116.3437281</v>
      </c>
      <c r="L3746" s="444">
        <f t="shared" ca="1" si="154"/>
        <v>-1888522300038.8389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-1888522300038.8389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-7868842916.828496</v>
      </c>
      <c r="L3747" s="444">
        <f t="shared" ca="1" si="154"/>
        <v>-1896391142955.6675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-1896391142955.6675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-7901629762.3152809</v>
      </c>
      <c r="L3748" s="444">
        <f t="shared" ca="1" si="154"/>
        <v>-1904292772717.9827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-1904292772717.9827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-7934553219.6582623</v>
      </c>
      <c r="L3749" s="444">
        <f t="shared" ca="1" si="154"/>
        <v>-1912227325937.6409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-1912227325937.6409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-7967613858.0735035</v>
      </c>
      <c r="L3750" s="444">
        <f t="shared" ca="1" si="154"/>
        <v>-1920194939795.7144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-1920194939795.7144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-8000812249.1488094</v>
      </c>
      <c r="L3751" s="444">
        <f t="shared" ca="1" si="154"/>
        <v>-1928195752044.8633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-1928195752044.8633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-8034148966.8535967</v>
      </c>
      <c r="L3752" s="444">
        <f t="shared" ca="1" si="154"/>
        <v>-1936229901011.7168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-1936229901011.7168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-8067624587.5488195</v>
      </c>
      <c r="L3753" s="444">
        <f t="shared" ca="1" si="154"/>
        <v>-1944297525599.2656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-1944297525599.2656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-8101239689.9969406</v>
      </c>
      <c r="L3754" s="444">
        <f t="shared" ca="1" si="154"/>
        <v>-1952398765289.2625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-1952398765289.2625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-8134994855.3719263</v>
      </c>
      <c r="L3755" s="444">
        <f t="shared" ca="1" si="154"/>
        <v>-1960533760144.6343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-1960533760144.6343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-8168890667.269309</v>
      </c>
      <c r="L3756" s="444">
        <f t="shared" ca="1" si="154"/>
        <v>-1968702650811.9036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-1968702650811.9036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-8202927711.7162657</v>
      </c>
      <c r="L3757" s="444">
        <f t="shared" ca="1" si="154"/>
        <v>-1976905578523.6199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-1976905578523.6199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-8237106577.1817484</v>
      </c>
      <c r="L3758" s="444">
        <f t="shared" ca="1" si="154"/>
        <v>-1985142685100.8015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-1985142685100.8015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-8271427854.5866737</v>
      </c>
      <c r="L3759" s="444">
        <f t="shared" ca="1" si="154"/>
        <v>-1993414112955.3882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-1993414112955.3882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-8305892137.3141174</v>
      </c>
      <c r="L3760" s="444">
        <f t="shared" ca="1" si="154"/>
        <v>-2001720005092.7024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-2001720005092.7024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-8340500021.219593</v>
      </c>
      <c r="L3761" s="444">
        <f t="shared" ca="1" si="154"/>
        <v>-2010060505113.9219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-2010060505113.9219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-8375252104.6413412</v>
      </c>
      <c r="L3762" s="444">
        <f t="shared" ca="1" si="154"/>
        <v>-2018435757218.5632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-2018435757218.5632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-8410148988.4106798</v>
      </c>
      <c r="L3763" s="444">
        <f t="shared" ca="1" si="154"/>
        <v>-2026845906206.9739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-2026845906206.9739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-8445191275.8623915</v>
      </c>
      <c r="L3764" s="444">
        <f t="shared" ca="1" si="154"/>
        <v>-2035291097482.8362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-2035291097482.8362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-8480379572.8451509</v>
      </c>
      <c r="L3765" s="444">
        <f t="shared" ca="1" si="154"/>
        <v>-2043771477055.6814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-2043771477055.6814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-8515714487.7320061</v>
      </c>
      <c r="L3766" s="444">
        <f t="shared" ca="1" si="154"/>
        <v>-2052287191543.4133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-2052287191543.4133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-8551196631.4308882</v>
      </c>
      <c r="L3767" s="444">
        <f t="shared" ca="1" si="154"/>
        <v>-2060838388174.8442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-2060838388174.8442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-8586826617.3951845</v>
      </c>
      <c r="L3768" s="444">
        <f t="shared" ca="1" si="154"/>
        <v>-2069425214792.2395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-2069425214792.2395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-8622605061.6343307</v>
      </c>
      <c r="L3769" s="444">
        <f t="shared" ca="1" si="154"/>
        <v>-2078047819853.8738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-2078047819853.8738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-8658532582.724474</v>
      </c>
      <c r="L3770" s="444">
        <f t="shared" ca="1" si="154"/>
        <v>-2086706352436.5981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-2086706352436.5981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-8694609801.8191605</v>
      </c>
      <c r="L3771" s="444">
        <f t="shared" ca="1" si="154"/>
        <v>-2095400962238.4172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-2095400962238.4172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-8730837342.6600723</v>
      </c>
      <c r="L3772" s="444">
        <f t="shared" ca="1" si="154"/>
        <v>-2104131799581.0774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-2104131799581.0774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-8767215831.587822</v>
      </c>
      <c r="L3773" s="444">
        <f t="shared" ca="1" si="154"/>
        <v>-2112899015412.6653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-2112899015412.6653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-8803745897.5527725</v>
      </c>
      <c r="L3774" s="444">
        <f t="shared" ca="1" si="154"/>
        <v>-2121702761310.218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-2121702761310.218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-8840428172.1259079</v>
      </c>
      <c r="L3775" s="444">
        <f t="shared" ca="1" si="154"/>
        <v>-2130543189482.344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-2130543189482.344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-8877263289.5097656</v>
      </c>
      <c r="L3776" s="444">
        <f t="shared" ca="1" si="154"/>
        <v>-2139420452771.8538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-2139420452771.8538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-8914251886.5493889</v>
      </c>
      <c r="L3777" s="444">
        <f t="shared" ca="1" si="154"/>
        <v>-2148334704658.4031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-2148334704658.4031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-8951394602.7433453</v>
      </c>
      <c r="L3778" s="444">
        <f t="shared" ca="1" si="154"/>
        <v>-2157286099261.1465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-2157286099261.1465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-8988692080.254776</v>
      </c>
      <c r="L3779" s="444">
        <f t="shared" ca="1" si="154"/>
        <v>-2166274791341.4014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-2166274791341.4014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-9026144963.9225063</v>
      </c>
      <c r="L3780" s="444">
        <f t="shared" ca="1" si="154"/>
        <v>-2175300936305.324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-2175300936305.324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-9063753901.2721825</v>
      </c>
      <c r="L3781" s="444">
        <f t="shared" ca="1" si="154"/>
        <v>-2184364690206.5962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-2184364690206.5962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-9101519542.5274849</v>
      </c>
      <c r="L3782" s="444">
        <f t="shared" ca="1" si="154"/>
        <v>-2193466209749.1238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-2193466209749.1238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-9139442540.6213493</v>
      </c>
      <c r="L3783" s="444">
        <f t="shared" ca="1" si="154"/>
        <v>-2202605652289.7451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-2202605652289.7451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-9177523551.2072716</v>
      </c>
      <c r="L3784" s="444">
        <f t="shared" ca="1" si="154"/>
        <v>-2211783175840.9521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-2211783175840.9521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-9215763232.6706333</v>
      </c>
      <c r="L3785" s="444">
        <f t="shared" ca="1" si="154"/>
        <v>-2220998939073.6226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-2220998939073.6226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-9254162246.1400948</v>
      </c>
      <c r="L3786" s="444">
        <f t="shared" ca="1" si="154"/>
        <v>-2230253101319.7627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-2230253101319.7627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-9292721255.499012</v>
      </c>
      <c r="L3787" s="444">
        <f t="shared" ca="1" si="154"/>
        <v>-2239545822575.2617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-2239545822575.2617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-9331440927.3969231</v>
      </c>
      <c r="L3788" s="444">
        <f t="shared" ca="1" si="154"/>
        <v>-2248877263502.6587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-2248877263502.6587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-9370321931.2610779</v>
      </c>
      <c r="L3789" s="444">
        <f t="shared" ca="1" si="154"/>
        <v>-2258247585433.9199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-2258247585433.9199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-9409364939.3079987</v>
      </c>
      <c r="L3790" s="444">
        <f t="shared" ca="1" si="154"/>
        <v>-2267656950373.228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-2267656950373.228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-9448570626.5551167</v>
      </c>
      <c r="L3791" s="444">
        <f t="shared" ca="1" si="154"/>
        <v>-2277105520999.7832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-2277105520999.7832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-9487939670.8324299</v>
      </c>
      <c r="L3792" s="444">
        <f t="shared" ca="1" si="154"/>
        <v>-2286593460670.6157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-2286593460670.6157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-9527472752.7942314</v>
      </c>
      <c r="L3793" s="444">
        <f t="shared" ca="1" si="154"/>
        <v>-2296120933423.4102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-2296120933423.4102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-9567170555.9308758</v>
      </c>
      <c r="L3794" s="444">
        <f t="shared" ca="1" si="154"/>
        <v>-2305688103979.3408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-2305688103979.3408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-9607033766.5805874</v>
      </c>
      <c r="L3795" s="444">
        <f t="shared" ca="1" si="154"/>
        <v>-2315295137745.9214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-2315295137745.9214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-9647063073.9413395</v>
      </c>
      <c r="L3796" s="444">
        <f t="shared" ca="1" si="154"/>
        <v>-2324942200819.8628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-2324942200819.8628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-9687259170.0827618</v>
      </c>
      <c r="L3797" s="444">
        <f t="shared" ca="1" si="154"/>
        <v>-2334629459989.9453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-2334629459989.9453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-9727622749.9581051</v>
      </c>
      <c r="L3798" s="444">
        <f t="shared" ca="1" si="154"/>
        <v>-2344357082739.9033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-2344357082739.9033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-9768154511.4162636</v>
      </c>
      <c r="L3799" s="444">
        <f t="shared" ca="1" si="154"/>
        <v>-2354125237251.3198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-2354125237251.3198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-9808855155.2138329</v>
      </c>
      <c r="L3800" s="444">
        <f t="shared" ca="1" si="154"/>
        <v>-2363934092406.5337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-2363934092406.5337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-9849725385.0272236</v>
      </c>
      <c r="L3801" s="444">
        <f t="shared" ca="1" si="154"/>
        <v>-2373783817791.561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-2373783817791.561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-9890765907.464838</v>
      </c>
      <c r="L3802" s="444">
        <f t="shared" ca="1" si="154"/>
        <v>-2383674583699.0259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-2383674583699.0259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-9931977432.0792751</v>
      </c>
      <c r="L3803" s="444">
        <f t="shared" ca="1" si="154"/>
        <v>-2393606561131.105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-2393606561131.105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-9973360671.3796043</v>
      </c>
      <c r="L3804" s="444">
        <f t="shared" ca="1" si="154"/>
        <v>-2403579921802.4844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-2403579921802.4844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-10014916340.843685</v>
      </c>
      <c r="L3805" s="444">
        <f t="shared" ca="1" si="154"/>
        <v>-2413594838143.3281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-2413594838143.3281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-10056645158.930534</v>
      </c>
      <c r="L3806" s="444">
        <f t="shared" ca="1" si="154"/>
        <v>-2423651483302.2588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-2423651483302.2588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-10098547847.092745</v>
      </c>
      <c r="L3807" s="444">
        <f t="shared" ca="1" si="154"/>
        <v>-2433750031149.3516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-2433750031149.3516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-10140625129.788965</v>
      </c>
      <c r="L3808" s="444">
        <f t="shared" ca="1" si="154"/>
        <v>-2443890656279.1406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-2443890656279.1406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-10182877734.49642</v>
      </c>
      <c r="L3809" s="444">
        <f t="shared" ca="1" si="154"/>
        <v>-2454073534013.6372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-2454073534013.6372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-10225306391.723488</v>
      </c>
      <c r="L3810" s="444">
        <f t="shared" ca="1" si="154"/>
        <v>-2464298840405.3608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-2464298840405.3608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-10267911835.022337</v>
      </c>
      <c r="L3811" s="444">
        <f t="shared" ca="1" si="154"/>
        <v>-2474566752240.3833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-2474566752240.3833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-10310694801.001596</v>
      </c>
      <c r="L3812" s="444">
        <f t="shared" ca="1" si="154"/>
        <v>-2484877447041.3848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-2484877447041.3848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-10353656029.339104</v>
      </c>
      <c r="L3813" s="444">
        <f t="shared" ca="1" si="154"/>
        <v>-2495231103070.7236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-2495231103070.7236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-10396796262.794682</v>
      </c>
      <c r="L3814" s="444">
        <f t="shared" ca="1" si="154"/>
        <v>-2505627899333.5186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-2505627899333.5186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-10440116247.222994</v>
      </c>
      <c r="L3815" s="444">
        <f t="shared" ca="1" si="154"/>
        <v>-2516068015580.7417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-2516068015580.7417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-10483616731.586424</v>
      </c>
      <c r="L3816" s="444">
        <f t="shared" ca="1" si="154"/>
        <v>-2526551632312.3281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-2526551632312.3281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-10527298467.968033</v>
      </c>
      <c r="L3817" s="444">
        <f t="shared" ca="1" si="154"/>
        <v>-2537078930780.2964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-2537078930780.2964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-10571162211.584568</v>
      </c>
      <c r="L3818" s="444">
        <f t="shared" ca="1" si="154"/>
        <v>-2547650092991.8809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-2547650092991.8809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-10615208720.799503</v>
      </c>
      <c r="L3819" s="444">
        <f t="shared" ca="1" si="154"/>
        <v>-2558265301712.6802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-2558265301712.6802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-10659438757.136168</v>
      </c>
      <c r="L3820" s="444">
        <f t="shared" ca="1" si="154"/>
        <v>-2568924740469.8164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-2568924740469.8164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-10703853085.290901</v>
      </c>
      <c r="L3821" s="444">
        <f t="shared" ca="1" si="154"/>
        <v>-2579628593555.1074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-2579628593555.1074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-10748452473.14628</v>
      </c>
      <c r="L3822" s="444">
        <f t="shared" ca="1" si="154"/>
        <v>-2590377046028.2539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-2590377046028.2539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-10793237691.784391</v>
      </c>
      <c r="L3823" s="444">
        <f t="shared" ca="1" si="154"/>
        <v>-2601170283720.0381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-2601170283720.0381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-10838209515.500158</v>
      </c>
      <c r="L3824" s="444">
        <f t="shared" ca="1" si="154"/>
        <v>-2612008493235.5381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-2612008493235.5381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-10883368721.814741</v>
      </c>
      <c r="L3825" s="444">
        <f t="shared" ca="1" si="154"/>
        <v>-2622891861957.353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-2622891861957.353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-10928716091.488972</v>
      </c>
      <c r="L3826" s="444">
        <f t="shared" ca="1" si="154"/>
        <v>-2633820578048.8418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-2633820578048.8418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-10974252408.53684</v>
      </c>
      <c r="L3827" s="444">
        <f t="shared" ca="1" si="154"/>
        <v>-2644794830457.3784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-2644794830457.3784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-11019978460.239077</v>
      </c>
      <c r="L3828" s="444">
        <f t="shared" ca="1" si="154"/>
        <v>-2655814808917.6177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-2655814808917.6177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-11065895037.15674</v>
      </c>
      <c r="L3829" s="444">
        <f t="shared" ca="1" si="154"/>
        <v>-2666880703954.7744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-2666880703954.7744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-11112002933.144894</v>
      </c>
      <c r="L3830" s="444">
        <f t="shared" ca="1" si="154"/>
        <v>-2677992706887.9194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-2677992706887.9194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-11158302945.366331</v>
      </c>
      <c r="L3831" s="444">
        <f t="shared" ca="1" si="154"/>
        <v>-2689151009833.2856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-2689151009833.2856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-11204795874.305357</v>
      </c>
      <c r="L3832" s="444">
        <f t="shared" ca="1" si="154"/>
        <v>-2700355805707.5908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-2700355805707.5908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-11251482523.781628</v>
      </c>
      <c r="L3833" s="444">
        <f t="shared" ref="L3833:L4087" ca="1" si="159">I3833-J3833+K3833</f>
        <v>-2711607288231.3726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-2711607288231.3726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-11298363700.964052</v>
      </c>
      <c r="L3834" s="444">
        <f t="shared" ca="1" si="159"/>
        <v>-2722905651932.3364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-2722905651932.3364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-11345440216.384735</v>
      </c>
      <c r="L3835" s="444">
        <f t="shared" ca="1" si="159"/>
        <v>-2734251092148.7212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-2734251092148.7212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-11392712883.953005</v>
      </c>
      <c r="L3836" s="444">
        <f t="shared" ca="1" si="159"/>
        <v>-2745643805032.6743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-2745643805032.6743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-11440182520.969477</v>
      </c>
      <c r="L3837" s="444">
        <f t="shared" ca="1" si="159"/>
        <v>-2757083987553.6436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-2757083987553.6436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-11487849948.140181</v>
      </c>
      <c r="L3838" s="444">
        <f t="shared" ca="1" si="159"/>
        <v>-2768571837501.7837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-2768571837501.7837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-11535715989.590765</v>
      </c>
      <c r="L3839" s="444">
        <f t="shared" ca="1" si="159"/>
        <v>-2780107553491.3745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-2780107553491.3745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-11583781472.880728</v>
      </c>
      <c r="L3840" s="444">
        <f t="shared" ca="1" si="159"/>
        <v>-2791691334964.2554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-2791691334964.2554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-11632047229.017731</v>
      </c>
      <c r="L3841" s="444">
        <f t="shared" ca="1" si="159"/>
        <v>-2803323382193.2729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-2803323382193.2729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-11680514092.47197</v>
      </c>
      <c r="L3842" s="444">
        <f t="shared" ca="1" si="159"/>
        <v>-2815003896285.7451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-2815003896285.7451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-11729182901.190605</v>
      </c>
      <c r="L3843" s="444">
        <f t="shared" ca="1" si="159"/>
        <v>-2826733079186.9355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-2826733079186.9355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-11778054496.612232</v>
      </c>
      <c r="L3844" s="444">
        <f t="shared" ca="1" si="159"/>
        <v>-2838511133683.5479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-2838511133683.5479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-11827129723.68145</v>
      </c>
      <c r="L3845" s="444">
        <f t="shared" ca="1" si="159"/>
        <v>-2850338263407.2295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-2850338263407.2295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-11876409430.863457</v>
      </c>
      <c r="L3846" s="444">
        <f t="shared" ca="1" si="159"/>
        <v>-2862214672838.0928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-2862214672838.0928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-11925894470.15872</v>
      </c>
      <c r="L3847" s="444">
        <f t="shared" ca="1" si="159"/>
        <v>-2874140567308.2515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-2874140567308.2515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-11975585697.117714</v>
      </c>
      <c r="L3848" s="444">
        <f t="shared" ca="1" si="159"/>
        <v>-2886116153005.3691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-2886116153005.3691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-12025483970.855705</v>
      </c>
      <c r="L3849" s="444">
        <f t="shared" ca="1" si="159"/>
        <v>-2898141636976.2246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-2898141636976.2246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-12075590154.067602</v>
      </c>
      <c r="L3850" s="444">
        <f t="shared" ca="1" si="159"/>
        <v>-2910217227130.292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-2910217227130.292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-12125905113.042883</v>
      </c>
      <c r="L3851" s="444">
        <f t="shared" ca="1" si="159"/>
        <v>-2922343132243.335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-2922343132243.335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-12176429717.680563</v>
      </c>
      <c r="L3852" s="444">
        <f t="shared" ca="1" si="159"/>
        <v>-2934519561961.0156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-2934519561961.0156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-12227164841.504232</v>
      </c>
      <c r="L3853" s="444">
        <f t="shared" ca="1" si="159"/>
        <v>-2946746726802.52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-2946746726802.52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-12278111361.677166</v>
      </c>
      <c r="L3854" s="444">
        <f t="shared" ca="1" si="159"/>
        <v>-2959024838164.1973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-2959024838164.1973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-12329270159.017488</v>
      </c>
      <c r="L3855" s="444">
        <f t="shared" ca="1" si="159"/>
        <v>-2971354108323.2148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-2971354108323.2148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-12380642118.013395</v>
      </c>
      <c r="L3856" s="444">
        <f t="shared" ca="1" si="159"/>
        <v>-2983734750441.228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-2983734750441.228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-12432228126.838449</v>
      </c>
      <c r="L3857" s="444">
        <f t="shared" ca="1" si="159"/>
        <v>-2996166978568.0664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-2996166978568.0664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-12484029077.366943</v>
      </c>
      <c r="L3858" s="444">
        <f t="shared" ca="1" si="159"/>
        <v>-3008651007645.4336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-3008651007645.4336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-12536045865.189306</v>
      </c>
      <c r="L3859" s="444">
        <f t="shared" ca="1" si="159"/>
        <v>-3021187053510.623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-3021187053510.623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-12588279389.627596</v>
      </c>
      <c r="L3860" s="444">
        <f t="shared" ca="1" si="159"/>
        <v>-3033775332900.2505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-3033775332900.2505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-12640730553.751043</v>
      </c>
      <c r="L3861" s="444">
        <f t="shared" ca="1" si="159"/>
        <v>-3046416063454.0015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-3046416063454.0015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-12693400264.391672</v>
      </c>
      <c r="L3862" s="444">
        <f t="shared" ca="1" si="159"/>
        <v>-3059109463718.3931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-3059109463718.3931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-12746289432.159971</v>
      </c>
      <c r="L3863" s="444">
        <f t="shared" ca="1" si="159"/>
        <v>-3071855753150.5532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-3071855753150.5532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-12799398971.460638</v>
      </c>
      <c r="L3864" s="444">
        <f t="shared" ca="1" si="159"/>
        <v>-3084655152122.0137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-3084655152122.0137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-12852729800.50839</v>
      </c>
      <c r="L3865" s="444">
        <f t="shared" ca="1" si="159"/>
        <v>-3097507881922.522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-3097507881922.522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-12906282841.343842</v>
      </c>
      <c r="L3866" s="444">
        <f t="shared" ca="1" si="159"/>
        <v>-3110414164763.8657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-3110414164763.8657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-12960059019.84944</v>
      </c>
      <c r="L3867" s="444">
        <f t="shared" ca="1" si="159"/>
        <v>-3123374223783.7153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-3123374223783.7153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-13014059265.76548</v>
      </c>
      <c r="L3868" s="444">
        <f t="shared" ca="1" si="159"/>
        <v>-3136388283049.481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-3136388283049.481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-13068284512.706171</v>
      </c>
      <c r="L3869" s="444">
        <f t="shared" ca="1" si="159"/>
        <v>-3149456567562.187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-3149456567562.187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-13122735698.175779</v>
      </c>
      <c r="L3870" s="444">
        <f t="shared" ca="1" si="159"/>
        <v>-3162579303260.3628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-3162579303260.3628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-13177413763.584845</v>
      </c>
      <c r="L3871" s="444">
        <f t="shared" ca="1" si="159"/>
        <v>-3175756717023.9478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-3175756717023.9478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-13232319654.266449</v>
      </c>
      <c r="L3872" s="444">
        <f t="shared" ca="1" si="159"/>
        <v>-3188989036678.2144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-3188989036678.2144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-13287454319.492559</v>
      </c>
      <c r="L3873" s="444">
        <f t="shared" ca="1" si="159"/>
        <v>-3202276490997.707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-3202276490997.707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-13342818712.490446</v>
      </c>
      <c r="L3874" s="444">
        <f t="shared" ca="1" si="159"/>
        <v>-3215619309710.1973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-3215619309710.1973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-13398413790.459156</v>
      </c>
      <c r="L3875" s="444">
        <f t="shared" ca="1" si="159"/>
        <v>-3229017723500.6563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-3229017723500.6563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-13454240514.586067</v>
      </c>
      <c r="L3876" s="444">
        <f t="shared" ca="1" si="159"/>
        <v>-3242471964015.2422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-3242471964015.2422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-13510299850.063509</v>
      </c>
      <c r="L3877" s="444">
        <f t="shared" ca="1" si="159"/>
        <v>-3255982263865.3057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-3255982263865.3057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-13566592766.10544</v>
      </c>
      <c r="L3878" s="444">
        <f t="shared" ca="1" si="159"/>
        <v>-3269548856631.4111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-3269548856631.4111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-13623120235.964212</v>
      </c>
      <c r="L3879" s="444">
        <f t="shared" ca="1" si="159"/>
        <v>-3283171976867.3755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-3283171976867.3755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-13679883236.947397</v>
      </c>
      <c r="L3880" s="444">
        <f t="shared" ca="1" si="159"/>
        <v>-3296851860104.3228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-3296851860104.3228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-13736882750.434677</v>
      </c>
      <c r="L3881" s="444">
        <f t="shared" ca="1" si="159"/>
        <v>-3310588742854.7573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-3310588742854.7573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-13794119761.894821</v>
      </c>
      <c r="L3882" s="444">
        <f t="shared" ca="1" si="159"/>
        <v>-3324382862616.6523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-3324382862616.6523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-13851595260.902718</v>
      </c>
      <c r="L3883" s="444">
        <f t="shared" ca="1" si="159"/>
        <v>-3338234457877.5552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-3338234457877.5552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-13909310241.156479</v>
      </c>
      <c r="L3884" s="444">
        <f t="shared" ca="1" si="159"/>
        <v>-3352143768118.7114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-3352143768118.7114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-13967265700.494631</v>
      </c>
      <c r="L3885" s="444">
        <f t="shared" ca="1" si="159"/>
        <v>-3366111033819.2061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-3366111033819.2061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-14025462640.913359</v>
      </c>
      <c r="L3886" s="444">
        <f t="shared" ca="1" si="159"/>
        <v>-3380136496460.1196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-3380136496460.1196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-14083902068.583832</v>
      </c>
      <c r="L3887" s="444">
        <f t="shared" ca="1" si="159"/>
        <v>-3394220398528.7036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-3394220398528.7036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-14142584993.869598</v>
      </c>
      <c r="L3888" s="444">
        <f t="shared" ca="1" si="159"/>
        <v>-3408362983522.5732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-3408362983522.5732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-14201512431.344055</v>
      </c>
      <c r="L3889" s="444">
        <f t="shared" ca="1" si="159"/>
        <v>-3422564495953.9175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-3422564495953.9175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-14260685399.807989</v>
      </c>
      <c r="L3890" s="444">
        <f t="shared" ca="1" si="159"/>
        <v>-3436825181353.7256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-3436825181353.7256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-14320104922.30719</v>
      </c>
      <c r="L3891" s="444">
        <f t="shared" ca="1" si="159"/>
        <v>-3451145286276.0327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-3451145286276.0327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-14379772026.150133</v>
      </c>
      <c r="L3892" s="444">
        <f t="shared" ca="1" si="159"/>
        <v>-3465525058302.1826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-3465525058302.1826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-14439687742.92576</v>
      </c>
      <c r="L3893" s="444">
        <f t="shared" ca="1" si="159"/>
        <v>-3479964746045.1084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-3479964746045.1084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-14499853108.521284</v>
      </c>
      <c r="L3894" s="444">
        <f t="shared" ca="1" si="159"/>
        <v>-3494464599153.6299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-3494464599153.6299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-14560269163.140121</v>
      </c>
      <c r="L3895" s="444">
        <f t="shared" ca="1" si="159"/>
        <v>-3509024868316.77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-3509024868316.77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-14620936951.319878</v>
      </c>
      <c r="L3896" s="444">
        <f t="shared" ca="1" si="159"/>
        <v>-3523645805268.0898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-3523645805268.0898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-14681857521.950375</v>
      </c>
      <c r="L3897" s="444">
        <f t="shared" ca="1" si="159"/>
        <v>-3538327662790.04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-3538327662790.04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-14743031928.291834</v>
      </c>
      <c r="L3898" s="444">
        <f t="shared" ca="1" si="159"/>
        <v>-3553070694718.332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-3553070694718.332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-14804461227.99305</v>
      </c>
      <c r="L3899" s="444">
        <f t="shared" ca="1" si="159"/>
        <v>-3567875155946.3252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-3567875155946.3252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-14866146483.109688</v>
      </c>
      <c r="L3900" s="444">
        <f t="shared" ca="1" si="159"/>
        <v>-3582741302429.4351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-3582741302429.4351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-14928088760.122646</v>
      </c>
      <c r="L3901" s="444">
        <f t="shared" ca="1" si="159"/>
        <v>-3597669391189.5576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-3597669391189.5576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-14990289129.95649</v>
      </c>
      <c r="L3902" s="444">
        <f t="shared" ca="1" si="159"/>
        <v>-3612659680319.5142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-3612659680319.5142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-15052748667.997976</v>
      </c>
      <c r="L3903" s="444">
        <f t="shared" ca="1" si="159"/>
        <v>-3627712428987.5122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-3627712428987.5122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-15115468454.114635</v>
      </c>
      <c r="L3904" s="444">
        <f t="shared" ca="1" si="159"/>
        <v>-3642827897441.627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-3642827897441.627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-15178449572.673445</v>
      </c>
      <c r="L3905" s="444">
        <f t="shared" ca="1" si="159"/>
        <v>-3658006347014.3003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-3658006347014.3003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-15241693112.559584</v>
      </c>
      <c r="L3906" s="444">
        <f t="shared" ca="1" si="159"/>
        <v>-3673248040126.8599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-3673248040126.8599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-15305200167.19525</v>
      </c>
      <c r="L3907" s="444">
        <f t="shared" ca="1" si="159"/>
        <v>-3688553240294.0552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-3688553240294.0552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-15368971834.558565</v>
      </c>
      <c r="L3908" s="444">
        <f t="shared" ca="1" si="159"/>
        <v>-3703922212128.6138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-3703922212128.6138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-15433009217.202559</v>
      </c>
      <c r="L3909" s="444">
        <f t="shared" ca="1" si="159"/>
        <v>-3719355221345.8164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-3719355221345.8164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-15497313422.274233</v>
      </c>
      <c r="L3910" s="444">
        <f t="shared" ca="1" si="159"/>
        <v>-3734852534768.0908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-3734852534768.0908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-15561885561.533714</v>
      </c>
      <c r="L3911" s="444">
        <f t="shared" ca="1" si="159"/>
        <v>-3750414420329.6245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-3750414420329.6245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-15626726751.373436</v>
      </c>
      <c r="L3912" s="444">
        <f t="shared" ca="1" si="159"/>
        <v>-3766041147080.998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-3766041147080.998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-15691838112.837494</v>
      </c>
      <c r="L3913" s="444">
        <f t="shared" ca="1" si="159"/>
        <v>-3781732985193.8354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-3781732985193.8354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-15757220771.640982</v>
      </c>
      <c r="L3914" s="444">
        <f t="shared" ca="1" si="159"/>
        <v>-3797490205965.4766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-3797490205965.4766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-15822875858.189486</v>
      </c>
      <c r="L3915" s="444">
        <f t="shared" ca="1" si="159"/>
        <v>-3813313081823.666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-3813313081823.666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-15888804507.598608</v>
      </c>
      <c r="L3916" s="444">
        <f t="shared" ca="1" si="159"/>
        <v>-3829201886331.2646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-3829201886331.2646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-15955007859.713602</v>
      </c>
      <c r="L3917" s="444">
        <f t="shared" ca="1" si="159"/>
        <v>-3845156894190.978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-3845156894190.978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-16021487059.129074</v>
      </c>
      <c r="L3918" s="444">
        <f t="shared" ca="1" si="159"/>
        <v>-3861178381250.1069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-3861178381250.1069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-16088243255.208778</v>
      </c>
      <c r="L3919" s="444">
        <f t="shared" ca="1" si="159"/>
        <v>-3877266624505.3159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-3877266624505.3159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-16155277602.105482</v>
      </c>
      <c r="L3920" s="444">
        <f t="shared" ca="1" si="159"/>
        <v>-3893421902107.4214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-3893421902107.4214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-16222591258.780922</v>
      </c>
      <c r="L3921" s="444">
        <f t="shared" ca="1" si="159"/>
        <v>-3909644493366.2021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-3909644493366.2021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-16290185389.025843</v>
      </c>
      <c r="L3922" s="444">
        <f t="shared" ca="1" si="159"/>
        <v>-3925934678755.228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-3925934678755.228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-16358061161.480116</v>
      </c>
      <c r="L3923" s="444">
        <f t="shared" ca="1" si="159"/>
        <v>-3942292739916.708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-3942292739916.708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-16426219749.65295</v>
      </c>
      <c r="L3924" s="444">
        <f t="shared" ca="1" si="159"/>
        <v>-3958718959666.3608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-3958718959666.3608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-16494662331.943171</v>
      </c>
      <c r="L3925" s="444">
        <f t="shared" ca="1" si="159"/>
        <v>-3975213621998.3042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-3975213621998.3042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-16563390091.659601</v>
      </c>
      <c r="L3926" s="444">
        <f t="shared" ca="1" si="159"/>
        <v>-3991777012089.9639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-3991777012089.9639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-16632404217.041517</v>
      </c>
      <c r="L3927" s="444">
        <f t="shared" ca="1" si="159"/>
        <v>-4008409416307.0054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-4008409416307.0054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-16701705901.279188</v>
      </c>
      <c r="L3928" s="444">
        <f t="shared" ca="1" si="159"/>
        <v>-4025111122208.2847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-4025111122208.2847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-16771296342.534519</v>
      </c>
      <c r="L3929" s="444">
        <f t="shared" ca="1" si="159"/>
        <v>-4041882418550.8193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-4041882418550.8193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-16841176743.961744</v>
      </c>
      <c r="L3930" s="444">
        <f t="shared" ca="1" si="159"/>
        <v>-4058723595294.7813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-4058723595294.7813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-16911348313.728252</v>
      </c>
      <c r="L3931" s="444">
        <f t="shared" ca="1" si="159"/>
        <v>-4075634943608.5093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-4075634943608.5093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-16981812265.035456</v>
      </c>
      <c r="L3932" s="444">
        <f t="shared" ca="1" si="159"/>
        <v>-4092616755873.5449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-4092616755873.5449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-17052569816.139771</v>
      </c>
      <c r="L3933" s="444">
        <f t="shared" ca="1" si="159"/>
        <v>-4109669325689.6846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-4109669325689.6846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-17123622190.373684</v>
      </c>
      <c r="L3934" s="444">
        <f t="shared" ca="1" si="159"/>
        <v>-4126792947880.0581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-4126792947880.0581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-17194970616.166908</v>
      </c>
      <c r="L3935" s="444">
        <f t="shared" ca="1" si="159"/>
        <v>-4143987918496.2251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-4143987918496.2251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-17266616327.067608</v>
      </c>
      <c r="L3936" s="444">
        <f t="shared" ca="1" si="159"/>
        <v>-4161254534823.2925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-4161254534823.2925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-17338560561.763718</v>
      </c>
      <c r="L3937" s="444">
        <f t="shared" ca="1" si="159"/>
        <v>-4178593095385.0562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-4178593095385.0562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-17410804564.104401</v>
      </c>
      <c r="L3938" s="444">
        <f t="shared" ca="1" si="159"/>
        <v>-4196003899949.1606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-4196003899949.1606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-17483349583.121502</v>
      </c>
      <c r="L3939" s="444">
        <f t="shared" ca="1" si="159"/>
        <v>-4213487249532.2822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-4213487249532.2822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-17556196873.051174</v>
      </c>
      <c r="L3940" s="444">
        <f t="shared" ca="1" si="159"/>
        <v>-4231043446405.3335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-4231043446405.3335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-17629347693.355556</v>
      </c>
      <c r="L3941" s="444">
        <f t="shared" ca="1" si="159"/>
        <v>-4248672794098.689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-4248672794098.689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-17702803308.744534</v>
      </c>
      <c r="L3942" s="444">
        <f t="shared" ca="1" si="159"/>
        <v>-4266375597407.4336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-4266375597407.4336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-17776564989.197639</v>
      </c>
      <c r="L3943" s="444">
        <f t="shared" ca="1" si="159"/>
        <v>-4284152162396.6313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-4284152162396.6313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-17850634009.985962</v>
      </c>
      <c r="L3944" s="444">
        <f t="shared" ca="1" si="159"/>
        <v>-4302002796406.6172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-4302002796406.6172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-17925011651.694237</v>
      </c>
      <c r="L3945" s="444">
        <f t="shared" ca="1" si="159"/>
        <v>-4319927808058.3115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-4319927808058.3115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-17999699200.242962</v>
      </c>
      <c r="L3946" s="444">
        <f t="shared" ca="1" si="159"/>
        <v>-4337927507258.5547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-4337927507258.5547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-18074697946.910645</v>
      </c>
      <c r="L3947" s="444">
        <f t="shared" ca="1" si="159"/>
        <v>-4356002205205.4653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-4356002205205.4653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-18150009188.356106</v>
      </c>
      <c r="L3948" s="444">
        <f t="shared" ca="1" si="159"/>
        <v>-4374152214393.8213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-4374152214393.8213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-18225634226.640923</v>
      </c>
      <c r="L3949" s="444">
        <f t="shared" ca="1" si="159"/>
        <v>-4392377848620.4624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-4392377848620.4624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-18301574369.251923</v>
      </c>
      <c r="L3950" s="444">
        <f t="shared" ca="1" si="159"/>
        <v>-4410679422989.7139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-4410679422989.7139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-18377830929.123806</v>
      </c>
      <c r="L3951" s="444">
        <f t="shared" ca="1" si="159"/>
        <v>-4429057253918.8379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-4429057253918.8379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-18454405224.661823</v>
      </c>
      <c r="L3952" s="444">
        <f t="shared" ca="1" si="159"/>
        <v>-4447511659143.5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-4447511659143.5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-18531298579.764584</v>
      </c>
      <c r="L3953" s="444">
        <f t="shared" ca="1" si="159"/>
        <v>-4466042957723.2646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-4466042957723.2646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-18608512323.846935</v>
      </c>
      <c r="L3954" s="444">
        <f t="shared" ca="1" si="159"/>
        <v>-4484651470047.1113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-4484651470047.1113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-18686047791.862965</v>
      </c>
      <c r="L3955" s="444">
        <f t="shared" ca="1" si="159"/>
        <v>-4503337517838.9746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-4503337517838.9746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-18763906324.32906</v>
      </c>
      <c r="L3956" s="444">
        <f t="shared" ca="1" si="159"/>
        <v>-4522101424163.3037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-4522101424163.3037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-18842089267.347099</v>
      </c>
      <c r="L3957" s="444">
        <f t="shared" ca="1" si="159"/>
        <v>-4540943513430.6504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-4540943513430.6504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-18920597972.627708</v>
      </c>
      <c r="L3958" s="444">
        <f t="shared" ca="1" si="159"/>
        <v>-4559864111403.2783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-4559864111403.2783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-18999433797.51366</v>
      </c>
      <c r="L3959" s="444">
        <f t="shared" ca="1" si="159"/>
        <v>-4578863545200.792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-4578863545200.792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-19078598105.0033</v>
      </c>
      <c r="L3960" s="444">
        <f t="shared" ca="1" si="159"/>
        <v>-4597942143305.7949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-4597942143305.7949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-19158092263.774147</v>
      </c>
      <c r="L3961" s="444">
        <f t="shared" ca="1" si="159"/>
        <v>-4617100235569.5693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-4617100235569.5693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-19237917648.206539</v>
      </c>
      <c r="L3962" s="444">
        <f t="shared" ca="1" si="159"/>
        <v>-4636338153217.7754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-4636338153217.7754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-19318075638.407398</v>
      </c>
      <c r="L3963" s="444">
        <f t="shared" ca="1" si="159"/>
        <v>-4655656228856.1826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-4655656228856.1826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-19398567620.234093</v>
      </c>
      <c r="L3964" s="444">
        <f t="shared" ca="1" si="159"/>
        <v>-4675054796476.417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-4675054796476.417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-19479394985.318405</v>
      </c>
      <c r="L3965" s="444">
        <f t="shared" ca="1" si="159"/>
        <v>-4694534191461.7354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-4694534191461.7354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-19560559131.090565</v>
      </c>
      <c r="L3966" s="444">
        <f t="shared" ca="1" si="159"/>
        <v>-4714094750592.8262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-4714094750592.8262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-19642061460.803444</v>
      </c>
      <c r="L3967" s="444">
        <f t="shared" ca="1" si="159"/>
        <v>-4733736812053.6299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-4733736812053.6299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-19723903383.556789</v>
      </c>
      <c r="L3968" s="444">
        <f t="shared" ca="1" si="159"/>
        <v>-4753460715437.1865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-4753460715437.1865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-19806086314.321609</v>
      </c>
      <c r="L3969" s="444">
        <f t="shared" ca="1" si="159"/>
        <v>-4773266801751.5078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-4773266801751.5078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-19888611673.964615</v>
      </c>
      <c r="L3970" s="444">
        <f t="shared" ca="1" si="159"/>
        <v>-4793155413425.4727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-4793155413425.4727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-19971480889.272804</v>
      </c>
      <c r="L3971" s="444">
        <f t="shared" ca="1" si="159"/>
        <v>-4813126894314.7451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-4813126894314.7451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-20054695392.978104</v>
      </c>
      <c r="L3972" s="444">
        <f t="shared" ca="1" si="159"/>
        <v>-4833181589707.7236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-4833181589707.7236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-20138256623.782181</v>
      </c>
      <c r="L3973" s="444">
        <f t="shared" ca="1" si="159"/>
        <v>-4853319846331.5059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-4853319846331.5059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-20222166026.381275</v>
      </c>
      <c r="L3974" s="444">
        <f t="shared" ca="1" si="159"/>
        <v>-4873542012357.8867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-4873542012357.8867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-20306425051.491196</v>
      </c>
      <c r="L3975" s="444">
        <f t="shared" ca="1" si="159"/>
        <v>-4893848437409.3779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-4893848437409.3779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-20391035155.872406</v>
      </c>
      <c r="L3976" s="444">
        <f t="shared" ca="1" si="159"/>
        <v>-4914239472565.25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-4914239472565.25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-20475997802.355209</v>
      </c>
      <c r="L3977" s="444">
        <f t="shared" ca="1" si="159"/>
        <v>-4934715470367.6055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-4934715470367.6055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-20561314459.865021</v>
      </c>
      <c r="L3978" s="444">
        <f t="shared" ca="1" si="159"/>
        <v>-4955276784827.4707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-4955276784827.4707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-20646986603.447796</v>
      </c>
      <c r="L3979" s="444">
        <f t="shared" ca="1" si="159"/>
        <v>-4975923771430.9189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-4975923771430.9189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-20733015714.295494</v>
      </c>
      <c r="L3980" s="444">
        <f t="shared" ca="1" si="159"/>
        <v>-4996656787145.2148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-4996656787145.2148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-20819403279.771729</v>
      </c>
      <c r="L3981" s="444">
        <f t="shared" ca="1" si="159"/>
        <v>-5017476190424.9863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-5017476190424.9863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-20906150793.437443</v>
      </c>
      <c r="L3982" s="444">
        <f t="shared" ca="1" si="159"/>
        <v>-5038382341218.4238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-5038382341218.4238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-20993259755.076767</v>
      </c>
      <c r="L3983" s="444">
        <f t="shared" ca="1" si="159"/>
        <v>-5059375600973.501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-5059375600973.501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-21080731670.722919</v>
      </c>
      <c r="L3984" s="444">
        <f t="shared" ca="1" si="159"/>
        <v>-5080456332644.2236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-5080456332644.2236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-21168568052.684265</v>
      </c>
      <c r="L3985" s="444">
        <f t="shared" ca="1" si="159"/>
        <v>-5101624900696.9082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-5101624900696.9082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-21256770419.57045</v>
      </c>
      <c r="L3986" s="444">
        <f t="shared" ca="1" si="159"/>
        <v>-5122881671116.4785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-5122881671116.4785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-21345340296.318661</v>
      </c>
      <c r="L3987" s="444">
        <f t="shared" ca="1" si="159"/>
        <v>-5144227011412.7969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-5144227011412.7969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-21434279214.219986</v>
      </c>
      <c r="L3988" s="444">
        <f t="shared" ca="1" si="159"/>
        <v>-5165661290627.0166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-5165661290627.0166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-21523588710.945904</v>
      </c>
      <c r="L3989" s="444">
        <f t="shared" ca="1" si="159"/>
        <v>-5187184879337.9629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-5187184879337.9629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-21613270330.574844</v>
      </c>
      <c r="L3990" s="444">
        <f t="shared" ca="1" si="159"/>
        <v>-5208798149668.5381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-5208798149668.5381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-21703325623.618908</v>
      </c>
      <c r="L3991" s="444">
        <f t="shared" ca="1" si="159"/>
        <v>-5230501475292.1572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-5230501475292.1572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-21793756147.050655</v>
      </c>
      <c r="L3992" s="444">
        <f t="shared" ca="1" si="159"/>
        <v>-5252295231439.208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-5252295231439.208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-21884563464.330032</v>
      </c>
      <c r="L3993" s="444">
        <f t="shared" ca="1" si="159"/>
        <v>-5274179794903.5381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-5274179794903.5381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-21975749145.431408</v>
      </c>
      <c r="L3994" s="444">
        <f t="shared" ca="1" si="159"/>
        <v>-5296155544048.9697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-5296155544048.9697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-22067314766.870708</v>
      </c>
      <c r="L3995" s="444">
        <f t="shared" ca="1" si="159"/>
        <v>-5318222858815.8408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-5318222858815.8408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-22159261911.73267</v>
      </c>
      <c r="L3996" s="444">
        <f t="shared" ca="1" si="159"/>
        <v>-5340382120727.5732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-5340382120727.5732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-22251592169.698223</v>
      </c>
      <c r="L3997" s="444">
        <f t="shared" ca="1" si="159"/>
        <v>-5362633712897.2715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-5362633712897.2715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-22344307137.071964</v>
      </c>
      <c r="L3998" s="444">
        <f t="shared" ca="1" si="159"/>
        <v>-5384978020034.3438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-5384978020034.3438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-22437408416.809765</v>
      </c>
      <c r="L3999" s="444">
        <f t="shared" ca="1" si="159"/>
        <v>-5407415428451.1533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-5407415428451.1533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-22530897618.546471</v>
      </c>
      <c r="L4000" s="444">
        <f t="shared" ca="1" si="159"/>
        <v>-5429946326069.7002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-5429946326069.7002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-22624776358.623749</v>
      </c>
      <c r="L4001" s="444">
        <f t="shared" ca="1" si="159"/>
        <v>-5452571102428.3242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-5452571102428.3242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-22719046260.118019</v>
      </c>
      <c r="L4002" s="444">
        <f t="shared" ca="1" si="159"/>
        <v>-5475290148688.4424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-5475290148688.4424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-22813708952.868511</v>
      </c>
      <c r="L4003" s="444">
        <f t="shared" ca="1" si="159"/>
        <v>-5498103857641.3105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-5498103857641.3105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-22908766073.505459</v>
      </c>
      <c r="L4004" s="444">
        <f t="shared" ca="1" si="159"/>
        <v>-5521012623714.8164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-5521012623714.8164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-23004219265.478401</v>
      </c>
      <c r="L4005" s="444">
        <f t="shared" ca="1" si="159"/>
        <v>-5544016842980.2949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-5544016842980.2949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-23100070179.08456</v>
      </c>
      <c r="L4006" s="444">
        <f t="shared" ca="1" si="159"/>
        <v>-5567116913159.3799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-5567116913159.3799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-23196320471.497417</v>
      </c>
      <c r="L4007" s="444">
        <f t="shared" ca="1" si="159"/>
        <v>-5590313233630.877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-5590313233630.877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-23292971806.795319</v>
      </c>
      <c r="L4008" s="444">
        <f t="shared" ca="1" si="159"/>
        <v>-5613606205437.6719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-5613606205437.6719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-23390025855.990299</v>
      </c>
      <c r="L4009" s="444">
        <f t="shared" ca="1" si="159"/>
        <v>-5636996231293.6621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-5636996231293.6621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-23487484297.056927</v>
      </c>
      <c r="L4010" s="444">
        <f t="shared" ca="1" si="159"/>
        <v>-5660483715590.7188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-5660483715590.7188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-23585348814.961327</v>
      </c>
      <c r="L4011" s="444">
        <f t="shared" ca="1" si="159"/>
        <v>-5684069064405.6797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-5684069064405.6797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-23683621101.690331</v>
      </c>
      <c r="L4012" s="444">
        <f t="shared" ca="1" si="159"/>
        <v>-5707752685507.3701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-5707752685507.3701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-23782302856.280708</v>
      </c>
      <c r="L4013" s="444">
        <f t="shared" ca="1" si="159"/>
        <v>-5731534988363.6504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-5731534988363.6504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-23881395784.848541</v>
      </c>
      <c r="L4014" s="444">
        <f t="shared" ca="1" si="159"/>
        <v>-5755416384148.499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-5755416384148.499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-23980901600.618744</v>
      </c>
      <c r="L4015" s="444">
        <f t="shared" ca="1" si="159"/>
        <v>-5779397285749.1182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-5779397285749.1182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-24080822023.954659</v>
      </c>
      <c r="L4016" s="444">
        <f t="shared" ca="1" si="159"/>
        <v>-5803478107773.0732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-5803478107773.0732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-24181158782.387806</v>
      </c>
      <c r="L4017" s="444">
        <f t="shared" ca="1" si="159"/>
        <v>-5827659266555.4609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-5827659266555.4609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-24281913610.647755</v>
      </c>
      <c r="L4018" s="444">
        <f t="shared" ca="1" si="159"/>
        <v>-5851941180166.1084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-5851941180166.1084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-24383088250.69212</v>
      </c>
      <c r="L4019" s="444">
        <f t="shared" ca="1" si="159"/>
        <v>-5876324268416.8008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-5876324268416.8008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-24484684451.736671</v>
      </c>
      <c r="L4020" s="444">
        <f t="shared" ca="1" si="159"/>
        <v>-5900808952868.5371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-5900808952868.5371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-24586703970.285572</v>
      </c>
      <c r="L4021" s="444">
        <f t="shared" ca="1" si="159"/>
        <v>-5925395656838.8223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-5925395656838.8223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-24689148570.161758</v>
      </c>
      <c r="L4022" s="444">
        <f t="shared" ca="1" si="159"/>
        <v>-5950084805408.9844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-5950084805408.9844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-24792020022.537434</v>
      </c>
      <c r="L4023" s="444">
        <f t="shared" ca="1" si="159"/>
        <v>-5974876825431.5215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-5974876825431.5215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-24895320105.964672</v>
      </c>
      <c r="L4024" s="444">
        <f t="shared" ca="1" si="159"/>
        <v>-5999772145537.4863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-5999772145537.4863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-24999050606.406193</v>
      </c>
      <c r="L4025" s="444">
        <f t="shared" ca="1" si="159"/>
        <v>-6024771196143.8926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-6024771196143.8926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-25103213317.26622</v>
      </c>
      <c r="L4026" s="444">
        <f t="shared" ca="1" si="159"/>
        <v>-6049874409461.1592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-6049874409461.1592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-25207810039.421497</v>
      </c>
      <c r="L4027" s="444">
        <f t="shared" ca="1" si="159"/>
        <v>-6075082219500.5811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-6075082219500.5811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-25312842581.252422</v>
      </c>
      <c r="L4028" s="444">
        <f t="shared" ca="1" si="159"/>
        <v>-6100395062081.833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-6100395062081.833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-25418312758.674305</v>
      </c>
      <c r="L4029" s="444">
        <f t="shared" ca="1" si="159"/>
        <v>-6125813374840.5068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-6125813374840.5068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-25524222395.168777</v>
      </c>
      <c r="L4030" s="444">
        <f t="shared" ca="1" si="159"/>
        <v>-6151337597235.6758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-6151337597235.6758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-25630573321.815315</v>
      </c>
      <c r="L4031" s="444">
        <f t="shared" ca="1" si="159"/>
        <v>-6176968170557.4912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-6176968170557.4912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-25737367377.32288</v>
      </c>
      <c r="L4032" s="444">
        <f t="shared" ca="1" si="159"/>
        <v>-6202705537934.8145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-6202705537934.8145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-25844606408.061726</v>
      </c>
      <c r="L4033" s="444">
        <f t="shared" ca="1" si="159"/>
        <v>-6228550144342.876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-6228550144342.876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-25952292268.095318</v>
      </c>
      <c r="L4034" s="444">
        <f t="shared" ca="1" si="159"/>
        <v>-6254502436610.9717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-6254502436610.9717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-26060426819.212383</v>
      </c>
      <c r="L4035" s="444">
        <f t="shared" ca="1" si="159"/>
        <v>-6280562863430.1836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-6280562863430.1836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-26169011930.959099</v>
      </c>
      <c r="L4036" s="444">
        <f t="shared" ca="1" si="159"/>
        <v>-6306731875361.1426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-6306731875361.1426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-26278049480.671429</v>
      </c>
      <c r="L4037" s="444">
        <f t="shared" ca="1" si="159"/>
        <v>-6333009924841.8145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-6333009924841.8145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-26387541353.507561</v>
      </c>
      <c r="L4038" s="444">
        <f t="shared" ca="1" si="159"/>
        <v>-6359397466195.3223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-6359397466195.3223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-26497489442.480511</v>
      </c>
      <c r="L4039" s="444">
        <f t="shared" ca="1" si="159"/>
        <v>-6385894955637.8027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-6385894955637.8027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-26607895648.490845</v>
      </c>
      <c r="L4040" s="444">
        <f t="shared" ca="1" si="159"/>
        <v>-6412502851286.2939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-6412502851286.2939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-26718761880.359558</v>
      </c>
      <c r="L4041" s="444">
        <f t="shared" ca="1" si="159"/>
        <v>-6439221613166.6533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-6439221613166.6533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-26830090054.861053</v>
      </c>
      <c r="L4042" s="444">
        <f t="shared" ca="1" si="159"/>
        <v>-6466051703221.5146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-6466051703221.5146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-26941882096.75631</v>
      </c>
      <c r="L4043" s="444">
        <f t="shared" ca="1" si="159"/>
        <v>-6492993585318.2705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-6492993585318.2705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-27054139938.826126</v>
      </c>
      <c r="L4044" s="444">
        <f t="shared" ca="1" si="159"/>
        <v>-6520047725257.0967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-6520047725257.0967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-27166865521.904568</v>
      </c>
      <c r="L4045" s="444">
        <f t="shared" ca="1" si="159"/>
        <v>-6547214590779.001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-6547214590779.001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-27280060794.912502</v>
      </c>
      <c r="L4046" s="444">
        <f t="shared" ca="1" si="159"/>
        <v>-6574494651573.9131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-6574494651573.9131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-27393727714.891304</v>
      </c>
      <c r="L4047" s="444">
        <f t="shared" ca="1" si="159"/>
        <v>-6601888379288.8047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-6601888379288.8047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-27507868247.036686</v>
      </c>
      <c r="L4048" s="444">
        <f t="shared" ca="1" si="159"/>
        <v>-6629396247535.8418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-6629396247535.8418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-27622484364.732674</v>
      </c>
      <c r="L4049" s="444">
        <f t="shared" ca="1" si="159"/>
        <v>-6657018731900.5742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-6657018731900.5742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-27737578049.585724</v>
      </c>
      <c r="L4050" s="444">
        <f t="shared" ca="1" si="159"/>
        <v>-6684756309950.1602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-6684756309950.1602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-27853151291.459</v>
      </c>
      <c r="L4051" s="444">
        <f t="shared" ca="1" si="159"/>
        <v>-6712609461241.6191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-6712609461241.6191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-27969206088.506744</v>
      </c>
      <c r="L4052" s="444">
        <f t="shared" ca="1" si="159"/>
        <v>-6740578667330.126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-6740578667330.126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-28085744447.208858</v>
      </c>
      <c r="L4053" s="444">
        <f t="shared" ca="1" si="159"/>
        <v>-6768664411777.335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-6768664411777.335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-28202768382.405563</v>
      </c>
      <c r="L4054" s="444">
        <f t="shared" ca="1" si="159"/>
        <v>-6796867180159.7402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-6796867180159.7402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-28320279917.332249</v>
      </c>
      <c r="L4055" s="444">
        <f t="shared" ca="1" si="159"/>
        <v>-6825187460077.0723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-6825187460077.0723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-28438281083.654469</v>
      </c>
      <c r="L4056" s="444">
        <f t="shared" ca="1" si="159"/>
        <v>-6853625741160.7266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-6853625741160.7266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-28556773921.503025</v>
      </c>
      <c r="L4057" s="444">
        <f t="shared" ca="1" si="159"/>
        <v>-6882182515082.2295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-6882182515082.2295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-28675760479.509289</v>
      </c>
      <c r="L4058" s="444">
        <f t="shared" ca="1" si="159"/>
        <v>-6910858275561.7393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-6910858275561.7393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-28795242814.84058</v>
      </c>
      <c r="L4059" s="444">
        <f t="shared" ca="1" si="159"/>
        <v>-6939653518376.5801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-6939653518376.5801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-28915222993.235748</v>
      </c>
      <c r="L4060" s="444">
        <f t="shared" ca="1" si="159"/>
        <v>-6968568741369.8154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-6968568741369.8154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-29035703089.040897</v>
      </c>
      <c r="L4061" s="444">
        <f t="shared" ca="1" si="159"/>
        <v>-6997604444458.8564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-6997604444458.8564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-29156685185.245235</v>
      </c>
      <c r="L4062" s="444">
        <f t="shared" ca="1" si="159"/>
        <v>-7026761129644.1016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-7026761129644.1016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-29278171373.51709</v>
      </c>
      <c r="L4063" s="444">
        <f t="shared" ca="1" si="159"/>
        <v>-7056039301017.6191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-7056039301017.6191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-29400163754.240082</v>
      </c>
      <c r="L4064" s="444">
        <f t="shared" ca="1" si="159"/>
        <v>-7085439464771.8594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-7085439464771.8594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-29522664436.549412</v>
      </c>
      <c r="L4065" s="444">
        <f t="shared" ca="1" si="159"/>
        <v>-7114962129208.4092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-7114962129208.4092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-29645675538.36837</v>
      </c>
      <c r="L4066" s="444">
        <f t="shared" ca="1" si="159"/>
        <v>-7144607804746.7773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-7144607804746.7773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-29769199186.444904</v>
      </c>
      <c r="L4067" s="444">
        <f t="shared" ca="1" si="159"/>
        <v>-7174377003933.2227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-7174377003933.2227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-29893237516.388424</v>
      </c>
      <c r="L4068" s="444">
        <f t="shared" ca="1" si="159"/>
        <v>-7204270241449.6113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-7204270241449.6113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-30017792672.706711</v>
      </c>
      <c r="L4069" s="444">
        <f t="shared" ca="1" si="159"/>
        <v>-7234288034122.3184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-7234288034122.3184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-30142866808.842999</v>
      </c>
      <c r="L4070" s="444">
        <f t="shared" ca="1" si="159"/>
        <v>-7264430900931.1611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-7264430900931.1611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-30268462087.213165</v>
      </c>
      <c r="L4071" s="444">
        <f t="shared" ca="1" si="159"/>
        <v>-7294699363018.374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-7294699363018.374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-30394580679.243229</v>
      </c>
      <c r="L4072" s="444">
        <f t="shared" ca="1" si="159"/>
        <v>-7325093943697.6172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-7325093943697.6172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-30521224765.406742</v>
      </c>
      <c r="L4073" s="444">
        <f t="shared" ca="1" si="159"/>
        <v>-7355615168463.0244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-7355615168463.0244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-30648396535.2626</v>
      </c>
      <c r="L4074" s="444">
        <f t="shared" ca="1" si="159"/>
        <v>-7386263564998.2871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-7386263564998.2871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-30776098187.492859</v>
      </c>
      <c r="L4075" s="444">
        <f t="shared" ca="1" si="159"/>
        <v>-7417039663185.7803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-7417039663185.7803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-30904331929.940754</v>
      </c>
      <c r="L4076" s="444">
        <f t="shared" ca="1" si="159"/>
        <v>-7447943995115.7207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-7447943995115.7207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-31033099979.648834</v>
      </c>
      <c r="L4077" s="444">
        <f t="shared" ca="1" si="159"/>
        <v>-7478977095095.3691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-7478977095095.3691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-31162404562.897369</v>
      </c>
      <c r="L4078" s="444">
        <f t="shared" ca="1" si="159"/>
        <v>-7510139499658.2666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-7510139499658.2666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-31292247915.242779</v>
      </c>
      <c r="L4079" s="444">
        <f t="shared" ca="1" si="159"/>
        <v>-7541431747573.5098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-7541431747573.5098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-31422632281.55629</v>
      </c>
      <c r="L4080" s="444">
        <f t="shared" ca="1" si="159"/>
        <v>-7572854379855.0664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-7572854379855.0664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-31553559916.062775</v>
      </c>
      <c r="L4081" s="444">
        <f t="shared" ca="1" si="159"/>
        <v>-7604407939771.1289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-7604407939771.1289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-31685033082.379704</v>
      </c>
      <c r="L4082" s="444">
        <f t="shared" ca="1" si="159"/>
        <v>-7636092972853.5088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-7636092972853.5088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-31817054053.556286</v>
      </c>
      <c r="L4083" s="444">
        <f t="shared" ca="1" si="159"/>
        <v>-7667910026907.0654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-7667910026907.0654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-31949625112.112766</v>
      </c>
      <c r="L4084" s="444">
        <f t="shared" ca="1" si="159"/>
        <v>-7699859652019.1777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-7699859652019.1777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-32082748550.079906</v>
      </c>
      <c r="L4085" s="444">
        <f t="shared" ca="1" si="159"/>
        <v>-7731942400569.2578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-7731942400569.2578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-32216426669.03857</v>
      </c>
      <c r="L4086" s="444">
        <f t="shared" ca="1" si="159"/>
        <v>-7764158827238.2959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-7764158827238.2959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-32350661780.159565</v>
      </c>
      <c r="L4087" s="444">
        <f t="shared" ca="1" si="159"/>
        <v>-7796509489018.4551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-7796509489018.4551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-32485456204.243561</v>
      </c>
      <c r="L4088" s="444">
        <f t="shared" ref="L4088:L4342" ca="1" si="164">I4088-J4088+K4088</f>
        <v>-7828994945222.6982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-7828994945222.6982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-32620812271.761242</v>
      </c>
      <c r="L4089" s="444">
        <f t="shared" ca="1" si="164"/>
        <v>-7861615757494.46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-7861615757494.46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-32756732322.893581</v>
      </c>
      <c r="L4090" s="444">
        <f t="shared" ca="1" si="164"/>
        <v>-7894372489817.3535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-7894372489817.3535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-32893218707.572308</v>
      </c>
      <c r="L4091" s="444">
        <f t="shared" ca="1" si="164"/>
        <v>-7927265708524.9258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-7927265708524.9258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-33030273785.520519</v>
      </c>
      <c r="L4092" s="444">
        <f t="shared" ca="1" si="164"/>
        <v>-7960295982310.4463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-7960295982310.4463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-33167899926.293526</v>
      </c>
      <c r="L4093" s="444">
        <f t="shared" ca="1" si="164"/>
        <v>-7993463882236.7402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-7993463882236.7402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-33306099509.319756</v>
      </c>
      <c r="L4094" s="444">
        <f t="shared" ca="1" si="164"/>
        <v>-8026769981746.0596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-8026769981746.0596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-33444874923.94191</v>
      </c>
      <c r="L4095" s="444">
        <f t="shared" ca="1" si="164"/>
        <v>-8060214856670.002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-8060214856670.002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-33584228569.45834</v>
      </c>
      <c r="L4096" s="444">
        <f t="shared" ca="1" si="164"/>
        <v>-8093799085239.46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-8093799085239.46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-33724162855.164417</v>
      </c>
      <c r="L4097" s="444">
        <f t="shared" ca="1" si="164"/>
        <v>-8127523248094.624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-8127523248094.624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-33864680200.394268</v>
      </c>
      <c r="L4098" s="444">
        <f t="shared" ca="1" si="164"/>
        <v>-8161387928295.0186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-8161387928295.0186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-34005783034.562576</v>
      </c>
      <c r="L4099" s="444">
        <f t="shared" ca="1" si="164"/>
        <v>-8195393711329.5811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-8195393711329.5811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-34147473797.206585</v>
      </c>
      <c r="L4100" s="444">
        <f t="shared" ca="1" si="164"/>
        <v>-8229541185126.7881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-8229541185126.7881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-34289754938.028286</v>
      </c>
      <c r="L4101" s="444">
        <f t="shared" ca="1" si="164"/>
        <v>-8263830940064.8164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-8263830940064.8164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-34432628916.936729</v>
      </c>
      <c r="L4102" s="444">
        <f t="shared" ca="1" si="164"/>
        <v>-8298263568981.7529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-8298263568981.7529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-34576098204.09063</v>
      </c>
      <c r="L4103" s="444">
        <f t="shared" ca="1" si="164"/>
        <v>-8332839667185.8438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-8332839667185.8438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-34720165279.941017</v>
      </c>
      <c r="L4104" s="444">
        <f t="shared" ca="1" si="164"/>
        <v>-8367559832465.7852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-8367559832465.7852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-34864832635.274109</v>
      </c>
      <c r="L4105" s="444">
        <f t="shared" ca="1" si="164"/>
        <v>-8402424665101.0596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-8402424665101.0596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-35010102771.254417</v>
      </c>
      <c r="L4106" s="444">
        <f t="shared" ca="1" si="164"/>
        <v>-8437434767872.3145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-8437434767872.3145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-35155978199.467979</v>
      </c>
      <c r="L4107" s="444">
        <f t="shared" ca="1" si="164"/>
        <v>-8472590746071.7822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-8472590746071.7822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-35302461441.965759</v>
      </c>
      <c r="L4108" s="444">
        <f t="shared" ca="1" si="164"/>
        <v>-8507893207513.748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-8507893207513.748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-35449555031.307281</v>
      </c>
      <c r="L4109" s="444">
        <f t="shared" ca="1" si="164"/>
        <v>-8543342762545.0557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-8543342762545.0557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-35597261510.604401</v>
      </c>
      <c r="L4110" s="444">
        <f t="shared" ca="1" si="164"/>
        <v>-8578940024055.6602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-8578940024055.6602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-35745583433.565254</v>
      </c>
      <c r="L4111" s="444">
        <f t="shared" ca="1" si="164"/>
        <v>-8614685607489.2256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-8614685607489.2256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-35894523364.538437</v>
      </c>
      <c r="L4112" s="444">
        <f t="shared" ca="1" si="164"/>
        <v>-8650580130853.7637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-8650580130853.7637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-36044083878.55735</v>
      </c>
      <c r="L4113" s="444">
        <f t="shared" ca="1" si="164"/>
        <v>-8686624214732.3213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-8686624214732.3213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-36194267561.384674</v>
      </c>
      <c r="L4114" s="444">
        <f t="shared" ca="1" si="164"/>
        <v>-8722818482293.7061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-8722818482293.7061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-36345077009.557106</v>
      </c>
      <c r="L4115" s="444">
        <f t="shared" ca="1" si="164"/>
        <v>-8759163559303.2627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-8759163559303.2627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-36496514830.43026</v>
      </c>
      <c r="L4116" s="444">
        <f t="shared" ca="1" si="164"/>
        <v>-8795660074133.6934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-8795660074133.6934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-36648583642.223724</v>
      </c>
      <c r="L4117" s="444">
        <f t="shared" ca="1" si="164"/>
        <v>-8832308657775.918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-8832308657775.918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-36801286074.066322</v>
      </c>
      <c r="L4118" s="444">
        <f t="shared" ca="1" si="164"/>
        <v>-8869109943849.9844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-8869109943849.9844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-36954624766.041603</v>
      </c>
      <c r="L4119" s="444">
        <f t="shared" ca="1" si="164"/>
        <v>-8906064568616.0254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-8906064568616.0254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-37108602369.233437</v>
      </c>
      <c r="L4120" s="444">
        <f t="shared" ca="1" si="164"/>
        <v>-8943173170985.2598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-8943173170985.2598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-37263221545.771912</v>
      </c>
      <c r="L4121" s="444">
        <f t="shared" ca="1" si="164"/>
        <v>-8980436392531.0313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-8980436392531.0313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-37418484968.879295</v>
      </c>
      <c r="L4122" s="444">
        <f t="shared" ca="1" si="164"/>
        <v>-9017854877499.9102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-9017854877499.9102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-37574395322.91629</v>
      </c>
      <c r="L4123" s="444">
        <f t="shared" ca="1" si="164"/>
        <v>-9055429272822.8262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-9055429272822.8262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-37730955303.428444</v>
      </c>
      <c r="L4124" s="444">
        <f t="shared" ca="1" si="164"/>
        <v>-9093160228126.2539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-9093160228126.2539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-37888167617.192726</v>
      </c>
      <c r="L4125" s="444">
        <f t="shared" ca="1" si="164"/>
        <v>-9131048395743.4473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-9131048395743.4473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-38046034982.264366</v>
      </c>
      <c r="L4126" s="444">
        <f t="shared" ca="1" si="164"/>
        <v>-9169094430725.7109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-9169094430725.7109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-38204560128.023796</v>
      </c>
      <c r="L4127" s="444">
        <f t="shared" ca="1" si="164"/>
        <v>-9207298990853.7344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-9207298990853.7344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-38363745795.223892</v>
      </c>
      <c r="L4128" s="444">
        <f t="shared" ca="1" si="164"/>
        <v>-9245662736648.959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-9245662736648.959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-38523594736.037331</v>
      </c>
      <c r="L4129" s="444">
        <f t="shared" ca="1" si="164"/>
        <v>-9284186331384.9961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-9284186331384.9961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-38684109714.104149</v>
      </c>
      <c r="L4130" s="444">
        <f t="shared" ca="1" si="164"/>
        <v>-9322870441099.0996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-9322870441099.0996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-38845293504.579582</v>
      </c>
      <c r="L4131" s="444">
        <f t="shared" ca="1" si="164"/>
        <v>-9361715734603.6797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-9361715734603.6797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-39007148894.181999</v>
      </c>
      <c r="L4132" s="444">
        <f t="shared" ca="1" si="164"/>
        <v>-9400722883497.8613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-9400722883497.8613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-39169678681.241089</v>
      </c>
      <c r="L4133" s="444">
        <f t="shared" ca="1" si="164"/>
        <v>-9439892562179.1016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-9439892562179.1016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-39332885675.746254</v>
      </c>
      <c r="L4134" s="444">
        <f t="shared" ca="1" si="164"/>
        <v>-9479225447854.8477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-9479225447854.8477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-39496772699.395195</v>
      </c>
      <c r="L4135" s="444">
        <f t="shared" ca="1" si="164"/>
        <v>-9518722220554.2422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-9518722220554.2422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-39661342585.642677</v>
      </c>
      <c r="L4136" s="444">
        <f t="shared" ca="1" si="164"/>
        <v>-9558383563139.8848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-9558383563139.8848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-39826598179.749519</v>
      </c>
      <c r="L4137" s="444">
        <f t="shared" ca="1" si="164"/>
        <v>-9598210161319.6348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-9598210161319.6348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-39992542338.83181</v>
      </c>
      <c r="L4138" s="444">
        <f t="shared" ca="1" si="164"/>
        <v>-9638202703658.4668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-9638202703658.4668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-40159177931.910278</v>
      </c>
      <c r="L4139" s="444">
        <f t="shared" ca="1" si="164"/>
        <v>-9678361881590.377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-9678361881590.377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-40326507839.9599</v>
      </c>
      <c r="L4140" s="444">
        <f t="shared" ca="1" si="164"/>
        <v>-9718688389430.3359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-9718688389430.3359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-40494534955.959732</v>
      </c>
      <c r="L4141" s="444">
        <f t="shared" ca="1" si="164"/>
        <v>-9759182924386.2949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-9759182924386.2949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-40663262184.942894</v>
      </c>
      <c r="L4142" s="444">
        <f t="shared" ca="1" si="164"/>
        <v>-9799846186571.2383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-9799846186571.2383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-40832692444.046829</v>
      </c>
      <c r="L4143" s="444">
        <f t="shared" ca="1" si="164"/>
        <v>-9840678879015.2852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-9840678879015.2852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-41002828662.56369</v>
      </c>
      <c r="L4144" s="444">
        <f t="shared" ca="1" si="164"/>
        <v>-9881681707677.8496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-9881681707677.8496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-41173673781.991043</v>
      </c>
      <c r="L4145" s="444">
        <f t="shared" ca="1" si="164"/>
        <v>-9922855381459.8398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-9922855381459.8398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-41345230756.082664</v>
      </c>
      <c r="L4146" s="444">
        <f t="shared" ca="1" si="164"/>
        <v>-9964200612215.9219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-9964200612215.9219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-41517502550.899673</v>
      </c>
      <c r="L4147" s="444">
        <f t="shared" ca="1" si="164"/>
        <v>-10005718114766.822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-10005718114766.822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-41690492144.861755</v>
      </c>
      <c r="L4148" s="444">
        <f t="shared" ca="1" si="164"/>
        <v>-10047408606911.684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-10047408606911.684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-41864202528.798683</v>
      </c>
      <c r="L4149" s="444">
        <f t="shared" ca="1" si="164"/>
        <v>-10089272809440.482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-10089272809440.482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-42038636706.002007</v>
      </c>
      <c r="L4150" s="444">
        <f t="shared" ca="1" si="164"/>
        <v>-10131311446146.484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-10131311446146.484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-42213797692.277016</v>
      </c>
      <c r="L4151" s="444">
        <f t="shared" ca="1" si="164"/>
        <v>-10173525243838.762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-10173525243838.762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-42389688515.994843</v>
      </c>
      <c r="L4152" s="444">
        <f t="shared" ca="1" si="164"/>
        <v>-10215914932354.756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-10215914932354.756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-42566312218.144814</v>
      </c>
      <c r="L4153" s="444">
        <f t="shared" ca="1" si="164"/>
        <v>-10258481244572.9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-10258481244572.9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-42743671852.387085</v>
      </c>
      <c r="L4154" s="444">
        <f t="shared" ca="1" si="164"/>
        <v>-10301224916425.287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-10301224916425.287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-42921770485.105362</v>
      </c>
      <c r="L4155" s="444">
        <f t="shared" ca="1" si="164"/>
        <v>-10344146686910.393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-10344146686910.393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-43100611195.459969</v>
      </c>
      <c r="L4156" s="444">
        <f t="shared" ca="1" si="164"/>
        <v>-10387247298105.854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-10387247298105.854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-43280197075.441055</v>
      </c>
      <c r="L4157" s="444">
        <f t="shared" ca="1" si="164"/>
        <v>-10430527495181.295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-10430527495181.295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-43460531229.922058</v>
      </c>
      <c r="L4158" s="444">
        <f t="shared" ca="1" si="164"/>
        <v>-10473988026411.217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-10473988026411.217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-43641616776.713402</v>
      </c>
      <c r="L4159" s="444">
        <f t="shared" ca="1" si="164"/>
        <v>-10517629643187.93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-10517629643187.93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-43823456846.616371</v>
      </c>
      <c r="L4160" s="444">
        <f t="shared" ca="1" si="164"/>
        <v>-10561453100034.547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-10561453100034.547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-44006054583.47728</v>
      </c>
      <c r="L4161" s="444">
        <f t="shared" ca="1" si="164"/>
        <v>-10605459154618.023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-10605459154618.023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-44189413144.24176</v>
      </c>
      <c r="L4162" s="444">
        <f t="shared" ca="1" si="164"/>
        <v>-10649648567762.266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-10649648567762.266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-44373535699.009438</v>
      </c>
      <c r="L4163" s="444">
        <f t="shared" ca="1" si="164"/>
        <v>-10694022103461.275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-10694022103461.275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-44558425431.088646</v>
      </c>
      <c r="L4164" s="444">
        <f t="shared" ca="1" si="164"/>
        <v>-10738580528892.363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-10738580528892.363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-44744085537.051514</v>
      </c>
      <c r="L4165" s="444">
        <f t="shared" ca="1" si="164"/>
        <v>-10783324614429.414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-10783324614429.414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-44930519226.789223</v>
      </c>
      <c r="L4166" s="444">
        <f t="shared" ca="1" si="164"/>
        <v>-10828255133656.203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-10828255133656.203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-45117729723.567513</v>
      </c>
      <c r="L4167" s="444">
        <f t="shared" ca="1" si="164"/>
        <v>-10873372863379.771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-10873372863379.771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-45305720264.082382</v>
      </c>
      <c r="L4168" s="444">
        <f t="shared" ca="1" si="164"/>
        <v>-10918678583643.854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-10918678583643.854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-45494494098.516052</v>
      </c>
      <c r="L4169" s="444">
        <f t="shared" ca="1" si="164"/>
        <v>-10964173077742.369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-10964173077742.369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-45684054490.593201</v>
      </c>
      <c r="L4170" s="444">
        <f t="shared" ca="1" si="164"/>
        <v>-11009857132232.963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-11009857132232.963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-45874404717.637344</v>
      </c>
      <c r="L4171" s="444">
        <f t="shared" ca="1" si="164"/>
        <v>-11055731536950.6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-11055731536950.6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-46065548070.627495</v>
      </c>
      <c r="L4172" s="444">
        <f t="shared" ca="1" si="164"/>
        <v>-11101797085021.227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-11101797085021.227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-46257487854.255112</v>
      </c>
      <c r="L4173" s="444">
        <f t="shared" ca="1" si="164"/>
        <v>-11148054572875.482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-11148054572875.482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-46450227386.981178</v>
      </c>
      <c r="L4174" s="444">
        <f t="shared" ca="1" si="164"/>
        <v>-11194504800262.463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-11194504800262.463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-46643770001.093597</v>
      </c>
      <c r="L4175" s="444">
        <f t="shared" ca="1" si="164"/>
        <v>-11241148570263.557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-11241148570263.557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-46838119042.764816</v>
      </c>
      <c r="L4176" s="444">
        <f t="shared" ca="1" si="164"/>
        <v>-11287986689306.322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-11287986689306.322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-47033277872.109673</v>
      </c>
      <c r="L4177" s="444">
        <f t="shared" ca="1" si="164"/>
        <v>-11335019967178.432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-11335019967178.432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-47229249863.243462</v>
      </c>
      <c r="L4178" s="444">
        <f t="shared" ca="1" si="164"/>
        <v>-11382249217041.676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-11382249217041.676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-47426038404.340317</v>
      </c>
      <c r="L4179" s="444">
        <f t="shared" ca="1" si="164"/>
        <v>-11429675255446.016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-11429675255446.016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-47623646897.691734</v>
      </c>
      <c r="L4180" s="444">
        <f t="shared" ca="1" si="164"/>
        <v>-11477298902343.707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-11477298902343.707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-47822078759.765442</v>
      </c>
      <c r="L4181" s="444">
        <f t="shared" ca="1" si="164"/>
        <v>-11525120981103.473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-11525120981103.473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-48021337421.264465</v>
      </c>
      <c r="L4182" s="444">
        <f t="shared" ca="1" si="164"/>
        <v>-11573142318524.736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-11573142318524.736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-48221426327.186401</v>
      </c>
      <c r="L4183" s="444">
        <f t="shared" ca="1" si="164"/>
        <v>-11621363744851.922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-11621363744851.922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-48422348936.883011</v>
      </c>
      <c r="L4184" s="444">
        <f t="shared" ca="1" si="164"/>
        <v>-11669786093788.805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-11669786093788.805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-48624108724.120018</v>
      </c>
      <c r="L4185" s="444">
        <f t="shared" ca="1" si="164"/>
        <v>-11718410202512.924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-11718410202512.924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-48826709177.137184</v>
      </c>
      <c r="L4186" s="444">
        <f t="shared" ca="1" si="164"/>
        <v>-11767236911690.061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-11767236911690.061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-49030153798.708588</v>
      </c>
      <c r="L4187" s="444">
        <f t="shared" ca="1" si="164"/>
        <v>-11816267065488.77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-11816267065488.77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-49234446106.203209</v>
      </c>
      <c r="L4188" s="444">
        <f t="shared" ca="1" si="164"/>
        <v>-11865501511594.973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-11865501511594.973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-49439589631.645721</v>
      </c>
      <c r="L4189" s="444">
        <f t="shared" ca="1" si="164"/>
        <v>-11914941101226.619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-11914941101226.619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-49645587921.77758</v>
      </c>
      <c r="L4190" s="444">
        <f t="shared" ca="1" si="164"/>
        <v>-11964586689148.396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-11964586689148.396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-49852444538.118317</v>
      </c>
      <c r="L4191" s="444">
        <f t="shared" ca="1" si="164"/>
        <v>-12014439133686.516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-12014439133686.516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-50060163057.027145</v>
      </c>
      <c r="L4192" s="444">
        <f t="shared" ca="1" si="164"/>
        <v>-12064499296743.543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-12064499296743.543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-50268747069.764763</v>
      </c>
      <c r="L4193" s="444">
        <f t="shared" ca="1" si="164"/>
        <v>-12114768043813.309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-12114768043813.309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-50478200182.55545</v>
      </c>
      <c r="L4194" s="444">
        <f t="shared" ca="1" si="164"/>
        <v>-12165246243995.863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-12165246243995.863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-50688526016.649429</v>
      </c>
      <c r="L4195" s="444">
        <f t="shared" ca="1" si="164"/>
        <v>-12215934770012.514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-12215934770012.514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-50899728208.385475</v>
      </c>
      <c r="L4196" s="444">
        <f t="shared" ca="1" si="164"/>
        <v>-12266834498220.898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-12266834498220.898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-51111810409.253746</v>
      </c>
      <c r="L4197" s="444">
        <f t="shared" ca="1" si="164"/>
        <v>-12317946308630.152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-12317946308630.152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-51324776285.958969</v>
      </c>
      <c r="L4198" s="444">
        <f t="shared" ca="1" si="164"/>
        <v>-12369271084916.111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-12369271084916.111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-51538629520.483795</v>
      </c>
      <c r="L4199" s="444">
        <f t="shared" ca="1" si="164"/>
        <v>-12420809714436.596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-12420809714436.596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-51753373810.152481</v>
      </c>
      <c r="L4200" s="444">
        <f t="shared" ca="1" si="164"/>
        <v>-12472563088246.748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-12472563088246.748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-51969012867.694786</v>
      </c>
      <c r="L4201" s="444">
        <f t="shared" ca="1" si="164"/>
        <v>-12524532101114.443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-12524532101114.443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-52185550421.310181</v>
      </c>
      <c r="L4202" s="444">
        <f t="shared" ca="1" si="164"/>
        <v>-12576717651535.754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-12576717651535.754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-52402990214.732307</v>
      </c>
      <c r="L4203" s="444">
        <f t="shared" ca="1" si="164"/>
        <v>-12629120641750.486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-12629120641750.486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-52621336007.293694</v>
      </c>
      <c r="L4204" s="444">
        <f t="shared" ca="1" si="164"/>
        <v>-12681741977757.779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-12681741977757.779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-52840591573.990746</v>
      </c>
      <c r="L4205" s="444">
        <f t="shared" ca="1" si="164"/>
        <v>-12734582569331.77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-12734582569331.77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-53060760705.549042</v>
      </c>
      <c r="L4206" s="444">
        <f t="shared" ca="1" si="164"/>
        <v>-12787643330037.318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-12787643330037.318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-53281847208.488823</v>
      </c>
      <c r="L4207" s="444">
        <f t="shared" ca="1" si="164"/>
        <v>-12840925177245.807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-12840925177245.807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-53503854905.190857</v>
      </c>
      <c r="L4208" s="444">
        <f t="shared" ca="1" si="164"/>
        <v>-12894429032150.998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-12894429032150.998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-53726787633.962494</v>
      </c>
      <c r="L4209" s="444">
        <f t="shared" ca="1" si="164"/>
        <v>-12948155819784.961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-12948155819784.961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-53950649249.104004</v>
      </c>
      <c r="L4210" s="444">
        <f t="shared" ca="1" si="164"/>
        <v>-13002106469034.064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-13002106469034.064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-54175443620.975266</v>
      </c>
      <c r="L4211" s="444">
        <f t="shared" ca="1" si="164"/>
        <v>-13056281912655.039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-13056281912655.039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-54401174636.06266</v>
      </c>
      <c r="L4212" s="444">
        <f t="shared" ca="1" si="164"/>
        <v>-13110683087291.102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-13110683087291.102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-54627846197.046257</v>
      </c>
      <c r="L4213" s="444">
        <f t="shared" ca="1" si="164"/>
        <v>-13165310933488.148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-13165310933488.148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-54855462222.867287</v>
      </c>
      <c r="L4214" s="444">
        <f t="shared" ca="1" si="164"/>
        <v>-13220166395711.016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-13220166395711.016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-55084026648.795898</v>
      </c>
      <c r="L4215" s="444">
        <f t="shared" ca="1" si="164"/>
        <v>-13275250422359.813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-13275250422359.813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-55313543426.499214</v>
      </c>
      <c r="L4216" s="444">
        <f t="shared" ca="1" si="164"/>
        <v>-13330563965786.313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-13330563965786.313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-55544016524.109634</v>
      </c>
      <c r="L4217" s="444">
        <f t="shared" ca="1" si="164"/>
        <v>-13386107982310.422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-13386107982310.422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-55775449926.293427</v>
      </c>
      <c r="L4218" s="444">
        <f t="shared" ca="1" si="164"/>
        <v>-13441883432236.715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-13441883432236.715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-56007847634.319641</v>
      </c>
      <c r="L4219" s="444">
        <f t="shared" ca="1" si="164"/>
        <v>-13497891279871.035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-13497891279871.035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-56241213666.129311</v>
      </c>
      <c r="L4220" s="444">
        <f t="shared" ca="1" si="164"/>
        <v>-13554132493537.164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-13554132493537.164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-56475552056.404846</v>
      </c>
      <c r="L4221" s="444">
        <f t="shared" ca="1" si="164"/>
        <v>-13610608045593.568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-13610608045593.568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-56710866856.63987</v>
      </c>
      <c r="L4222" s="444">
        <f t="shared" ca="1" si="164"/>
        <v>-13667318912450.209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-13667318912450.209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-56947162135.209206</v>
      </c>
      <c r="L4223" s="444">
        <f t="shared" ca="1" si="164"/>
        <v>-13724266074585.418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-13724266074585.418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-57184441977.43924</v>
      </c>
      <c r="L4224" s="444">
        <f t="shared" ca="1" si="164"/>
        <v>-13781450516562.857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-13781450516562.857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-57422710485.678566</v>
      </c>
      <c r="L4225" s="444">
        <f t="shared" ca="1" si="164"/>
        <v>-13838873227048.535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-13838873227048.535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-57661971779.368896</v>
      </c>
      <c r="L4226" s="444">
        <f t="shared" ca="1" si="164"/>
        <v>-13896535198827.904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-13896535198827.904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-57902229995.116272</v>
      </c>
      <c r="L4227" s="444">
        <f t="shared" ca="1" si="164"/>
        <v>-13954437428823.021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-13954437428823.021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-58143489286.762589</v>
      </c>
      <c r="L4228" s="444">
        <f t="shared" ca="1" si="164"/>
        <v>-14012580918109.783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-14012580918109.783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-58385753825.457428</v>
      </c>
      <c r="L4229" s="444">
        <f t="shared" ca="1" si="164"/>
        <v>-14070966671935.24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-14070966671935.24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-58629027799.730164</v>
      </c>
      <c r="L4230" s="444">
        <f t="shared" ca="1" si="164"/>
        <v>-14129595699734.971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-14129595699734.971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-58873315415.56237</v>
      </c>
      <c r="L4231" s="444">
        <f t="shared" ca="1" si="164"/>
        <v>-14188469015150.533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-14188469015150.533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-59118620896.460556</v>
      </c>
      <c r="L4232" s="444">
        <f t="shared" ca="1" si="164"/>
        <v>-14247587636046.994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-14247587636046.994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-59364948483.529144</v>
      </c>
      <c r="L4233" s="444">
        <f t="shared" ca="1" si="164"/>
        <v>-14306952584530.523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-14306952584530.523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-59612302435.543854</v>
      </c>
      <c r="L4234" s="444">
        <f t="shared" ca="1" si="164"/>
        <v>-14366564886966.066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-14366564886966.066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-59860687029.025276</v>
      </c>
      <c r="L4235" s="444">
        <f t="shared" ca="1" si="164"/>
        <v>-14426425573995.092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-14426425573995.092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-60110106558.312881</v>
      </c>
      <c r="L4236" s="444">
        <f t="shared" ca="1" si="164"/>
        <v>-14486535680553.404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-14486535680553.404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-60360565335.639191</v>
      </c>
      <c r="L4237" s="444">
        <f t="shared" ca="1" si="164"/>
        <v>-14546896245889.043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-14546896245889.043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-60612067691.204353</v>
      </c>
      <c r="L4238" s="444">
        <f t="shared" ca="1" si="164"/>
        <v>-14607508313580.248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-14607508313580.248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-60864617973.251038</v>
      </c>
      <c r="L4239" s="444">
        <f t="shared" ca="1" si="164"/>
        <v>-14668372931553.5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-14668372931553.5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-61118220548.13958</v>
      </c>
      <c r="L4240" s="444">
        <f t="shared" ca="1" si="164"/>
        <v>-14729491152101.639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-14729491152101.639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-61372879800.423485</v>
      </c>
      <c r="L4241" s="444">
        <f t="shared" ca="1" si="164"/>
        <v>-14790864031902.063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-14790864031902.063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-61628600132.925255</v>
      </c>
      <c r="L4242" s="444">
        <f t="shared" ca="1" si="164"/>
        <v>-14852492632034.988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-14852492632034.988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-61885385966.812462</v>
      </c>
      <c r="L4243" s="444">
        <f t="shared" ca="1" si="164"/>
        <v>-14914378018001.801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-14914378018001.801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-62143241741.674171</v>
      </c>
      <c r="L4244" s="444">
        <f t="shared" ca="1" si="164"/>
        <v>-14976521259743.475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-14976521259743.475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-62402171915.597801</v>
      </c>
      <c r="L4245" s="444">
        <f t="shared" ca="1" si="164"/>
        <v>-15038923431659.072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-15038923431659.072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-62662180965.24614</v>
      </c>
      <c r="L4246" s="444">
        <f t="shared" ca="1" si="164"/>
        <v>-15101585612624.318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-15101585612624.318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-62923273385.934662</v>
      </c>
      <c r="L4247" s="444">
        <f t="shared" ca="1" si="164"/>
        <v>-15164508886010.254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-15164508886010.254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-63185453691.709389</v>
      </c>
      <c r="L4248" s="444">
        <f t="shared" ca="1" si="164"/>
        <v>-15227694339701.963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-15227694339701.963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-63448726415.424835</v>
      </c>
      <c r="L4249" s="444">
        <f t="shared" ca="1" si="164"/>
        <v>-15291143066117.389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-15291143066117.389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-63713096108.822449</v>
      </c>
      <c r="L4250" s="444">
        <f t="shared" ca="1" si="164"/>
        <v>-15354856162226.211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-15354856162226.211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-63978567342.609222</v>
      </c>
      <c r="L4251" s="444">
        <f t="shared" ca="1" si="164"/>
        <v>-15418834729568.82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-15418834729568.82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-64245144706.536758</v>
      </c>
      <c r="L4252" s="444">
        <f t="shared" ca="1" si="164"/>
        <v>-15483079874275.357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-15483079874275.357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-64512832809.480652</v>
      </c>
      <c r="L4253" s="444">
        <f t="shared" ca="1" si="164"/>
        <v>-15547592707084.838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-15547592707084.838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-64781636279.520149</v>
      </c>
      <c r="L4254" s="444">
        <f t="shared" ca="1" si="164"/>
        <v>-15612374343364.357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-15612374343364.357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-65051559764.01815</v>
      </c>
      <c r="L4255" s="444">
        <f t="shared" ca="1" si="164"/>
        <v>-15677425903128.375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-15677425903128.375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-65322607929.701561</v>
      </c>
      <c r="L4256" s="444">
        <f t="shared" ca="1" si="164"/>
        <v>-15742748511058.076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-15742748511058.076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-65594785462.741989</v>
      </c>
      <c r="L4257" s="444">
        <f t="shared" ca="1" si="164"/>
        <v>-15808343296520.818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-15808343296520.818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-65868097068.836739</v>
      </c>
      <c r="L4258" s="444">
        <f t="shared" ca="1" si="164"/>
        <v>-15874211393589.654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-15874211393589.654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-66142547473.290215</v>
      </c>
      <c r="L4259" s="444">
        <f t="shared" ca="1" si="164"/>
        <v>-15940353941062.945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-15940353941062.945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-66418141421.095604</v>
      </c>
      <c r="L4260" s="444">
        <f t="shared" ca="1" si="164"/>
        <v>-16006772082484.041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-16006772082484.041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-66694883677.016838</v>
      </c>
      <c r="L4261" s="444">
        <f t="shared" ca="1" si="164"/>
        <v>-16073466966161.059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-16073466966161.059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-66972779025.671082</v>
      </c>
      <c r="L4262" s="444">
        <f t="shared" ca="1" si="164"/>
        <v>-16140439745186.73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-16140439745186.73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-67251832271.611366</v>
      </c>
      <c r="L4263" s="444">
        <f t="shared" ca="1" si="164"/>
        <v>-16207691577458.342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-16207691577458.342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-67532048239.40976</v>
      </c>
      <c r="L4264" s="444">
        <f t="shared" ca="1" si="164"/>
        <v>-16275223625697.752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-16275223625697.752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-67813431773.740631</v>
      </c>
      <c r="L4265" s="444">
        <f t="shared" ca="1" si="164"/>
        <v>-16343037057471.492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-16343037057471.492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-68095987739.464546</v>
      </c>
      <c r="L4266" s="444">
        <f t="shared" ca="1" si="164"/>
        <v>-16411133045210.957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-16411133045210.957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-68379721021.712318</v>
      </c>
      <c r="L4267" s="444">
        <f t="shared" ca="1" si="164"/>
        <v>-16479512766232.67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-16479512766232.67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-68664636525.969452</v>
      </c>
      <c r="L4268" s="444">
        <f t="shared" ca="1" si="164"/>
        <v>-16548177402758.639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-16548177402758.639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-68950739178.16098</v>
      </c>
      <c r="L4269" s="444">
        <f t="shared" ca="1" si="164"/>
        <v>-16617128141936.799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-16617128141936.799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-69238033924.736664</v>
      </c>
      <c r="L4270" s="444">
        <f t="shared" ca="1" si="164"/>
        <v>-16686366175861.535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-16686366175861.535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-69526525732.756393</v>
      </c>
      <c r="L4271" s="444">
        <f t="shared" ca="1" si="164"/>
        <v>-16755892701594.291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-16755892701594.291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-69816219589.976196</v>
      </c>
      <c r="L4272" s="444">
        <f t="shared" ca="1" si="164"/>
        <v>-16825708921184.268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-16825708921184.268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-70107120504.934433</v>
      </c>
      <c r="L4273" s="444">
        <f t="shared" ca="1" si="164"/>
        <v>-16895816041689.201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-16895816041689.201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-70399233507.03833</v>
      </c>
      <c r="L4274" s="444">
        <f t="shared" ca="1" si="164"/>
        <v>-16966215275196.24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-16966215275196.24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-70692563646.651001</v>
      </c>
      <c r="L4275" s="444">
        <f t="shared" ca="1" si="164"/>
        <v>-17036907838842.891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-17036907838842.891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-70987115995.178711</v>
      </c>
      <c r="L4276" s="444">
        <f t="shared" ca="1" si="164"/>
        <v>-17107894954838.07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-17107894954838.07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-71282895645.15863</v>
      </c>
      <c r="L4277" s="444">
        <f t="shared" ca="1" si="164"/>
        <v>-17179177850483.229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-17179177850483.229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-71579907710.346786</v>
      </c>
      <c r="L4278" s="444">
        <f t="shared" ca="1" si="164"/>
        <v>-17250757758193.576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-17250757758193.576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-71878157325.806564</v>
      </c>
      <c r="L4279" s="444">
        <f t="shared" ca="1" si="164"/>
        <v>-17322635915519.383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-17322635915519.383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-72177649647.997421</v>
      </c>
      <c r="L4280" s="444">
        <f t="shared" ca="1" si="164"/>
        <v>-17394813565167.381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-17394813565167.381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-72478389854.86409</v>
      </c>
      <c r="L4281" s="444">
        <f t="shared" ca="1" si="164"/>
        <v>-17467291955022.244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-17467291955022.244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-72780383145.92601</v>
      </c>
      <c r="L4282" s="444">
        <f t="shared" ca="1" si="164"/>
        <v>-17540072338168.17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-17540072338168.17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-73083634742.367371</v>
      </c>
      <c r="L4283" s="444">
        <f t="shared" ca="1" si="164"/>
        <v>-17613155972910.539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-17613155972910.539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-73388149887.127243</v>
      </c>
      <c r="L4284" s="444">
        <f t="shared" ca="1" si="164"/>
        <v>-17686544122797.668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-17686544122797.668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-73693933844.99028</v>
      </c>
      <c r="L4285" s="444">
        <f t="shared" ca="1" si="164"/>
        <v>-17760238056642.66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-17760238056642.66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-74000991902.67775</v>
      </c>
      <c r="L4286" s="444">
        <f t="shared" ca="1" si="164"/>
        <v>-17834239048545.34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-17834239048545.34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-74309329368.938919</v>
      </c>
      <c r="L4287" s="444">
        <f t="shared" ca="1" si="164"/>
        <v>-17908548377914.277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-17908548377914.277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-74618951574.642822</v>
      </c>
      <c r="L4288" s="444">
        <f t="shared" ca="1" si="164"/>
        <v>-17983167329488.922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-17983167329488.922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-74929863872.870514</v>
      </c>
      <c r="L4289" s="444">
        <f t="shared" ca="1" si="164"/>
        <v>-18058097193361.793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-18058097193361.793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-75242071639.007477</v>
      </c>
      <c r="L4290" s="444">
        <f t="shared" ca="1" si="164"/>
        <v>-18133339265000.801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-18133339265000.801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-75555580270.83667</v>
      </c>
      <c r="L4291" s="444">
        <f t="shared" ca="1" si="164"/>
        <v>-18208894845271.637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-18208894845271.637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-75870395188.631821</v>
      </c>
      <c r="L4292" s="444">
        <f t="shared" ca="1" si="164"/>
        <v>-18284765240460.27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-18284765240460.27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-76186521835.251129</v>
      </c>
      <c r="L4293" s="444">
        <f t="shared" ca="1" si="164"/>
        <v>-18360951762295.52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-18360951762295.52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-76503965676.231323</v>
      </c>
      <c r="L4294" s="444">
        <f t="shared" ca="1" si="164"/>
        <v>-18437455727971.75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-18437455727971.75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-76822732199.882294</v>
      </c>
      <c r="L4295" s="444">
        <f t="shared" ca="1" si="164"/>
        <v>-18514278460171.633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-18514278460171.633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-77142826917.381805</v>
      </c>
      <c r="L4296" s="444">
        <f t="shared" ca="1" si="164"/>
        <v>-18591421287089.016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-18591421287089.016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-77464255362.870895</v>
      </c>
      <c r="L4297" s="444">
        <f t="shared" ca="1" si="164"/>
        <v>-18668885542451.887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-18668885542451.887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-77787023093.54953</v>
      </c>
      <c r="L4298" s="444">
        <f t="shared" ca="1" si="164"/>
        <v>-18746672565545.438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-18746672565545.438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-78111135689.772659</v>
      </c>
      <c r="L4299" s="444">
        <f t="shared" ca="1" si="164"/>
        <v>-18824783701235.211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-18824783701235.211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-78436598755.146713</v>
      </c>
      <c r="L4300" s="444">
        <f t="shared" ca="1" si="164"/>
        <v>-18903220299990.359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-18903220299990.359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-78763417916.626495</v>
      </c>
      <c r="L4301" s="444">
        <f t="shared" ca="1" si="164"/>
        <v>-18981983717906.984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-18981983717906.984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-79091598824.612427</v>
      </c>
      <c r="L4302" s="444">
        <f t="shared" ca="1" si="164"/>
        <v>-19061075316731.598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-19061075316731.598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-79421147153.048325</v>
      </c>
      <c r="L4303" s="444">
        <f t="shared" ca="1" si="164"/>
        <v>-19140496463884.645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-19140496463884.645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-79752068599.519348</v>
      </c>
      <c r="L4304" s="444">
        <f t="shared" ca="1" si="164"/>
        <v>-19220248532484.164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-19220248532484.164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-80084368885.350677</v>
      </c>
      <c r="L4305" s="444">
        <f t="shared" ca="1" si="164"/>
        <v>-19300332901369.516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-19300332901369.516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-80418053755.706314</v>
      </c>
      <c r="L4306" s="444">
        <f t="shared" ca="1" si="164"/>
        <v>-19380750955125.223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-19380750955125.223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-80753128979.688431</v>
      </c>
      <c r="L4307" s="444">
        <f t="shared" ca="1" si="164"/>
        <v>-19461504084104.91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-19461504084104.91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-81089600350.437119</v>
      </c>
      <c r="L4308" s="444">
        <f t="shared" ca="1" si="164"/>
        <v>-19542593684455.348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-19542593684455.348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-81427473685.230621</v>
      </c>
      <c r="L4309" s="444">
        <f t="shared" ca="1" si="164"/>
        <v>-19624021158140.578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-19624021158140.578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-81766754825.585739</v>
      </c>
      <c r="L4310" s="444">
        <f t="shared" ca="1" si="164"/>
        <v>-19705787912966.164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-19705787912966.164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-82107449637.359009</v>
      </c>
      <c r="L4311" s="444">
        <f t="shared" ca="1" si="164"/>
        <v>-19787895362603.523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-19787895362603.523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-82449564010.848007</v>
      </c>
      <c r="L4312" s="444">
        <f t="shared" ca="1" si="164"/>
        <v>-19870344926614.371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-19870344926614.371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-82793103860.893219</v>
      </c>
      <c r="L4313" s="444">
        <f t="shared" ca="1" si="164"/>
        <v>-19953138030475.266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-19953138030475.266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-83138075126.98027</v>
      </c>
      <c r="L4314" s="444">
        <f t="shared" ca="1" si="164"/>
        <v>-20036276105602.246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-20036276105602.246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-83484483773.342697</v>
      </c>
      <c r="L4315" s="444">
        <f t="shared" ca="1" si="164"/>
        <v>-20119760589375.59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-20119760589375.59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-83832335789.064957</v>
      </c>
      <c r="L4316" s="444">
        <f t="shared" ca="1" si="164"/>
        <v>-20203592925164.656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-20203592925164.656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-84181637188.186066</v>
      </c>
      <c r="L4317" s="444">
        <f t="shared" ca="1" si="164"/>
        <v>-20287774562352.844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-20287774562352.844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-84532394009.803513</v>
      </c>
      <c r="L4318" s="444">
        <f t="shared" ca="1" si="164"/>
        <v>-20372306956362.648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-20372306956362.648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-84884612318.177704</v>
      </c>
      <c r="L4319" s="444">
        <f t="shared" ca="1" si="164"/>
        <v>-20457191568680.824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-20457191568680.824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-85238298202.836761</v>
      </c>
      <c r="L4320" s="444">
        <f t="shared" ca="1" si="164"/>
        <v>-20542429866883.66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-20542429866883.66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-85593457778.681915</v>
      </c>
      <c r="L4321" s="444">
        <f t="shared" ca="1" si="164"/>
        <v>-20628023324662.344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-20628023324662.344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-85950097186.093094</v>
      </c>
      <c r="L4322" s="444">
        <f t="shared" ca="1" si="164"/>
        <v>-20713973421848.438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-20713973421848.438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-86308222591.035156</v>
      </c>
      <c r="L4323" s="444">
        <f t="shared" ca="1" si="164"/>
        <v>-20800281644439.473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-20800281644439.473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-86667840185.164474</v>
      </c>
      <c r="L4324" s="444">
        <f t="shared" ca="1" si="164"/>
        <v>-20886949484624.637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-20886949484624.637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-87028956185.935989</v>
      </c>
      <c r="L4325" s="444">
        <f t="shared" ca="1" si="164"/>
        <v>-20973978440810.574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-20973978440810.574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-87391576836.710724</v>
      </c>
      <c r="L4326" s="444">
        <f t="shared" ca="1" si="164"/>
        <v>-21061370017647.285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-21061370017647.285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-87755708406.863693</v>
      </c>
      <c r="L4327" s="444">
        <f t="shared" ca="1" si="164"/>
        <v>-21149125726054.148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-21149125726054.148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-88121357191.892288</v>
      </c>
      <c r="L4328" s="444">
        <f t="shared" ca="1" si="164"/>
        <v>-21237247083246.039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-21237247083246.039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-88488529513.525162</v>
      </c>
      <c r="L4329" s="444">
        <f t="shared" ca="1" si="164"/>
        <v>-21325735612759.563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-21325735612759.563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-88857231719.831512</v>
      </c>
      <c r="L4330" s="444">
        <f t="shared" ca="1" si="164"/>
        <v>-21414592844479.395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-21414592844479.395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-89227470185.330811</v>
      </c>
      <c r="L4331" s="444">
        <f t="shared" ca="1" si="164"/>
        <v>-21503820314664.727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-21503820314664.727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-89599251311.103027</v>
      </c>
      <c r="L4332" s="444">
        <f t="shared" ca="1" si="164"/>
        <v>-21593419565975.828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-21593419565975.828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-89972581524.899277</v>
      </c>
      <c r="L4333" s="444">
        <f t="shared" ca="1" si="164"/>
        <v>-21683392147500.727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-21683392147500.727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-90347467281.253021</v>
      </c>
      <c r="L4334" s="444">
        <f t="shared" ca="1" si="164"/>
        <v>-21773739614781.98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-21773739614781.98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-90723915061.591583</v>
      </c>
      <c r="L4335" s="444">
        <f t="shared" ca="1" si="164"/>
        <v>-21864463529843.57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-21864463529843.57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-91101931374.348206</v>
      </c>
      <c r="L4336" s="444">
        <f t="shared" ca="1" si="164"/>
        <v>-21955565461217.918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-21955565461217.918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-91481522755.074661</v>
      </c>
      <c r="L4337" s="444">
        <f t="shared" ca="1" si="164"/>
        <v>-22047046983972.992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-22047046983972.992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-91862695766.554138</v>
      </c>
      <c r="L4338" s="444">
        <f t="shared" ca="1" si="164"/>
        <v>-22138909679739.547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-22138909679739.547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-92245456998.91478</v>
      </c>
      <c r="L4339" s="444">
        <f t="shared" ca="1" si="164"/>
        <v>-22231155136738.461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-22231155136738.461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-92629813069.743591</v>
      </c>
      <c r="L4340" s="444">
        <f t="shared" ca="1" si="164"/>
        <v>-22323784949808.203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-22323784949808.203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-93015770624.200851</v>
      </c>
      <c r="L4341" s="444">
        <f t="shared" ca="1" si="164"/>
        <v>-22416800720432.402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-22416800720432.402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-93403336335.13501</v>
      </c>
      <c r="L4342" s="444">
        <f t="shared" ca="1" si="164"/>
        <v>-22510204056767.539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-22510204056767.539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-93792516903.198074</v>
      </c>
      <c r="L4343" s="444">
        <f t="shared" ref="L4343:L4597" ca="1" si="169">I4343-J4343+K4343</f>
        <v>-22603996573670.738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-22603996573670.738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-94183319056.961411</v>
      </c>
      <c r="L4344" s="444">
        <f t="shared" ca="1" si="169"/>
        <v>-22698179892727.699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-22698179892727.699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-94575749553.032074</v>
      </c>
      <c r="L4345" s="444">
        <f t="shared" ca="1" si="169"/>
        <v>-22792755642280.73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-22792755642280.73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-94969815176.169708</v>
      </c>
      <c r="L4346" s="444">
        <f t="shared" ca="1" si="169"/>
        <v>-22887725457456.898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-22887725457456.898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-95365522739.403748</v>
      </c>
      <c r="L4347" s="444">
        <f t="shared" ca="1" si="169"/>
        <v>-22983090980196.301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-22983090980196.301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-95762879084.151245</v>
      </c>
      <c r="L4348" s="444">
        <f t="shared" ca="1" si="169"/>
        <v>-23078853859280.453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-23078853859280.453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-96161891080.33522</v>
      </c>
      <c r="L4349" s="444">
        <f t="shared" ca="1" si="169"/>
        <v>-23175015750360.789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-23175015750360.789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-96562565626.503281</v>
      </c>
      <c r="L4350" s="444">
        <f t="shared" ca="1" si="169"/>
        <v>-23271578315987.293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-23271578315987.293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-96964909649.947052</v>
      </c>
      <c r="L4351" s="444">
        <f t="shared" ca="1" si="169"/>
        <v>-23368543225637.238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-23368543225637.238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-97368930106.821823</v>
      </c>
      <c r="L4352" s="444">
        <f t="shared" ca="1" si="169"/>
        <v>-23465912155744.059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-23465912155744.059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-97774633982.266907</v>
      </c>
      <c r="L4353" s="444">
        <f t="shared" ca="1" si="169"/>
        <v>-23563686789726.324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-23563686789726.324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-98182028290.526352</v>
      </c>
      <c r="L4354" s="444">
        <f t="shared" ca="1" si="169"/>
        <v>-23661868818016.852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-23661868818016.852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-98591120075.070221</v>
      </c>
      <c r="L4355" s="444">
        <f t="shared" ca="1" si="169"/>
        <v>-23760459938091.922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-23760459938091.922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-99001916408.716339</v>
      </c>
      <c r="L4356" s="444">
        <f t="shared" ca="1" si="169"/>
        <v>-23859461854500.637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-23859461854500.637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-99414424393.752655</v>
      </c>
      <c r="L4357" s="444">
        <f t="shared" ca="1" si="169"/>
        <v>-23958876278894.391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-23958876278894.391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-99828651162.059967</v>
      </c>
      <c r="L4358" s="444">
        <f t="shared" ca="1" si="169"/>
        <v>-24058704930056.449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-24058704930056.449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-100244603875.2352</v>
      </c>
      <c r="L4359" s="444">
        <f t="shared" ca="1" si="169"/>
        <v>-24158949533931.684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-24158949533931.684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-100662289724.71535</v>
      </c>
      <c r="L4360" s="444">
        <f t="shared" ca="1" si="169"/>
        <v>-24259611823656.398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-24259611823656.398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-101081715931.90166</v>
      </c>
      <c r="L4361" s="444">
        <f t="shared" ca="1" si="169"/>
        <v>-24360693539588.301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-24360693539588.301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-101502889748.28459</v>
      </c>
      <c r="L4362" s="444">
        <f t="shared" ca="1" si="169"/>
        <v>-24462196429336.586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-24462196429336.586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-101925818455.56911</v>
      </c>
      <c r="L4363" s="444">
        <f t="shared" ca="1" si="169"/>
        <v>-24564122247792.156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-24564122247792.156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-102350509365.80064</v>
      </c>
      <c r="L4364" s="444">
        <f t="shared" ca="1" si="169"/>
        <v>-24666472757157.957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-24666472757157.957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-102776969821.49149</v>
      </c>
      <c r="L4365" s="444">
        <f t="shared" ca="1" si="169"/>
        <v>-24769249726979.449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-24769249726979.449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-103205207195.74771</v>
      </c>
      <c r="L4366" s="444">
        <f t="shared" ca="1" si="169"/>
        <v>-24872454934175.195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-24872454934175.195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-103635228892.39665</v>
      </c>
      <c r="L4367" s="444">
        <f t="shared" ca="1" si="169"/>
        <v>-24976090163067.594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-24976090163067.594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-104067042346.11497</v>
      </c>
      <c r="L4368" s="444">
        <f t="shared" ca="1" si="169"/>
        <v>-25080157205413.707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-25080157205413.707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-104500655022.55711</v>
      </c>
      <c r="L4369" s="444">
        <f t="shared" ca="1" si="169"/>
        <v>-25184657860436.266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-25184657860436.266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-104936074418.48444</v>
      </c>
      <c r="L4370" s="444">
        <f t="shared" ca="1" si="169"/>
        <v>-25289593934854.75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-25289593934854.75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-105373308061.89479</v>
      </c>
      <c r="L4371" s="444">
        <f t="shared" ca="1" si="169"/>
        <v>-25394967242916.645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-25394967242916.645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-105812363512.15268</v>
      </c>
      <c r="L4372" s="444">
        <f t="shared" ca="1" si="169"/>
        <v>-25500779606428.797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-25500779606428.797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-106253248360.11998</v>
      </c>
      <c r="L4373" s="444">
        <f t="shared" ca="1" si="169"/>
        <v>-25607032854788.918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-25607032854788.918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-106695970228.28716</v>
      </c>
      <c r="L4374" s="444">
        <f t="shared" ca="1" si="169"/>
        <v>-25713728825017.207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-25713728825017.207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-107140536770.90503</v>
      </c>
      <c r="L4375" s="444">
        <f t="shared" ca="1" si="169"/>
        <v>-25820869361788.113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-25820869361788.113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-107586955674.11714</v>
      </c>
      <c r="L4376" s="444">
        <f t="shared" ca="1" si="169"/>
        <v>-25928456317462.23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-25928456317462.23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-108035234656.09262</v>
      </c>
      <c r="L4377" s="444">
        <f t="shared" ca="1" si="169"/>
        <v>-26036491552118.324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-26036491552118.324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-108485381467.15968</v>
      </c>
      <c r="L4378" s="444">
        <f t="shared" ca="1" si="169"/>
        <v>-26144976933585.484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-26144976933585.484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-108937403889.93951</v>
      </c>
      <c r="L4379" s="444">
        <f t="shared" ca="1" si="169"/>
        <v>-26253914337475.426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-26253914337475.426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-109391309739.48094</v>
      </c>
      <c r="L4380" s="444">
        <f t="shared" ca="1" si="169"/>
        <v>-26363305647214.906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-26363305647214.906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-109847106863.39545</v>
      </c>
      <c r="L4381" s="444">
        <f t="shared" ca="1" si="169"/>
        <v>-26473152754078.301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-26473152754078.301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-110304803141.99292</v>
      </c>
      <c r="L4382" s="444">
        <f t="shared" ca="1" si="169"/>
        <v>-26583457557220.293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-26583457557220.293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-110764406488.41789</v>
      </c>
      <c r="L4383" s="444">
        <f t="shared" ca="1" si="169"/>
        <v>-26694221963708.711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-26694221963708.711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-111225924848.7863</v>
      </c>
      <c r="L4384" s="444">
        <f t="shared" ca="1" si="169"/>
        <v>-26805447888557.496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-26805447888557.496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-111689366202.32289</v>
      </c>
      <c r="L4385" s="444">
        <f t="shared" ca="1" si="169"/>
        <v>-26917137254759.82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-26917137254759.82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-112154738561.49925</v>
      </c>
      <c r="L4386" s="444">
        <f t="shared" ca="1" si="169"/>
        <v>-27029291993321.32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-27029291993321.32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-112622049972.17216</v>
      </c>
      <c r="L4387" s="444">
        <f t="shared" ca="1" si="169"/>
        <v>-27141914043293.492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-27141914043293.492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-113091308513.72289</v>
      </c>
      <c r="L4388" s="444">
        <f t="shared" ca="1" si="169"/>
        <v>-27255005351807.215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-27255005351807.215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-113562522299.19673</v>
      </c>
      <c r="L4389" s="444">
        <f t="shared" ca="1" si="169"/>
        <v>-27368567874106.41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-27368567874106.41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-114035699475.44337</v>
      </c>
      <c r="L4390" s="444">
        <f t="shared" ca="1" si="169"/>
        <v>-27482603573581.855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-27482603573581.855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-114510848223.25774</v>
      </c>
      <c r="L4391" s="444">
        <f t="shared" ca="1" si="169"/>
        <v>-27597114421805.113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-27597114421805.113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-114987976757.52132</v>
      </c>
      <c r="L4392" s="444">
        <f t="shared" ca="1" si="169"/>
        <v>-27712102398562.633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-27712102398562.633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-115467093327.3443</v>
      </c>
      <c r="L4393" s="444">
        <f t="shared" ca="1" si="169"/>
        <v>-27827569491889.977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-27827569491889.977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-115948206216.20822</v>
      </c>
      <c r="L4394" s="444">
        <f t="shared" ca="1" si="169"/>
        <v>-27943517698106.184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-27943517698106.184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-116431323742.10909</v>
      </c>
      <c r="L4395" s="444">
        <f t="shared" ca="1" si="169"/>
        <v>-28059949021848.293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-28059949021848.293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-116916454257.70122</v>
      </c>
      <c r="L4396" s="444">
        <f t="shared" ca="1" si="169"/>
        <v>-28176865476105.996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-28176865476105.996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-117403606150.44165</v>
      </c>
      <c r="L4397" s="444">
        <f t="shared" ca="1" si="169"/>
        <v>-28294269082256.438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-28294269082256.438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-117892787842.73517</v>
      </c>
      <c r="L4398" s="444">
        <f t="shared" ca="1" si="169"/>
        <v>-28412161870099.172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-28412161870099.172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-118384007792.07986</v>
      </c>
      <c r="L4399" s="444">
        <f t="shared" ca="1" si="169"/>
        <v>-28530545877891.25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-28530545877891.25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-118877274491.21355</v>
      </c>
      <c r="L4400" s="444">
        <f t="shared" ca="1" si="169"/>
        <v>-28649423152382.465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-28649423152382.465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-119372596468.26027</v>
      </c>
      <c r="L4401" s="444">
        <f t="shared" ca="1" si="169"/>
        <v>-28768795748850.727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-28768795748850.727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-119869982286.87802</v>
      </c>
      <c r="L4402" s="444">
        <f t="shared" ca="1" si="169"/>
        <v>-28888665731137.605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-28888665731137.605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-120369440546.40669</v>
      </c>
      <c r="L4403" s="444">
        <f t="shared" ca="1" si="169"/>
        <v>-29009035171684.012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-29009035171684.012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-120870979882.01672</v>
      </c>
      <c r="L4404" s="444">
        <f t="shared" ca="1" si="169"/>
        <v>-29129906151566.027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-29129906151566.027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-121374608964.85844</v>
      </c>
      <c r="L4405" s="444">
        <f t="shared" ca="1" si="169"/>
        <v>-29251280760530.887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-29251280760530.887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-121880336502.21204</v>
      </c>
      <c r="L4406" s="444">
        <f t="shared" ca="1" si="169"/>
        <v>-29373161097033.098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-29373161097033.098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-122388171237.63789</v>
      </c>
      <c r="L4407" s="444">
        <f t="shared" ca="1" si="169"/>
        <v>-29495549268270.734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-29495549268270.734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-122898121951.12805</v>
      </c>
      <c r="L4408" s="444">
        <f t="shared" ca="1" si="169"/>
        <v>-29618447390221.863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-29618447390221.863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-123410197459.25777</v>
      </c>
      <c r="L4409" s="444">
        <f t="shared" ca="1" si="169"/>
        <v>-29741857587681.121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-29741857587681.121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-123924406615.33798</v>
      </c>
      <c r="L4410" s="444">
        <f t="shared" ca="1" si="169"/>
        <v>-29865781994296.461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-29865781994296.461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-124440758309.56857</v>
      </c>
      <c r="L4411" s="444">
        <f t="shared" ca="1" si="169"/>
        <v>-29990222752606.031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-29990222752606.031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-124959261469.19179</v>
      </c>
      <c r="L4412" s="444">
        <f t="shared" ca="1" si="169"/>
        <v>-30115182014075.223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-30115182014075.223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-125479925058.64677</v>
      </c>
      <c r="L4413" s="444">
        <f t="shared" ca="1" si="169"/>
        <v>-30240661939133.871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-30240661939133.871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-126002758079.72444</v>
      </c>
      <c r="L4414" s="444">
        <f t="shared" ca="1" si="169"/>
        <v>-30366664697213.594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-30366664697213.594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-126527769571.72331</v>
      </c>
      <c r="L4415" s="444">
        <f t="shared" ca="1" si="169"/>
        <v>-30493192466785.316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-30493192466785.316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-127054968611.60548</v>
      </c>
      <c r="L4416" s="444">
        <f t="shared" ca="1" si="169"/>
        <v>-30620247435396.922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-30620247435396.922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-127584364314.15384</v>
      </c>
      <c r="L4417" s="444">
        <f t="shared" ca="1" si="169"/>
        <v>-30747831799711.074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-30747831799711.074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-128115965832.12947</v>
      </c>
      <c r="L4418" s="444">
        <f t="shared" ca="1" si="169"/>
        <v>-30875947765543.203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-30875947765543.203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-128649782356.43001</v>
      </c>
      <c r="L4419" s="444">
        <f t="shared" ca="1" si="169"/>
        <v>-31004597547899.633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-31004597547899.633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-129185823116.24847</v>
      </c>
      <c r="L4420" s="444">
        <f t="shared" ca="1" si="169"/>
        <v>-31133783371015.883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-31133783371015.883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-129724097379.23285</v>
      </c>
      <c r="L4421" s="444">
        <f t="shared" ca="1" si="169"/>
        <v>-31263507468395.117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-31263507468395.117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-130264614451.64632</v>
      </c>
      <c r="L4422" s="444">
        <f t="shared" ca="1" si="169"/>
        <v>-31393772082846.762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-31393772082846.762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-130807383678.52818</v>
      </c>
      <c r="L4423" s="444">
        <f t="shared" ca="1" si="169"/>
        <v>-31524579466525.289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-31524579466525.289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-131352414443.85536</v>
      </c>
      <c r="L4424" s="444">
        <f t="shared" ca="1" si="169"/>
        <v>-31655931880969.145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-31655931880969.145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-131899716170.70477</v>
      </c>
      <c r="L4425" s="444">
        <f t="shared" ca="1" si="169"/>
        <v>-31787831597139.848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-31787831597139.848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-132449298321.41603</v>
      </c>
      <c r="L4426" s="444">
        <f t="shared" ca="1" si="169"/>
        <v>-31920280895461.266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-31920280895461.266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-133001170397.75529</v>
      </c>
      <c r="L4427" s="444">
        <f t="shared" ca="1" si="169"/>
        <v>-32053282065859.02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-32053282065859.02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-133555341941.07924</v>
      </c>
      <c r="L4428" s="444">
        <f t="shared" ca="1" si="169"/>
        <v>-32186837407800.098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-32186837407800.098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-134111822532.50041</v>
      </c>
      <c r="L4429" s="444">
        <f t="shared" ca="1" si="169"/>
        <v>-32320949230332.598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-32320949230332.598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-134670621793.05251</v>
      </c>
      <c r="L4430" s="444">
        <f t="shared" ca="1" si="169"/>
        <v>-32455619852125.648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-32455619852125.648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-135231749383.85689</v>
      </c>
      <c r="L4431" s="444">
        <f t="shared" ca="1" si="169"/>
        <v>-32590851601509.504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-32590851601509.504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-135795215006.28958</v>
      </c>
      <c r="L4432" s="444">
        <f t="shared" ca="1" si="169"/>
        <v>-32726646816515.793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-32726646816515.793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-136361028402.14914</v>
      </c>
      <c r="L4433" s="444">
        <f t="shared" ca="1" si="169"/>
        <v>-32863007844917.941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-32863007844917.941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-136929199353.82475</v>
      </c>
      <c r="L4434" s="444">
        <f t="shared" ca="1" si="169"/>
        <v>-32999937044271.766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-32999937044271.766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-137499737684.46567</v>
      </c>
      <c r="L4435" s="444">
        <f t="shared" ca="1" si="169"/>
        <v>-33137436781956.23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-33137436781956.23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-138072653258.15097</v>
      </c>
      <c r="L4436" s="444">
        <f t="shared" ca="1" si="169"/>
        <v>-33275509435214.383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-33275509435214.383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-138647955980.05994</v>
      </c>
      <c r="L4437" s="444">
        <f t="shared" ca="1" si="169"/>
        <v>-33414157391194.441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-33414157391194.441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-139225655796.64349</v>
      </c>
      <c r="L4438" s="444">
        <f t="shared" ca="1" si="169"/>
        <v>-33553383046991.086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-33553383046991.086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-139805762695.7962</v>
      </c>
      <c r="L4439" s="444">
        <f t="shared" ca="1" si="169"/>
        <v>-33693188809686.883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-33693188809686.883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-140388286707.02869</v>
      </c>
      <c r="L4440" s="444">
        <f t="shared" ca="1" si="169"/>
        <v>-33833577096393.91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-33833577096393.91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-140973237901.6413</v>
      </c>
      <c r="L4441" s="444">
        <f t="shared" ca="1" si="169"/>
        <v>-33974550334295.551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-33974550334295.551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-141560626392.89813</v>
      </c>
      <c r="L4442" s="444">
        <f t="shared" ca="1" si="169"/>
        <v>-34116110960688.449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-34116110960688.449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-142150462336.20187</v>
      </c>
      <c r="L4443" s="444">
        <f t="shared" ca="1" si="169"/>
        <v>-34258261423024.652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-34258261423024.652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-142742755929.26941</v>
      </c>
      <c r="L4444" s="444">
        <f t="shared" ca="1" si="169"/>
        <v>-34401004178953.922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-34401004178953.922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-143337517412.30801</v>
      </c>
      <c r="L4445" s="444">
        <f t="shared" ca="1" si="169"/>
        <v>-34544341696366.23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-34544341696366.23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-143934757068.19263</v>
      </c>
      <c r="L4446" s="444">
        <f t="shared" ca="1" si="169"/>
        <v>-34688276453434.422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-34688276453434.422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-144534485222.64343</v>
      </c>
      <c r="L4447" s="444">
        <f t="shared" ca="1" si="169"/>
        <v>-34832810938657.066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-34832810938657.066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-145136712244.40445</v>
      </c>
      <c r="L4448" s="444">
        <f t="shared" ca="1" si="169"/>
        <v>-34977947650901.473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-34977947650901.473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-145741448545.42282</v>
      </c>
      <c r="L4449" s="444">
        <f t="shared" ca="1" si="169"/>
        <v>-35123689099446.895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-35123689099446.895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-146348704581.02872</v>
      </c>
      <c r="L4450" s="444">
        <f t="shared" ca="1" si="169"/>
        <v>-35270037804027.922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-35270037804027.922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-146958490850.11633</v>
      </c>
      <c r="L4451" s="444">
        <f t="shared" ca="1" si="169"/>
        <v>-35416996294878.039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-35416996294878.039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-147570817895.32516</v>
      </c>
      <c r="L4452" s="444">
        <f t="shared" ca="1" si="169"/>
        <v>-35564567112773.367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-35564567112773.367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-148185696303.22235</v>
      </c>
      <c r="L4453" s="444">
        <f t="shared" ca="1" si="169"/>
        <v>-35712752809076.586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-35712752809076.586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-148803136704.48578</v>
      </c>
      <c r="L4454" s="444">
        <f t="shared" ca="1" si="169"/>
        <v>-35861555945781.07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-35861555945781.07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-149423149774.0878</v>
      </c>
      <c r="L4455" s="444">
        <f t="shared" ca="1" si="169"/>
        <v>-36010979095555.156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-36010979095555.156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-150045746231.47983</v>
      </c>
      <c r="L4456" s="444">
        <f t="shared" ca="1" si="169"/>
        <v>-36161024841786.633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-36161024841786.633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-150670936840.77765</v>
      </c>
      <c r="L4457" s="444">
        <f t="shared" ca="1" si="169"/>
        <v>-36311695778627.414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-36311695778627.414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-151298732410.94757</v>
      </c>
      <c r="L4458" s="444">
        <f t="shared" ca="1" si="169"/>
        <v>-36462994511038.359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-36462994511038.359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-151929143795.99316</v>
      </c>
      <c r="L4459" s="444">
        <f t="shared" ca="1" si="169"/>
        <v>-36614923654834.352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-36614923654834.352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-152562181895.14313</v>
      </c>
      <c r="L4460" s="444">
        <f t="shared" ca="1" si="169"/>
        <v>-36767485836729.492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-36767485836729.492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-153197857653.03955</v>
      </c>
      <c r="L4461" s="444">
        <f t="shared" ca="1" si="169"/>
        <v>-36920683694382.531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-36920683694382.531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-153836182059.92722</v>
      </c>
      <c r="L4462" s="444">
        <f t="shared" ca="1" si="169"/>
        <v>-37074519876442.461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-37074519876442.461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-154477166151.8436</v>
      </c>
      <c r="L4463" s="444">
        <f t="shared" ca="1" si="169"/>
        <v>-37228997042594.305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-37228997042594.305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-155120821010.8096</v>
      </c>
      <c r="L4464" s="444">
        <f t="shared" ca="1" si="169"/>
        <v>-37384117863605.117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-37384117863605.117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-155767157765.02133</v>
      </c>
      <c r="L4465" s="444">
        <f t="shared" ca="1" si="169"/>
        <v>-37539885021370.141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-37539885021370.141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-156416187589.04224</v>
      </c>
      <c r="L4466" s="444">
        <f t="shared" ca="1" si="169"/>
        <v>-37696301208959.18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-37696301208959.18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-157067921703.99658</v>
      </c>
      <c r="L4467" s="444">
        <f t="shared" ca="1" si="169"/>
        <v>-37853369130663.18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-37853369130663.18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-157722371377.76324</v>
      </c>
      <c r="L4468" s="444">
        <f t="shared" ca="1" si="169"/>
        <v>-38011091502040.945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-38011091502040.945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-158379547925.17059</v>
      </c>
      <c r="L4469" s="444">
        <f t="shared" ca="1" si="169"/>
        <v>-38169471049966.117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-38169471049966.117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-159039462708.19214</v>
      </c>
      <c r="L4470" s="444">
        <f t="shared" ca="1" si="169"/>
        <v>-38328510512674.313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-38328510512674.313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-159702127136.14297</v>
      </c>
      <c r="L4471" s="444">
        <f t="shared" ca="1" si="169"/>
        <v>-38488212639810.453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-38488212639810.453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-160367552665.87689</v>
      </c>
      <c r="L4472" s="444">
        <f t="shared" ca="1" si="169"/>
        <v>-38648580192476.328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-38648580192476.328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-161035750801.98471</v>
      </c>
      <c r="L4473" s="444">
        <f t="shared" ca="1" si="169"/>
        <v>-38809615943278.313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-38809615943278.313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-161706733096.99298</v>
      </c>
      <c r="L4474" s="444">
        <f t="shared" ca="1" si="169"/>
        <v>-38971322676375.305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-38971322676375.305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-162380511151.56378</v>
      </c>
      <c r="L4475" s="444">
        <f t="shared" ca="1" si="169"/>
        <v>-39133703187526.867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-39133703187526.867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-163057096614.69528</v>
      </c>
      <c r="L4476" s="444">
        <f t="shared" ca="1" si="169"/>
        <v>-39296760284141.563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-39296760284141.563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-163736501183.92319</v>
      </c>
      <c r="L4477" s="444">
        <f t="shared" ca="1" si="169"/>
        <v>-39460496785325.484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-39460496785325.484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-164418736605.52286</v>
      </c>
      <c r="L4478" s="444">
        <f t="shared" ca="1" si="169"/>
        <v>-39624915521931.008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-39624915521931.008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-165103814674.71252</v>
      </c>
      <c r="L4479" s="444">
        <f t="shared" ca="1" si="169"/>
        <v>-39790019336605.719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-39790019336605.719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-165791747235.85715</v>
      </c>
      <c r="L4480" s="444">
        <f t="shared" ca="1" si="169"/>
        <v>-39955811083841.578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-39955811083841.578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-166482546182.67325</v>
      </c>
      <c r="L4481" s="444">
        <f t="shared" ca="1" si="169"/>
        <v>-40122293630024.25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-40122293630024.25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-167176223458.43439</v>
      </c>
      <c r="L4482" s="444">
        <f t="shared" ca="1" si="169"/>
        <v>-40289469853482.688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-40289469853482.688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-167872791056.17786</v>
      </c>
      <c r="L4483" s="444">
        <f t="shared" ca="1" si="169"/>
        <v>-40457342644538.867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-40457342644538.867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-168572261018.91196</v>
      </c>
      <c r="L4484" s="444">
        <f t="shared" ca="1" si="169"/>
        <v>-40625914905557.781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-40625914905557.781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-169274645439.8241</v>
      </c>
      <c r="L4485" s="444">
        <f t="shared" ca="1" si="169"/>
        <v>-40795189550997.602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-40795189550997.602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-169979956462.48999</v>
      </c>
      <c r="L4486" s="444">
        <f t="shared" ca="1" si="169"/>
        <v>-40965169507460.094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-40965169507460.094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-170688206281.08371</v>
      </c>
      <c r="L4487" s="444">
        <f t="shared" ca="1" si="169"/>
        <v>-41135857713741.18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-41135857713741.18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-171399407140.58826</v>
      </c>
      <c r="L4488" s="444">
        <f t="shared" ca="1" si="169"/>
        <v>-41307257120881.766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-41307257120881.766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-172113571337.00735</v>
      </c>
      <c r="L4489" s="444">
        <f t="shared" ca="1" si="169"/>
        <v>-41479370692218.773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-41479370692218.773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-172830711217.57822</v>
      </c>
      <c r="L4490" s="444">
        <f t="shared" ca="1" si="169"/>
        <v>-41652201403436.352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-41652201403436.352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-173550839180.9848</v>
      </c>
      <c r="L4491" s="444">
        <f t="shared" ca="1" si="169"/>
        <v>-41825752242617.336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-41825752242617.336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-174273967677.57224</v>
      </c>
      <c r="L4492" s="444">
        <f t="shared" ca="1" si="169"/>
        <v>-42000026210294.906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-42000026210294.906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-175000109209.5621</v>
      </c>
      <c r="L4493" s="444">
        <f t="shared" ca="1" si="169"/>
        <v>-42175026319504.469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-42175026319504.469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-175729276331.26862</v>
      </c>
      <c r="L4494" s="444">
        <f t="shared" ca="1" si="169"/>
        <v>-42350755595835.734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-42350755595835.734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-176461481649.31555</v>
      </c>
      <c r="L4495" s="444">
        <f t="shared" ca="1" si="169"/>
        <v>-42527217077485.047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-42527217077485.047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-177196737822.85437</v>
      </c>
      <c r="L4496" s="444">
        <f t="shared" ca="1" si="169"/>
        <v>-42704413815307.898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-42704413815307.898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-177935057563.7829</v>
      </c>
      <c r="L4497" s="444">
        <f t="shared" ca="1" si="169"/>
        <v>-42882348872871.68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-42882348872871.68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-178676453636.96533</v>
      </c>
      <c r="L4498" s="444">
        <f t="shared" ca="1" si="169"/>
        <v>-43061025326508.648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-43061025326508.648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-179420938860.4527</v>
      </c>
      <c r="L4499" s="444">
        <f t="shared" ca="1" si="169"/>
        <v>-43240446265369.102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-43240446265369.102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-180168526105.70459</v>
      </c>
      <c r="L4500" s="444">
        <f t="shared" ca="1" si="169"/>
        <v>-43420614791474.805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-43420614791474.805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-180919228297.81168</v>
      </c>
      <c r="L4501" s="444">
        <f t="shared" ca="1" si="169"/>
        <v>-43601534019772.617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-43601534019772.617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-181673058415.71924</v>
      </c>
      <c r="L4502" s="444">
        <f t="shared" ca="1" si="169"/>
        <v>-43783207078188.336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-43783207078188.336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-182430029492.45139</v>
      </c>
      <c r="L4503" s="444">
        <f t="shared" ca="1" si="169"/>
        <v>-43965637107680.789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-43965637107680.789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-183190154615.33661</v>
      </c>
      <c r="L4504" s="444">
        <f t="shared" ca="1" si="169"/>
        <v>-44148827262296.125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-44148827262296.125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-183953446926.23386</v>
      </c>
      <c r="L4505" s="444">
        <f t="shared" ca="1" si="169"/>
        <v>-44332780709222.359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-44332780709222.359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-184719919621.75983</v>
      </c>
      <c r="L4506" s="444">
        <f t="shared" ca="1" si="169"/>
        <v>-44517500628844.117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-44517500628844.117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-185489585953.51715</v>
      </c>
      <c r="L4507" s="444">
        <f t="shared" ca="1" si="169"/>
        <v>-44702990214797.633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-44702990214797.633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-186262459228.32346</v>
      </c>
      <c r="L4508" s="444">
        <f t="shared" ca="1" si="169"/>
        <v>-44889252674025.953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-44889252674025.953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-187038552808.44147</v>
      </c>
      <c r="L4509" s="444">
        <f t="shared" ca="1" si="169"/>
        <v>-45076291226834.398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-45076291226834.398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-187817880111.81</v>
      </c>
      <c r="L4510" s="444">
        <f t="shared" ca="1" si="169"/>
        <v>-45264109106946.211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-45264109106946.211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-188600454612.27588</v>
      </c>
      <c r="L4511" s="444">
        <f t="shared" ca="1" si="169"/>
        <v>-45452709561558.484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-45452709561558.484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-189386289839.82703</v>
      </c>
      <c r="L4512" s="444">
        <f t="shared" ca="1" si="169"/>
        <v>-45642095851398.313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-45642095851398.313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-190175399380.82629</v>
      </c>
      <c r="L4513" s="444">
        <f t="shared" ca="1" si="169"/>
        <v>-45832271250779.141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-45832271250779.141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-190967796878.24643</v>
      </c>
      <c r="L4514" s="444">
        <f t="shared" ca="1" si="169"/>
        <v>-46023239047657.391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-46023239047657.391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-191763496031.90579</v>
      </c>
      <c r="L4515" s="444">
        <f t="shared" ca="1" si="169"/>
        <v>-46215002543689.297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-46215002543689.297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-192562510598.70541</v>
      </c>
      <c r="L4516" s="444">
        <f t="shared" ca="1" si="169"/>
        <v>-46407565054288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-46407565054288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-193364854392.86667</v>
      </c>
      <c r="L4517" s="444">
        <f t="shared" ca="1" si="169"/>
        <v>-46600929908680.867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-46600929908680.867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-194170541286.17029</v>
      </c>
      <c r="L4518" s="444">
        <f t="shared" ca="1" si="169"/>
        <v>-46795100449967.039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-46795100449967.039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-194979585208.19598</v>
      </c>
      <c r="L4519" s="444">
        <f t="shared" ca="1" si="169"/>
        <v>-46990080035175.234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-46990080035175.234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-195792000146.56348</v>
      </c>
      <c r="L4520" s="444">
        <f t="shared" ca="1" si="169"/>
        <v>-47185872035321.797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-47185872035321.797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-196607800147.17416</v>
      </c>
      <c r="L4521" s="444">
        <f t="shared" ca="1" si="169"/>
        <v>-47382479835468.969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-47382479835468.969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-197426999314.45404</v>
      </c>
      <c r="L4522" s="444">
        <f t="shared" ca="1" si="169"/>
        <v>-47579906834783.422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-47579906834783.422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-198249611811.5976</v>
      </c>
      <c r="L4523" s="444">
        <f t="shared" ca="1" si="169"/>
        <v>-47778156446595.016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-47778156446595.016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-199075651860.81256</v>
      </c>
      <c r="L4524" s="444">
        <f t="shared" ca="1" si="169"/>
        <v>-47977232098455.828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-47977232098455.828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-199905133743.56595</v>
      </c>
      <c r="L4525" s="444">
        <f t="shared" ca="1" si="169"/>
        <v>-48177137232199.391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-48177137232199.391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-200738071800.83078</v>
      </c>
      <c r="L4526" s="444">
        <f t="shared" ca="1" si="169"/>
        <v>-48377875304000.219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-48377875304000.219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-201574480433.33423</v>
      </c>
      <c r="L4527" s="444">
        <f t="shared" ca="1" si="169"/>
        <v>-48579449784433.555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-48579449784433.555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-202414374101.80649</v>
      </c>
      <c r="L4528" s="444">
        <f t="shared" ca="1" si="169"/>
        <v>-48781864158535.359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-48781864158535.359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-203257767327.23065</v>
      </c>
      <c r="L4529" s="444">
        <f t="shared" ca="1" si="169"/>
        <v>-48985121925862.594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-48985121925862.594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-204104674691.09415</v>
      </c>
      <c r="L4530" s="444">
        <f t="shared" ca="1" si="169"/>
        <v>-49189226600553.688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-49189226600553.688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-204955110835.64035</v>
      </c>
      <c r="L4531" s="444">
        <f t="shared" ca="1" si="169"/>
        <v>-49394181711389.328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-49394181711389.328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-205809090464.12219</v>
      </c>
      <c r="L4532" s="444">
        <f t="shared" ca="1" si="169"/>
        <v>-49599990801853.453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-49599990801853.453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-206666628341.05606</v>
      </c>
      <c r="L4533" s="444">
        <f t="shared" ca="1" si="169"/>
        <v>-49806657430194.508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-49806657430194.508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-207527739292.47711</v>
      </c>
      <c r="L4534" s="444">
        <f t="shared" ca="1" si="169"/>
        <v>-50014185169486.984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-50014185169486.984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-208392438206.19577</v>
      </c>
      <c r="L4535" s="444">
        <f t="shared" ca="1" si="169"/>
        <v>-50222577607693.18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-50222577607693.18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-209260740032.0549</v>
      </c>
      <c r="L4536" s="444">
        <f t="shared" ca="1" si="169"/>
        <v>-50431838347725.234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-50431838347725.234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-210132659782.18848</v>
      </c>
      <c r="L4537" s="444">
        <f t="shared" ca="1" si="169"/>
        <v>-50641971007507.422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-50641971007507.422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-211008212531.28091</v>
      </c>
      <c r="L4538" s="444">
        <f t="shared" ca="1" si="169"/>
        <v>-50852979220038.703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-50852979220038.703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-211887413416.82794</v>
      </c>
      <c r="L4539" s="444">
        <f t="shared" ca="1" si="169"/>
        <v>-51064866633455.531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-51064866633455.531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-212770277639.39804</v>
      </c>
      <c r="L4540" s="444">
        <f t="shared" ca="1" si="169"/>
        <v>-51277636911094.93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-51277636911094.93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-213656820462.89554</v>
      </c>
      <c r="L4541" s="444">
        <f t="shared" ca="1" si="169"/>
        <v>-51491293731557.828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-51491293731557.828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-214547057214.82428</v>
      </c>
      <c r="L4542" s="444">
        <f t="shared" ca="1" si="169"/>
        <v>-51705840788772.656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-51705840788772.656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-215441003286.55273</v>
      </c>
      <c r="L4543" s="444">
        <f t="shared" ca="1" si="169"/>
        <v>-51921281792059.211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-51921281792059.211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-216338674133.58005</v>
      </c>
      <c r="L4544" s="444">
        <f t="shared" ca="1" si="169"/>
        <v>-52137620466192.789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-52137620466192.789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-217240085275.80328</v>
      </c>
      <c r="L4545" s="444">
        <f t="shared" ca="1" si="169"/>
        <v>-52354860551468.594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-52354860551468.594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-218145252297.7858</v>
      </c>
      <c r="L4546" s="444">
        <f t="shared" ca="1" si="169"/>
        <v>-52573005803766.383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-52573005803766.383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-219054190849.02658</v>
      </c>
      <c r="L4547" s="444">
        <f t="shared" ca="1" si="169"/>
        <v>-52792059994615.406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-52792059994615.406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-219966916644.23087</v>
      </c>
      <c r="L4548" s="444">
        <f t="shared" ca="1" si="169"/>
        <v>-53012026911259.641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-53012026911259.641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-220883445463.58182</v>
      </c>
      <c r="L4549" s="444">
        <f t="shared" ca="1" si="169"/>
        <v>-53232910356723.219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-53232910356723.219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-221803793153.0134</v>
      </c>
      <c r="L4550" s="444">
        <f t="shared" ca="1" si="169"/>
        <v>-53454714149876.234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-53454714149876.234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-222727975624.48431</v>
      </c>
      <c r="L4551" s="444">
        <f t="shared" ca="1" si="169"/>
        <v>-53677442125500.719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-53677442125500.719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-223656008856.25299</v>
      </c>
      <c r="L4552" s="444">
        <f t="shared" ca="1" si="169"/>
        <v>-53901098134356.969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-53901098134356.969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-224587908893.15402</v>
      </c>
      <c r="L4553" s="444">
        <f t="shared" ca="1" si="169"/>
        <v>-54125686043250.125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-54125686043250.125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-225523691846.87552</v>
      </c>
      <c r="L4554" s="444">
        <f t="shared" ca="1" si="169"/>
        <v>-54351209735097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-54351209735097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-226463373896.23749</v>
      </c>
      <c r="L4555" s="444">
        <f t="shared" ca="1" si="169"/>
        <v>-54577673108993.234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-54577673108993.234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-227406971287.4718</v>
      </c>
      <c r="L4556" s="444">
        <f t="shared" ca="1" si="169"/>
        <v>-54805080080280.703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-54805080080280.703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-228354500334.5029</v>
      </c>
      <c r="L4557" s="444">
        <f t="shared" ca="1" si="169"/>
        <v>-55033434580615.203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-55033434580615.203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-229305977419.23004</v>
      </c>
      <c r="L4558" s="444">
        <f t="shared" ca="1" si="169"/>
        <v>-55262740558034.43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-55262740558034.43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-230261418991.81015</v>
      </c>
      <c r="L4559" s="444">
        <f t="shared" ca="1" si="169"/>
        <v>-55493001977026.242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-55493001977026.242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-231220841570.94272</v>
      </c>
      <c r="L4560" s="444">
        <f t="shared" ca="1" si="169"/>
        <v>-55724222818597.188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-55724222818597.188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-232184261744.15491</v>
      </c>
      <c r="L4561" s="444">
        <f t="shared" ca="1" si="169"/>
        <v>-55956407080341.344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-55956407080341.344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-233151696168.08893</v>
      </c>
      <c r="L4562" s="444">
        <f t="shared" ca="1" si="169"/>
        <v>-56189558776509.43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-56189558776509.43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-234123161568.78928</v>
      </c>
      <c r="L4563" s="444">
        <f t="shared" ca="1" si="169"/>
        <v>-56423681938078.219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-56423681938078.219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-235098674741.99258</v>
      </c>
      <c r="L4564" s="444">
        <f t="shared" ca="1" si="169"/>
        <v>-56658780612820.211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-56658780612820.211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-236078252553.41754</v>
      </c>
      <c r="L4565" s="444">
        <f t="shared" ca="1" si="169"/>
        <v>-56894858865373.625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-56894858865373.625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-237061911939.05676</v>
      </c>
      <c r="L4566" s="444">
        <f t="shared" ca="1" si="169"/>
        <v>-57131920777312.68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-57131920777312.68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-238049669905.46945</v>
      </c>
      <c r="L4567" s="444">
        <f t="shared" ca="1" si="169"/>
        <v>-57369970447218.148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-57369970447218.148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-239041543530.07562</v>
      </c>
      <c r="L4568" s="444">
        <f t="shared" ca="1" si="169"/>
        <v>-57609011990748.227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-57609011990748.227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-240037549961.45093</v>
      </c>
      <c r="L4569" s="444">
        <f t="shared" ca="1" si="169"/>
        <v>-57849049540709.68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-57849049540709.68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-241037706419.62366</v>
      </c>
      <c r="L4570" s="444">
        <f t="shared" ca="1" si="169"/>
        <v>-58090087247129.305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-58090087247129.305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-242042030196.3721</v>
      </c>
      <c r="L4571" s="444">
        <f t="shared" ca="1" si="169"/>
        <v>-58332129277325.68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-58332129277325.68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-243050538655.52368</v>
      </c>
      <c r="L4572" s="444">
        <f t="shared" ca="1" si="169"/>
        <v>-58575179815981.203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-58575179815981.203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-244063249233.255</v>
      </c>
      <c r="L4573" s="444">
        <f t="shared" ca="1" si="169"/>
        <v>-58819243065214.461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-58819243065214.461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-245080179438.39359</v>
      </c>
      <c r="L4574" s="444">
        <f t="shared" ca="1" si="169"/>
        <v>-59064323244652.852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-59064323244652.852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-246101346852.72025</v>
      </c>
      <c r="L4575" s="444">
        <f t="shared" ca="1" si="169"/>
        <v>-59310424591505.57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-59310424591505.57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-247126769131.27316</v>
      </c>
      <c r="L4576" s="444">
        <f t="shared" ca="1" si="169"/>
        <v>-59557551360636.844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-59557551360636.844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-248156464002.6535</v>
      </c>
      <c r="L4577" s="444">
        <f t="shared" ca="1" si="169"/>
        <v>-59805707824639.5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-59805707824639.5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-249190449269.33127</v>
      </c>
      <c r="L4578" s="444">
        <f t="shared" ca="1" si="169"/>
        <v>-60054898273908.828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-60054898273908.828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-250228742807.95346</v>
      </c>
      <c r="L4579" s="444">
        <f t="shared" ca="1" si="169"/>
        <v>-60305127016716.781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-60305127016716.781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-251271362569.65326</v>
      </c>
      <c r="L4580" s="444">
        <f t="shared" ca="1" si="169"/>
        <v>-60556398379286.438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-60556398379286.438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-252318326580.36014</v>
      </c>
      <c r="L4581" s="444">
        <f t="shared" ca="1" si="169"/>
        <v>-60808716705866.797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-60808716705866.797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-253369652941.11166</v>
      </c>
      <c r="L4582" s="444">
        <f t="shared" ca="1" si="169"/>
        <v>-61062086358807.906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-61062086358807.906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-254425359828.36627</v>
      </c>
      <c r="L4583" s="444">
        <f t="shared" ca="1" si="169"/>
        <v>-61316511718636.273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-61316511718636.273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-255485465494.31784</v>
      </c>
      <c r="L4584" s="444">
        <f t="shared" ca="1" si="169"/>
        <v>-61571997184130.594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-61571997184130.594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-256549988267.21082</v>
      </c>
      <c r="L4585" s="444">
        <f t="shared" ca="1" si="169"/>
        <v>-61828547172397.805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-61828547172397.805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-257618946551.6575</v>
      </c>
      <c r="L4586" s="444">
        <f t="shared" ca="1" si="169"/>
        <v>-62086166118949.461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-62086166118949.461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-258692358828.95605</v>
      </c>
      <c r="L4587" s="444">
        <f t="shared" ca="1" si="169"/>
        <v>-62344858477778.414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-62344858477778.414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-259770243657.41006</v>
      </c>
      <c r="L4588" s="444">
        <f t="shared" ca="1" si="169"/>
        <v>-62604628721435.82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-62604628721435.82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-260852619672.64929</v>
      </c>
      <c r="L4589" s="444">
        <f t="shared" ca="1" si="169"/>
        <v>-62865481341108.469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-62865481341108.469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-261939505587.95193</v>
      </c>
      <c r="L4590" s="444">
        <f t="shared" ca="1" si="169"/>
        <v>-63127420846696.422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-63127420846696.422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-263030920194.56845</v>
      </c>
      <c r="L4591" s="444">
        <f t="shared" ca="1" si="169"/>
        <v>-63390451766890.992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-63390451766890.992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-264126882362.04584</v>
      </c>
      <c r="L4592" s="444">
        <f t="shared" ca="1" si="169"/>
        <v>-63654578649253.039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-63654578649253.039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-265227411038.55432</v>
      </c>
      <c r="L4593" s="444">
        <f t="shared" ca="1" si="169"/>
        <v>-63919806060291.594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-63919806060291.594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-266332525251.21497</v>
      </c>
      <c r="L4594" s="444">
        <f t="shared" ca="1" si="169"/>
        <v>-64186138585542.813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-64186138585542.813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-267442244106.42838</v>
      </c>
      <c r="L4595" s="444">
        <f t="shared" ca="1" si="169"/>
        <v>-64453580829649.242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-64453580829649.242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-268556586790.20517</v>
      </c>
      <c r="L4596" s="444">
        <f t="shared" ca="1" si="169"/>
        <v>-64722137416439.445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-64722137416439.445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-269675572568.49771</v>
      </c>
      <c r="L4597" s="444">
        <f t="shared" ca="1" si="169"/>
        <v>-64991812989007.945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-64991812989007.945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-270799220787.53311</v>
      </c>
      <c r="L4598" s="444">
        <f t="shared" ref="L4598:L4852" ca="1" si="174">I4598-J4598+K4598</f>
        <v>-65262612209795.477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-65262612209795.477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-271927550874.1478</v>
      </c>
      <c r="L4599" s="444">
        <f t="shared" ca="1" si="174"/>
        <v>-65534539760669.625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-65534539760669.625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-273060582336.12344</v>
      </c>
      <c r="L4600" s="444">
        <f t="shared" ca="1" si="174"/>
        <v>-65807600343005.75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-65807600343005.75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-274198334762.52393</v>
      </c>
      <c r="L4601" s="444">
        <f t="shared" ca="1" si="174"/>
        <v>-66081798677768.273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-66081798677768.273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-275340827824.03448</v>
      </c>
      <c r="L4602" s="444">
        <f t="shared" ca="1" si="174"/>
        <v>-66357139505592.305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-66357139505592.305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-276488081273.30127</v>
      </c>
      <c r="L4603" s="444">
        <f t="shared" ca="1" si="174"/>
        <v>-66633627586865.609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-66633627586865.609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-277640114945.27338</v>
      </c>
      <c r="L4604" s="444">
        <f t="shared" ca="1" si="174"/>
        <v>-66911267701810.883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-66911267701810.883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-278796948757.54535</v>
      </c>
      <c r="L4605" s="444">
        <f t="shared" ca="1" si="174"/>
        <v>-67190064650568.43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-67190064650568.43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-279958602710.70178</v>
      </c>
      <c r="L4606" s="444">
        <f t="shared" ca="1" si="174"/>
        <v>-67470023253279.133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-67470023253279.133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-281125096888.66302</v>
      </c>
      <c r="L4607" s="444">
        <f t="shared" ca="1" si="174"/>
        <v>-67751148350167.797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-67751148350167.797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-282296451459.03247</v>
      </c>
      <c r="L4608" s="444">
        <f t="shared" ca="1" si="174"/>
        <v>-68033444801626.828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-68033444801626.828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-283472686673.44513</v>
      </c>
      <c r="L4609" s="444">
        <f t="shared" ca="1" si="174"/>
        <v>-68316917488300.273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-68316917488300.273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-284653822867.91779</v>
      </c>
      <c r="L4610" s="444">
        <f t="shared" ca="1" si="174"/>
        <v>-68601571311168.188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-68601571311168.188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-285839880463.20081</v>
      </c>
      <c r="L4611" s="444">
        <f t="shared" ca="1" si="174"/>
        <v>-68887411191631.391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-68887411191631.391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-287030879965.1308</v>
      </c>
      <c r="L4612" s="444">
        <f t="shared" ca="1" si="174"/>
        <v>-69174442071596.523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-69174442071596.523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-288226841964.98553</v>
      </c>
      <c r="L4613" s="444">
        <f t="shared" ca="1" si="174"/>
        <v>-69462668913561.508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-69462668913561.508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-289427787139.8396</v>
      </c>
      <c r="L4614" s="444">
        <f t="shared" ca="1" si="174"/>
        <v>-69752096700701.344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-69752096700701.344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-290633736252.92224</v>
      </c>
      <c r="L4615" s="444">
        <f t="shared" ca="1" si="174"/>
        <v>-70042730436954.266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-70042730436954.266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-291844710153.97614</v>
      </c>
      <c r="L4616" s="444">
        <f t="shared" ca="1" si="174"/>
        <v>-70334575147108.242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-70334575147108.242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-293060729779.61768</v>
      </c>
      <c r="L4617" s="444">
        <f t="shared" ca="1" si="174"/>
        <v>-70627635876887.859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-70627635876887.859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-294281816153.6994</v>
      </c>
      <c r="L4618" s="444">
        <f t="shared" ca="1" si="174"/>
        <v>-70921917693041.563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-70921917693041.563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-295507990387.67316</v>
      </c>
      <c r="L4619" s="444">
        <f t="shared" ca="1" si="174"/>
        <v>-71217425683429.234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-71217425683429.234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-296739273680.95514</v>
      </c>
      <c r="L4620" s="444">
        <f t="shared" ca="1" si="174"/>
        <v>-71514164957110.188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-71514164957110.188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-297975687321.29242</v>
      </c>
      <c r="L4621" s="444">
        <f t="shared" ca="1" si="174"/>
        <v>-71812140644431.484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-71812140644431.484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-299217252685.13116</v>
      </c>
      <c r="L4622" s="444">
        <f t="shared" ca="1" si="174"/>
        <v>-72111357897116.609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-72111357897116.609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-300463991237.98584</v>
      </c>
      <c r="L4623" s="444">
        <f t="shared" ca="1" si="174"/>
        <v>-72411821888354.594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-72411821888354.594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-301715924534.81079</v>
      </c>
      <c r="L4624" s="444">
        <f t="shared" ca="1" si="174"/>
        <v>-72713537812889.406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-72713537812889.406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-302973074220.3725</v>
      </c>
      <c r="L4625" s="444">
        <f t="shared" ca="1" si="174"/>
        <v>-73016510887109.781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-73016510887109.781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-304235462029.62408</v>
      </c>
      <c r="L4626" s="444">
        <f t="shared" ca="1" si="174"/>
        <v>-73320746349139.406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-73320746349139.406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-305503109788.08087</v>
      </c>
      <c r="L4627" s="444">
        <f t="shared" ca="1" si="174"/>
        <v>-73626249458927.484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-73626249458927.484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-306776039412.19788</v>
      </c>
      <c r="L4628" s="444">
        <f t="shared" ca="1" si="174"/>
        <v>-73933025498339.688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-73933025498339.688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-308054272909.74872</v>
      </c>
      <c r="L4629" s="444">
        <f t="shared" ca="1" si="174"/>
        <v>-74241079771249.438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-74241079771249.438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-309337832380.20599</v>
      </c>
      <c r="L4630" s="444">
        <f t="shared" ca="1" si="174"/>
        <v>-74550417603629.641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-74550417603629.641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-310626740015.12347</v>
      </c>
      <c r="L4631" s="444">
        <f t="shared" ca="1" si="174"/>
        <v>-74861044343644.766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-74861044343644.766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-311921018098.51984</v>
      </c>
      <c r="L4632" s="444">
        <f t="shared" ca="1" si="174"/>
        <v>-75172965361743.281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-75172965361743.281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-313220689007.26367</v>
      </c>
      <c r="L4633" s="444">
        <f t="shared" ca="1" si="174"/>
        <v>-75486186050750.547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-75486186050750.547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-314525775211.46063</v>
      </c>
      <c r="L4634" s="444">
        <f t="shared" ca="1" si="174"/>
        <v>-75800711825962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-75800711825962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-315836299274.84167</v>
      </c>
      <c r="L4635" s="444">
        <f t="shared" ca="1" si="174"/>
        <v>-76116548125236.844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-76116548125236.844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-317152283855.1535</v>
      </c>
      <c r="L4636" s="444">
        <f t="shared" ca="1" si="174"/>
        <v>-76433700409092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-76433700409092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-318473751704.54999</v>
      </c>
      <c r="L4637" s="444">
        <f t="shared" ca="1" si="174"/>
        <v>-76752174160796.547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-76752174160796.547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-319800725669.9856</v>
      </c>
      <c r="L4638" s="444">
        <f t="shared" ca="1" si="174"/>
        <v>-77071974886466.531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-77071974886466.531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-321133228693.61053</v>
      </c>
      <c r="L4639" s="444">
        <f t="shared" ca="1" si="174"/>
        <v>-77393108115160.141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-77393108115160.141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-322471283813.16724</v>
      </c>
      <c r="L4640" s="444">
        <f t="shared" ca="1" si="174"/>
        <v>-77715579398973.313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-77715579398973.313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-323814914162.38879</v>
      </c>
      <c r="L4641" s="444">
        <f t="shared" ca="1" si="174"/>
        <v>-78039394313135.703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-78039394313135.703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-325164142971.39874</v>
      </c>
      <c r="L4642" s="444">
        <f t="shared" ca="1" si="174"/>
        <v>-78364558456107.109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-78364558456107.109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-326518993567.11298</v>
      </c>
      <c r="L4643" s="444">
        <f t="shared" ca="1" si="174"/>
        <v>-78691077449674.219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-78691077449674.219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-327879489373.64258</v>
      </c>
      <c r="L4644" s="444">
        <f t="shared" ca="1" si="174"/>
        <v>-79018956939047.859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-79018956939047.859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-329245653912.6994</v>
      </c>
      <c r="L4645" s="444">
        <f t="shared" ca="1" si="174"/>
        <v>-79348202592960.563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-79348202592960.563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-330617510804.00232</v>
      </c>
      <c r="L4646" s="444">
        <f t="shared" ca="1" si="174"/>
        <v>-79678820103764.563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-79678820103764.563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-331995083765.68567</v>
      </c>
      <c r="L4647" s="444">
        <f t="shared" ca="1" si="174"/>
        <v>-80010815187530.25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-80010815187530.25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-333378396614.70935</v>
      </c>
      <c r="L4648" s="444">
        <f t="shared" ca="1" si="174"/>
        <v>-80344193584144.953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-80344193584144.953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-334767473267.27063</v>
      </c>
      <c r="L4649" s="444">
        <f t="shared" ca="1" si="174"/>
        <v>-80678961057412.219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-80678961057412.219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-336162337739.21759</v>
      </c>
      <c r="L4650" s="444">
        <f t="shared" ca="1" si="174"/>
        <v>-81015123395151.438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-81015123395151.438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-337563014146.46429</v>
      </c>
      <c r="L4651" s="444">
        <f t="shared" ca="1" si="174"/>
        <v>-81352686409297.906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-81352686409297.906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-338969526705.40796</v>
      </c>
      <c r="L4652" s="444">
        <f t="shared" ca="1" si="174"/>
        <v>-81691655936003.313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-81691655936003.313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-340381899733.34711</v>
      </c>
      <c r="L4653" s="444">
        <f t="shared" ca="1" si="174"/>
        <v>-82032037835736.656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-82032037835736.656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-341800157648.90271</v>
      </c>
      <c r="L4654" s="444">
        <f t="shared" ca="1" si="174"/>
        <v>-82373837993385.563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-82373837993385.563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-343224324972.43982</v>
      </c>
      <c r="L4655" s="444">
        <f t="shared" ca="1" si="174"/>
        <v>-82717062318358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-82717062318358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-344654426326.49164</v>
      </c>
      <c r="L4656" s="444">
        <f t="shared" ca="1" si="174"/>
        <v>-83061716744684.484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-83061716744684.484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-346090486436.18536</v>
      </c>
      <c r="L4657" s="444">
        <f t="shared" ca="1" si="174"/>
        <v>-83407807231120.672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-83407807231120.672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-347532530129.66943</v>
      </c>
      <c r="L4658" s="444">
        <f t="shared" ca="1" si="174"/>
        <v>-83755339761250.344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-83755339761250.344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-348980582338.54309</v>
      </c>
      <c r="L4659" s="444">
        <f t="shared" ca="1" si="174"/>
        <v>-84104320343588.891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-84104320343588.891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-350434668098.28705</v>
      </c>
      <c r="L4660" s="444">
        <f t="shared" ca="1" si="174"/>
        <v>-84454755011687.172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-84454755011687.172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-351894812548.69653</v>
      </c>
      <c r="L4661" s="444">
        <f t="shared" ca="1" si="174"/>
        <v>-84806649824235.875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-84806649824235.875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-353361040934.31616</v>
      </c>
      <c r="L4662" s="444">
        <f t="shared" ca="1" si="174"/>
        <v>-85160010865170.188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-85160010865170.188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-354833378604.87579</v>
      </c>
      <c r="L4663" s="444">
        <f t="shared" ca="1" si="174"/>
        <v>-85514844243775.063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-85514844243775.063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-356311851015.72943</v>
      </c>
      <c r="L4664" s="444">
        <f t="shared" ca="1" si="174"/>
        <v>-85871156094790.797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-85871156094790.797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-357796483728.29498</v>
      </c>
      <c r="L4665" s="444">
        <f t="shared" ca="1" si="174"/>
        <v>-86228952578519.094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-86228952578519.094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-359287302410.49622</v>
      </c>
      <c r="L4666" s="444">
        <f t="shared" ca="1" si="174"/>
        <v>-86588239880929.594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-86588239880929.594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-360784332837.20667</v>
      </c>
      <c r="L4667" s="444">
        <f t="shared" ca="1" si="174"/>
        <v>-86949024213766.797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-86949024213766.797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-362287600890.69501</v>
      </c>
      <c r="L4668" s="444">
        <f t="shared" ca="1" si="174"/>
        <v>-87311311814657.484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-87311311814657.484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-363797132561.07288</v>
      </c>
      <c r="L4669" s="444">
        <f t="shared" ca="1" si="174"/>
        <v>-87675108947218.563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-87675108947218.563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-365312953946.74402</v>
      </c>
      <c r="L4670" s="444">
        <f t="shared" ca="1" si="174"/>
        <v>-88040421901165.313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-88040421901165.313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-366835091254.85547</v>
      </c>
      <c r="L4671" s="444">
        <f t="shared" ca="1" si="174"/>
        <v>-88407256992420.172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-88407256992420.172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-368363570801.75073</v>
      </c>
      <c r="L4672" s="444">
        <f t="shared" ca="1" si="174"/>
        <v>-88775620563221.922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-88775620563221.922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-369898419013.42468</v>
      </c>
      <c r="L4673" s="444">
        <f t="shared" ca="1" si="174"/>
        <v>-89145518982235.344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-89145518982235.344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-371439662425.98059</v>
      </c>
      <c r="L4674" s="444">
        <f t="shared" ca="1" si="174"/>
        <v>-89516958644661.328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-89516958644661.328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-372987327686.08887</v>
      </c>
      <c r="L4675" s="444">
        <f t="shared" ca="1" si="174"/>
        <v>-89889945972347.422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-89889945972347.422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-374541441551.44757</v>
      </c>
      <c r="L4676" s="444">
        <f t="shared" ca="1" si="174"/>
        <v>-90264487413898.875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-90264487413898.875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-376102030891.2453</v>
      </c>
      <c r="L4677" s="444">
        <f t="shared" ca="1" si="174"/>
        <v>-90640589444790.125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-90640589444790.125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-377669122686.62549</v>
      </c>
      <c r="L4678" s="444">
        <f t="shared" ca="1" si="174"/>
        <v>-91018258567476.75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-91018258567476.75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-379242744031.15314</v>
      </c>
      <c r="L4679" s="444">
        <f t="shared" ca="1" si="174"/>
        <v>-91397501311507.906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-91397501311507.906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-380822922131.28296</v>
      </c>
      <c r="L4680" s="444">
        <f t="shared" ca="1" si="174"/>
        <v>-91778324233639.188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-91778324233639.188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-382409684306.82996</v>
      </c>
      <c r="L4681" s="444">
        <f t="shared" ca="1" si="174"/>
        <v>-92160733917946.016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-92160733917946.016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-384003057991.44171</v>
      </c>
      <c r="L4682" s="444">
        <f t="shared" ca="1" si="174"/>
        <v>-92544736975937.453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-92544736975937.453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-385603070733.07269</v>
      </c>
      <c r="L4683" s="444">
        <f t="shared" ca="1" si="174"/>
        <v>-92930340046670.531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-92930340046670.531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-387209750194.46057</v>
      </c>
      <c r="L4684" s="444">
        <f t="shared" ca="1" si="174"/>
        <v>-93317549796864.984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-93317549796864.984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-388823124153.60413</v>
      </c>
      <c r="L4685" s="444">
        <f t="shared" ca="1" si="174"/>
        <v>-93706372921018.594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-93706372921018.594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-390443220504.24414</v>
      </c>
      <c r="L4686" s="444">
        <f t="shared" ca="1" si="174"/>
        <v>-94096816141522.844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-94096816141522.844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-392070067256.34515</v>
      </c>
      <c r="L4687" s="444">
        <f t="shared" ca="1" si="174"/>
        <v>-94488886208779.188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-94488886208779.188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-393703692536.57996</v>
      </c>
      <c r="L4688" s="444">
        <f t="shared" ca="1" si="174"/>
        <v>-94882589901315.766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-94882589901315.766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-395344124588.81567</v>
      </c>
      <c r="L4689" s="444">
        <f t="shared" ca="1" si="174"/>
        <v>-95277934025904.578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-95277934025904.578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-396991391774.60242</v>
      </c>
      <c r="L4690" s="444">
        <f t="shared" ca="1" si="174"/>
        <v>-95674925417679.188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-95674925417679.188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-398645522573.66327</v>
      </c>
      <c r="L4691" s="444">
        <f t="shared" ca="1" si="174"/>
        <v>-96073570940252.844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-96073570940252.844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-400306545584.38684</v>
      </c>
      <c r="L4692" s="444">
        <f t="shared" ca="1" si="174"/>
        <v>-96473877485837.234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-96473877485837.234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-401974489524.32178</v>
      </c>
      <c r="L4693" s="444">
        <f t="shared" ca="1" si="174"/>
        <v>-96875851975361.563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-96875851975361.563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-403649383230.67316</v>
      </c>
      <c r="L4694" s="444">
        <f t="shared" ca="1" si="174"/>
        <v>-97279501358592.234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-97279501358592.234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-405331255660.80096</v>
      </c>
      <c r="L4695" s="444">
        <f t="shared" ca="1" si="174"/>
        <v>-97684832614253.031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-97684832614253.031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-407020135892.72095</v>
      </c>
      <c r="L4696" s="444">
        <f t="shared" ca="1" si="174"/>
        <v>-98091852750145.75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-98091852750145.75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-408716053125.6073</v>
      </c>
      <c r="L4697" s="444">
        <f t="shared" ca="1" si="174"/>
        <v>-98500568803271.359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-98500568803271.359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-410419036680.2973</v>
      </c>
      <c r="L4698" s="444">
        <f t="shared" ca="1" si="174"/>
        <v>-98910987839951.656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-98910987839951.656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-412129115999.79858</v>
      </c>
      <c r="L4699" s="444">
        <f t="shared" ca="1" si="174"/>
        <v>-99323116955951.453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-99323116955951.453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-413846320649.79773</v>
      </c>
      <c r="L4700" s="444">
        <f t="shared" ca="1" si="174"/>
        <v>-99736963276601.25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-99736963276601.25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-415570680319.17188</v>
      </c>
      <c r="L4701" s="444">
        <f t="shared" ca="1" si="174"/>
        <v>-100152533956920.42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-100152533956920.42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-417302224820.50177</v>
      </c>
      <c r="L4702" s="444">
        <f t="shared" ca="1" si="174"/>
        <v>-100569836181740.92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-100569836181740.92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-419040984090.58716</v>
      </c>
      <c r="L4703" s="444">
        <f t="shared" ca="1" si="174"/>
        <v>-100988877165831.52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-100988877165831.52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-420786988190.96466</v>
      </c>
      <c r="L4704" s="444">
        <f t="shared" ca="1" si="174"/>
        <v>-101409664154022.48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-101409664154022.48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-422540267308.427</v>
      </c>
      <c r="L4705" s="444">
        <f t="shared" ca="1" si="174"/>
        <v>-101832204421330.91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-101832204421330.91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-424300851755.54541</v>
      </c>
      <c r="L4706" s="444">
        <f t="shared" ca="1" si="174"/>
        <v>-102256505273086.45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-102256505273086.45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-426068771971.19354</v>
      </c>
      <c r="L4707" s="444">
        <f t="shared" ca="1" si="174"/>
        <v>-102682574045057.64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-102682574045057.64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-427844058521.07349</v>
      </c>
      <c r="L4708" s="444">
        <f t="shared" ca="1" si="174"/>
        <v>-103110418103578.72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-103110418103578.72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-429626742098.24463</v>
      </c>
      <c r="L4709" s="444">
        <f t="shared" ca="1" si="174"/>
        <v>-103540044845676.97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-103540044845676.97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-431416853523.65405</v>
      </c>
      <c r="L4710" s="444">
        <f t="shared" ca="1" si="174"/>
        <v>-103971461699200.63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-103971461699200.63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-433214423746.66925</v>
      </c>
      <c r="L4711" s="444">
        <f t="shared" ca="1" si="174"/>
        <v>-104404676122947.3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-104404676122947.3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-435019483845.61371</v>
      </c>
      <c r="L4712" s="444">
        <f t="shared" ca="1" si="174"/>
        <v>-104839695606792.91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-104839695606792.91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-436832065028.30377</v>
      </c>
      <c r="L4713" s="444">
        <f t="shared" ca="1" si="174"/>
        <v>-105276527671821.2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-105276527671821.2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-438652198632.58832</v>
      </c>
      <c r="L4714" s="444">
        <f t="shared" ca="1" si="174"/>
        <v>-105715179870453.8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-105715179870453.8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-440479916126.89081</v>
      </c>
      <c r="L4715" s="444">
        <f t="shared" ca="1" si="174"/>
        <v>-106155659786580.69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-106155659786580.69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-442315249110.75287</v>
      </c>
      <c r="L4716" s="444">
        <f t="shared" ca="1" si="174"/>
        <v>-106597975035691.44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-106597975035691.44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-444158229315.38098</v>
      </c>
      <c r="L4717" s="444">
        <f t="shared" ca="1" si="174"/>
        <v>-107042133265006.81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-107042133265006.81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-446008888604.19507</v>
      </c>
      <c r="L4718" s="444">
        <f t="shared" ca="1" si="174"/>
        <v>-107488142153611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-107488142153611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-447867258973.37915</v>
      </c>
      <c r="L4719" s="444">
        <f t="shared" ca="1" si="174"/>
        <v>-107936009412584.38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-107936009412584.38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-449733372552.43488</v>
      </c>
      <c r="L4720" s="444">
        <f t="shared" ca="1" si="174"/>
        <v>-108385742785136.81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-108385742785136.81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-451607261604.73669</v>
      </c>
      <c r="L4721" s="444">
        <f t="shared" ca="1" si="174"/>
        <v>-108837350046741.55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-108837350046741.55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-453488958528.08978</v>
      </c>
      <c r="L4722" s="444">
        <f t="shared" ca="1" si="174"/>
        <v>-109290839005269.64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-109290839005269.64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-455378495855.29016</v>
      </c>
      <c r="L4723" s="444">
        <f t="shared" ca="1" si="174"/>
        <v>-109746217501124.94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-109746217501124.94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-457275906254.68726</v>
      </c>
      <c r="L4724" s="444">
        <f t="shared" ca="1" si="174"/>
        <v>-110203493407379.63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-110203493407379.63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-459181222530.74841</v>
      </c>
      <c r="L4725" s="444">
        <f t="shared" ca="1" si="174"/>
        <v>-110662674629910.38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-110662674629910.38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-461094477624.62665</v>
      </c>
      <c r="L4726" s="444">
        <f t="shared" ca="1" si="174"/>
        <v>-111123769107535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-111123769107535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-463015704614.72919</v>
      </c>
      <c r="L4727" s="444">
        <f t="shared" ca="1" si="174"/>
        <v>-111586784812149.73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-111586784812149.73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-464944936717.29053</v>
      </c>
      <c r="L4728" s="444">
        <f t="shared" ca="1" si="174"/>
        <v>-112051729748867.03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-112051729748867.03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-466882207286.94598</v>
      </c>
      <c r="L4729" s="444">
        <f t="shared" ca="1" si="174"/>
        <v>-112518611956153.98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-112518611956153.98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-468827549817.30829</v>
      </c>
      <c r="L4730" s="444">
        <f t="shared" ca="1" si="174"/>
        <v>-112987439505971.3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-112987439505971.3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-470780997941.54706</v>
      </c>
      <c r="L4731" s="444">
        <f t="shared" ca="1" si="174"/>
        <v>-113458220503912.84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-113458220503912.84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-472742585432.97015</v>
      </c>
      <c r="L4732" s="444">
        <f t="shared" ca="1" si="174"/>
        <v>-113930963089345.81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-113930963089345.81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-474712346205.60748</v>
      </c>
      <c r="L4733" s="444">
        <f t="shared" ca="1" si="174"/>
        <v>-114405675435551.42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-114405675435551.42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-476690314314.79761</v>
      </c>
      <c r="L4734" s="444">
        <f t="shared" ca="1" si="174"/>
        <v>-114882365749866.22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-114882365749866.22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-478676523957.77588</v>
      </c>
      <c r="L4735" s="444">
        <f t="shared" ca="1" si="174"/>
        <v>-115361042273824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-115361042273824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-480671009474.26666</v>
      </c>
      <c r="L4736" s="444">
        <f t="shared" ca="1" si="174"/>
        <v>-115841713283298.27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-115841713283298.27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-482673805347.07611</v>
      </c>
      <c r="L4737" s="444">
        <f t="shared" ca="1" si="174"/>
        <v>-116324387088645.34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-116324387088645.34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-484684946202.68884</v>
      </c>
      <c r="L4738" s="444">
        <f t="shared" ca="1" si="174"/>
        <v>-116809072034848.03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-116809072034848.03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-486704466811.86676</v>
      </c>
      <c r="L4739" s="444">
        <f t="shared" ca="1" si="174"/>
        <v>-117295776501659.89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-117295776501659.89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-488732402090.24957</v>
      </c>
      <c r="L4740" s="444">
        <f t="shared" ca="1" si="174"/>
        <v>-117784508903750.14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-117784508903750.14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-490768787098.95898</v>
      </c>
      <c r="L4741" s="444">
        <f t="shared" ca="1" si="174"/>
        <v>-118275277690849.09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-118275277690849.09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-492813657045.20453</v>
      </c>
      <c r="L4742" s="444">
        <f t="shared" ca="1" si="174"/>
        <v>-118768091347894.3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-118768091347894.3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-494867047282.89294</v>
      </c>
      <c r="L4743" s="444">
        <f t="shared" ca="1" si="174"/>
        <v>-119262958395177.19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-119262958395177.19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-496928993313.23828</v>
      </c>
      <c r="L4744" s="444">
        <f t="shared" ca="1" si="174"/>
        <v>-119759887388490.42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-119759887388490.42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-498999530785.37683</v>
      </c>
      <c r="L4745" s="444">
        <f t="shared" ca="1" si="174"/>
        <v>-120258886919275.8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-120258886919275.8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-501078695496.98248</v>
      </c>
      <c r="L4746" s="444">
        <f t="shared" ca="1" si="174"/>
        <v>-120759965614772.78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-120759965614772.78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-503166523394.8866</v>
      </c>
      <c r="L4747" s="444">
        <f t="shared" ca="1" si="174"/>
        <v>-121263132138167.67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-121263132138167.67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-505263050575.69867</v>
      </c>
      <c r="L4748" s="444">
        <f t="shared" ca="1" si="174"/>
        <v>-121768395188743.38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-121768395188743.38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-507368313286.43073</v>
      </c>
      <c r="L4749" s="444">
        <f t="shared" ca="1" si="174"/>
        <v>-122275763502029.81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-122275763502029.81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-509482347925.12421</v>
      </c>
      <c r="L4750" s="444">
        <f t="shared" ca="1" si="174"/>
        <v>-122785245849954.94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-122785245849954.94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-511605191041.47888</v>
      </c>
      <c r="L4751" s="444">
        <f t="shared" ca="1" si="174"/>
        <v>-123296851040996.42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-123296851040996.42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-513736879337.48511</v>
      </c>
      <c r="L4752" s="444">
        <f t="shared" ca="1" si="174"/>
        <v>-123810587920333.91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-123810587920333.91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-515877449668.05792</v>
      </c>
      <c r="L4753" s="444">
        <f t="shared" ca="1" si="174"/>
        <v>-124326465370001.97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-124326465370001.97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-518026939041.67487</v>
      </c>
      <c r="L4754" s="444">
        <f t="shared" ca="1" si="174"/>
        <v>-124844492309043.64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-124844492309043.64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-520185384621.01508</v>
      </c>
      <c r="L4755" s="444">
        <f t="shared" ca="1" si="174"/>
        <v>-125364677693664.66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-125364677693664.66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-522352823723.60272</v>
      </c>
      <c r="L4756" s="444">
        <f t="shared" ca="1" si="174"/>
        <v>-125887030517388.27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-125887030517388.27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-524529293822.45105</v>
      </c>
      <c r="L4757" s="444">
        <f t="shared" ca="1" si="174"/>
        <v>-126411559811210.72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-126411559811210.72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-526714832546.71136</v>
      </c>
      <c r="L4758" s="444">
        <f t="shared" ca="1" si="174"/>
        <v>-126938274643757.44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-126938274643757.44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-528909477682.32263</v>
      </c>
      <c r="L4759" s="444">
        <f t="shared" ca="1" si="174"/>
        <v>-127467184121439.77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-127467184121439.77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-531113267172.66571</v>
      </c>
      <c r="L4760" s="444">
        <f t="shared" ca="1" si="174"/>
        <v>-127998297388612.44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-127998297388612.44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-533326239119.21851</v>
      </c>
      <c r="L4761" s="444">
        <f t="shared" ca="1" si="174"/>
        <v>-128531623627731.66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-128531623627731.66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-535548431782.21527</v>
      </c>
      <c r="L4762" s="444">
        <f t="shared" ca="1" si="174"/>
        <v>-129067172059513.88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-129067172059513.88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-537779883581.3078</v>
      </c>
      <c r="L4763" s="444">
        <f t="shared" ca="1" si="174"/>
        <v>-129604951943095.19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-129604951943095.19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-540020633096.22992</v>
      </c>
      <c r="L4764" s="444">
        <f t="shared" ca="1" si="174"/>
        <v>-130144972576191.42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-130144972576191.42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-542270719067.46417</v>
      </c>
      <c r="L4765" s="444">
        <f t="shared" ca="1" si="174"/>
        <v>-130687243295258.89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-130687243295258.89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-544530180396.91205</v>
      </c>
      <c r="L4766" s="444">
        <f t="shared" ca="1" si="174"/>
        <v>-131231773475655.8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-131231773475655.8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-546799056148.5658</v>
      </c>
      <c r="L4767" s="444">
        <f t="shared" ca="1" si="174"/>
        <v>-131778572531804.36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-131778572531804.36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-549077385549.18475</v>
      </c>
      <c r="L4768" s="444">
        <f t="shared" ca="1" si="174"/>
        <v>-132327649917353.55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-132327649917353.55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-551365207988.97314</v>
      </c>
      <c r="L4769" s="444">
        <f t="shared" ca="1" si="174"/>
        <v>-132879015125342.52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-132879015125342.52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-553662563022.2605</v>
      </c>
      <c r="L4770" s="444">
        <f t="shared" ca="1" si="174"/>
        <v>-133432677688364.78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-133432677688364.78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-555969490368.18652</v>
      </c>
      <c r="L4771" s="444">
        <f t="shared" ca="1" si="174"/>
        <v>-133988647178732.97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-133988647178732.97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-558286029911.38745</v>
      </c>
      <c r="L4772" s="444">
        <f t="shared" ca="1" si="174"/>
        <v>-134546933208644.36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-134546933208644.36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-560612221702.68481</v>
      </c>
      <c r="L4773" s="444">
        <f t="shared" ca="1" si="174"/>
        <v>-135107545430347.05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-135107545430347.05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-562948105959.7793</v>
      </c>
      <c r="L4774" s="444">
        <f t="shared" ca="1" si="174"/>
        <v>-135670493536306.83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-135670493536306.83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-565293723067.94507</v>
      </c>
      <c r="L4775" s="444">
        <f t="shared" ca="1" si="174"/>
        <v>-136235787259374.77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-136235787259374.77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-567649113580.72827</v>
      </c>
      <c r="L4776" s="444">
        <f t="shared" ca="1" si="174"/>
        <v>-136803436372955.5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-136803436372955.5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-570014318220.64795</v>
      </c>
      <c r="L4777" s="444">
        <f t="shared" ca="1" si="174"/>
        <v>-137373450691176.14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-137373450691176.14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-572389377879.90051</v>
      </c>
      <c r="L4778" s="444">
        <f t="shared" ca="1" si="174"/>
        <v>-137945840069056.05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-137945840069056.05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-574774333621.06689</v>
      </c>
      <c r="L4779" s="444">
        <f t="shared" ca="1" si="174"/>
        <v>-138520614402677.11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-138520614402677.11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-577169226677.82129</v>
      </c>
      <c r="L4780" s="444">
        <f t="shared" ca="1" si="174"/>
        <v>-139097783629354.94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-139097783629354.94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-579574098455.64551</v>
      </c>
      <c r="L4781" s="444">
        <f t="shared" ca="1" si="174"/>
        <v>-139677357727810.58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-139677357727810.58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-581988990532.54407</v>
      </c>
      <c r="L4782" s="444">
        <f t="shared" ca="1" si="174"/>
        <v>-140259346718343.13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-140259346718343.13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-584413944659.76306</v>
      </c>
      <c r="L4783" s="444">
        <f t="shared" ca="1" si="174"/>
        <v>-140843760663002.88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-140843760663002.88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-586849002762.51196</v>
      </c>
      <c r="L4784" s="444">
        <f t="shared" ca="1" si="174"/>
        <v>-141430609665765.38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-141430609665765.38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-589294206940.68909</v>
      </c>
      <c r="L4785" s="444">
        <f t="shared" ca="1" si="174"/>
        <v>-142019903872706.06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-142019903872706.06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-591749599469.60864</v>
      </c>
      <c r="L4786" s="444">
        <f t="shared" ca="1" si="174"/>
        <v>-142611653472175.66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-142611653472175.66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-594215222800.73193</v>
      </c>
      <c r="L4787" s="444">
        <f t="shared" ca="1" si="174"/>
        <v>-143205868694976.38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-143205868694976.38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-596691119562.40161</v>
      </c>
      <c r="L4788" s="444">
        <f t="shared" ca="1" si="174"/>
        <v>-143802559814538.78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-143802559814538.78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-599177332560.57825</v>
      </c>
      <c r="L4789" s="444">
        <f t="shared" ca="1" si="174"/>
        <v>-144401737147099.38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-144401737147099.38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-601673904779.58069</v>
      </c>
      <c r="L4790" s="444">
        <f t="shared" ca="1" si="174"/>
        <v>-145003411051878.97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-145003411051878.97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-604180879382.82898</v>
      </c>
      <c r="L4791" s="444">
        <f t="shared" ca="1" si="174"/>
        <v>-145607591931261.81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-145607591931261.81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-606698299713.59082</v>
      </c>
      <c r="L4792" s="444">
        <f t="shared" ca="1" si="174"/>
        <v>-146214290230975.41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-146214290230975.41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-609226209295.73083</v>
      </c>
      <c r="L4793" s="444">
        <f t="shared" ca="1" si="174"/>
        <v>-146823516440271.13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-146823516440271.13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-611764651834.46301</v>
      </c>
      <c r="L4794" s="444">
        <f t="shared" ca="1" si="174"/>
        <v>-147435281092105.59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-147435281092105.59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-614313671217.10669</v>
      </c>
      <c r="L4795" s="444">
        <f t="shared" ca="1" si="174"/>
        <v>-148049594763322.69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-148049594763322.69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-616873311513.84448</v>
      </c>
      <c r="L4796" s="444">
        <f t="shared" ca="1" si="174"/>
        <v>-148666468074836.53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-148666468074836.53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-619443616978.4856</v>
      </c>
      <c r="L4797" s="444">
        <f t="shared" ca="1" si="174"/>
        <v>-149285911691815.03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-149285911691815.03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-622024632049.22925</v>
      </c>
      <c r="L4798" s="444">
        <f t="shared" ca="1" si="174"/>
        <v>-149907936323864.25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-149907936323864.25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-624616401349.43433</v>
      </c>
      <c r="L4799" s="444">
        <f t="shared" ca="1" si="174"/>
        <v>-150532552725213.69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-150532552725213.69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-627218969688.39038</v>
      </c>
      <c r="L4800" s="444">
        <f t="shared" ca="1" si="174"/>
        <v>-151159771694902.06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-151159771694902.06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-629832382062.09192</v>
      </c>
      <c r="L4801" s="444">
        <f t="shared" ca="1" si="174"/>
        <v>-151789604076964.16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-151789604076964.16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-632456683654.01733</v>
      </c>
      <c r="L4802" s="444">
        <f t="shared" ca="1" si="174"/>
        <v>-152422060760618.19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-152422060760618.19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-635091919835.90906</v>
      </c>
      <c r="L4803" s="444">
        <f t="shared" ca="1" si="174"/>
        <v>-153057152680454.09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-153057152680454.09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-637738136168.55872</v>
      </c>
      <c r="L4804" s="444">
        <f t="shared" ca="1" si="174"/>
        <v>-153694890816622.66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-153694890816622.66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-640395378402.59436</v>
      </c>
      <c r="L4805" s="444">
        <f t="shared" ca="1" si="174"/>
        <v>-154335286195025.25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-154335286195025.25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-643063692479.27185</v>
      </c>
      <c r="L4806" s="444">
        <f t="shared" ca="1" si="174"/>
        <v>-154978349887504.53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-154978349887504.53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-645743124531.26892</v>
      </c>
      <c r="L4807" s="444">
        <f t="shared" ca="1" si="174"/>
        <v>-155624093012035.81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-155624093012035.81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-648433720883.48254</v>
      </c>
      <c r="L4808" s="444">
        <f t="shared" ca="1" si="174"/>
        <v>-156272526732919.28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-156272526732919.28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-651135528053.83032</v>
      </c>
      <c r="L4809" s="444">
        <f t="shared" ca="1" si="174"/>
        <v>-156923662260973.13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-156923662260973.13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-653848592754.05469</v>
      </c>
      <c r="L4810" s="444">
        <f t="shared" ca="1" si="174"/>
        <v>-157577510853727.19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-157577510853727.19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-656572961890.52991</v>
      </c>
      <c r="L4811" s="444">
        <f t="shared" ca="1" si="174"/>
        <v>-158234083815617.72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-158234083815617.72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-659308682565.07385</v>
      </c>
      <c r="L4812" s="444">
        <f t="shared" ca="1" si="174"/>
        <v>-158893392498182.78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-158893392498182.78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-662055802075.7616</v>
      </c>
      <c r="L4813" s="444">
        <f t="shared" ca="1" si="174"/>
        <v>-159555448300258.53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-159555448300258.53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-664814367917.7439</v>
      </c>
      <c r="L4814" s="444">
        <f t="shared" ca="1" si="174"/>
        <v>-160220262668176.28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-160220262668176.28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-667584427784.06787</v>
      </c>
      <c r="L4815" s="444">
        <f t="shared" ca="1" si="174"/>
        <v>-160887847095960.34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-160887847095960.34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-670366029566.50146</v>
      </c>
      <c r="L4816" s="444">
        <f t="shared" ca="1" si="174"/>
        <v>-161558213125526.84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-161558213125526.84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-673159221356.36182</v>
      </c>
      <c r="L4817" s="444">
        <f t="shared" ca="1" si="174"/>
        <v>-162231372346883.22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-162231372346883.22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-675964051445.34668</v>
      </c>
      <c r="L4818" s="444">
        <f t="shared" ca="1" si="174"/>
        <v>-162907336398328.56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-162907336398328.56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-678780568326.36902</v>
      </c>
      <c r="L4819" s="444">
        <f t="shared" ca="1" si="174"/>
        <v>-163586116966654.94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-163586116966654.94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-681608820694.39551</v>
      </c>
      <c r="L4820" s="444">
        <f t="shared" ca="1" si="174"/>
        <v>-164267725787349.34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-164267725787349.34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-684448857447.28894</v>
      </c>
      <c r="L4821" s="444">
        <f t="shared" ca="1" si="174"/>
        <v>-164952174644796.63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-164952174644796.63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-687300727686.65259</v>
      </c>
      <c r="L4822" s="444">
        <f t="shared" ca="1" si="174"/>
        <v>-165639475372483.28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-165639475372483.28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-690164480718.6803</v>
      </c>
      <c r="L4823" s="444">
        <f t="shared" ca="1" si="174"/>
        <v>-166329639853201.97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-166329639853201.97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-693040166055.00818</v>
      </c>
      <c r="L4824" s="444">
        <f t="shared" ca="1" si="174"/>
        <v>-167022680019256.97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-167022680019256.97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-695927833413.57068</v>
      </c>
      <c r="L4825" s="444">
        <f t="shared" ca="1" si="174"/>
        <v>-167718607852670.53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-167718607852670.53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-698827532719.46057</v>
      </c>
      <c r="L4826" s="444">
        <f t="shared" ca="1" si="174"/>
        <v>-168417435385390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-168417435385390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-701739314105.79163</v>
      </c>
      <c r="L4827" s="444">
        <f t="shared" ca="1" si="174"/>
        <v>-169119174699495.78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-169119174699495.78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-704663227914.5658</v>
      </c>
      <c r="L4828" s="444">
        <f t="shared" ca="1" si="174"/>
        <v>-169823837927410.34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-169823837927410.34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-707599324697.54309</v>
      </c>
      <c r="L4829" s="444">
        <f t="shared" ca="1" si="174"/>
        <v>-170531437252107.88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-170531437252107.88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-710547655217.11609</v>
      </c>
      <c r="L4830" s="444">
        <f t="shared" ca="1" si="174"/>
        <v>-171241984907325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-171241984907325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-713508270447.1875</v>
      </c>
      <c r="L4831" s="444">
        <f t="shared" ca="1" si="174"/>
        <v>-171955493177772.19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-171955493177772.19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-716481221574.05078</v>
      </c>
      <c r="L4832" s="444">
        <f t="shared" ca="1" si="174"/>
        <v>-172671974399346.25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-172671974399346.25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-719466559997.276</v>
      </c>
      <c r="L4833" s="444">
        <f t="shared" ca="1" si="174"/>
        <v>-173391440959343.53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-173391440959343.53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-722464337330.59802</v>
      </c>
      <c r="L4834" s="444">
        <f t="shared" ca="1" si="174"/>
        <v>-174113905296674.13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-174113905296674.13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-725474605402.80884</v>
      </c>
      <c r="L4835" s="444">
        <f t="shared" ca="1" si="174"/>
        <v>-174839379902076.94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-174839379902076.94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-728497416258.65393</v>
      </c>
      <c r="L4836" s="444">
        <f t="shared" ca="1" si="174"/>
        <v>-175567877318335.59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-175567877318335.59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-731532822159.73169</v>
      </c>
      <c r="L4837" s="444">
        <f t="shared" ca="1" si="174"/>
        <v>-176299410140495.31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-176299410140495.31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-734580875585.39709</v>
      </c>
      <c r="L4838" s="444">
        <f t="shared" ca="1" si="174"/>
        <v>-177033991016080.72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-177033991016080.72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-737641629233.66968</v>
      </c>
      <c r="L4839" s="444">
        <f t="shared" ca="1" si="174"/>
        <v>-177771632645314.38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-177771632645314.38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-740715136022.14319</v>
      </c>
      <c r="L4840" s="444">
        <f t="shared" ca="1" si="174"/>
        <v>-178512347781336.53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-178512347781336.53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-743801449088.90222</v>
      </c>
      <c r="L4841" s="444">
        <f t="shared" ca="1" si="174"/>
        <v>-179256149230425.44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-179256149230425.44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-746900621793.43933</v>
      </c>
      <c r="L4842" s="444">
        <f t="shared" ca="1" si="174"/>
        <v>-180003049852218.88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-180003049852218.88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-750012707717.57861</v>
      </c>
      <c r="L4843" s="444">
        <f t="shared" ca="1" si="174"/>
        <v>-180753062559936.47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-180753062559936.47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-753137760666.40198</v>
      </c>
      <c r="L4844" s="444">
        <f t="shared" ca="1" si="174"/>
        <v>-181506200320602.88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-181506200320602.88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-756275834669.17859</v>
      </c>
      <c r="L4845" s="444">
        <f t="shared" ca="1" si="174"/>
        <v>-182262476155272.06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-182262476155272.06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-759426983980.30029</v>
      </c>
      <c r="L4846" s="444">
        <f t="shared" ca="1" si="174"/>
        <v>-183021903139252.38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-183021903139252.38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-762591263080.21826</v>
      </c>
      <c r="L4847" s="444">
        <f t="shared" ca="1" si="174"/>
        <v>-183784494402332.59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-183784494402332.59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-765768726676.38574</v>
      </c>
      <c r="L4848" s="444">
        <f t="shared" ca="1" si="174"/>
        <v>-184550263129008.97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-184550263129008.97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-768959429704.20398</v>
      </c>
      <c r="L4849" s="444">
        <f t="shared" ca="1" si="174"/>
        <v>-185319222558713.19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-185319222558713.19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-772163427327.97156</v>
      </c>
      <c r="L4850" s="444">
        <f t="shared" ca="1" si="174"/>
        <v>-186091385986041.16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-186091385986041.16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-775380774941.83813</v>
      </c>
      <c r="L4851" s="444">
        <f t="shared" ca="1" si="174"/>
        <v>-186866766760983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-186866766760983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-778611528170.76245</v>
      </c>
      <c r="L4852" s="444">
        <f t="shared" ca="1" si="174"/>
        <v>-187645378289153.75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-187645378289153.75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-781855742871.474</v>
      </c>
      <c r="L4853" s="444">
        <f t="shared" ref="L4853:L5107" ca="1" si="179">I4853-J4853+K4853</f>
        <v>-188427234032025.22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-188427234032025.22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-785113475133.43835</v>
      </c>
      <c r="L4854" s="444">
        <f t="shared" ca="1" si="179"/>
        <v>-189212347507158.66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-189212347507158.66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-788384781279.82776</v>
      </c>
      <c r="L4855" s="444">
        <f t="shared" ca="1" si="179"/>
        <v>-190000732288438.47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-190000732288438.47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-791669717868.49365</v>
      </c>
      <c r="L4856" s="444">
        <f t="shared" ca="1" si="179"/>
        <v>-190792402006306.97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-190792402006306.97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-794968341692.94568</v>
      </c>
      <c r="L4857" s="444">
        <f t="shared" ca="1" si="179"/>
        <v>-191587370347999.91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-191587370347999.91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-798280709783.33289</v>
      </c>
      <c r="L4858" s="444">
        <f t="shared" ca="1" si="179"/>
        <v>-192385651057783.25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-192385651057783.25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-801606879407.43018</v>
      </c>
      <c r="L4859" s="444">
        <f t="shared" ca="1" si="179"/>
        <v>-193187257937190.69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-193187257937190.69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-804946908071.62781</v>
      </c>
      <c r="L4860" s="444">
        <f t="shared" ca="1" si="179"/>
        <v>-193992204845262.31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-193992204845262.31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-808300853521.92627</v>
      </c>
      <c r="L4861" s="444">
        <f t="shared" ca="1" si="179"/>
        <v>-194800505698784.25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-194800505698784.25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-811668773744.93433</v>
      </c>
      <c r="L4862" s="444">
        <f t="shared" ca="1" si="179"/>
        <v>-195612174472529.19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-195612174472529.19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-815050726968.87158</v>
      </c>
      <c r="L4863" s="444">
        <f t="shared" ca="1" si="179"/>
        <v>-196427225199498.06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-196427225199498.06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-818446771664.5752</v>
      </c>
      <c r="L4864" s="444">
        <f t="shared" ca="1" si="179"/>
        <v>-197245671971162.63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-197245671971162.63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-821856966546.51099</v>
      </c>
      <c r="L4865" s="444">
        <f t="shared" ca="1" si="179"/>
        <v>-198067528937709.13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-198067528937709.13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-825281370573.78796</v>
      </c>
      <c r="L4866" s="444">
        <f t="shared" ca="1" si="179"/>
        <v>-198892810308282.91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-198892810308282.91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-828720042951.17871</v>
      </c>
      <c r="L4867" s="444">
        <f t="shared" ca="1" si="179"/>
        <v>-199721530351234.09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-199721530351234.09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-832173043130.14209</v>
      </c>
      <c r="L4868" s="444">
        <f t="shared" ca="1" si="179"/>
        <v>-200553703394364.25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-200553703394364.25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-835640430809.85107</v>
      </c>
      <c r="L4869" s="444">
        <f t="shared" ca="1" si="179"/>
        <v>-201389343825174.09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-201389343825174.09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-839122265938.22534</v>
      </c>
      <c r="L4870" s="444">
        <f t="shared" ca="1" si="179"/>
        <v>-202228466091112.31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-202228466091112.31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-842618608712.96802</v>
      </c>
      <c r="L4871" s="444">
        <f t="shared" ca="1" si="179"/>
        <v>-203071084699825.28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-203071084699825.28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-846129519582.60535</v>
      </c>
      <c r="L4872" s="444">
        <f t="shared" ca="1" si="179"/>
        <v>-203917214219407.88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-203917214219407.88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-849655059247.53284</v>
      </c>
      <c r="L4873" s="444">
        <f t="shared" ca="1" si="179"/>
        <v>-204766869278655.41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-204766869278655.41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-853195288661.06421</v>
      </c>
      <c r="L4874" s="444">
        <f t="shared" ca="1" si="179"/>
        <v>-205620064567316.47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-205620064567316.47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-856750269030.48523</v>
      </c>
      <c r="L4875" s="444">
        <f t="shared" ca="1" si="179"/>
        <v>-206476814836346.97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-206476814836346.97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-860320061818.1123</v>
      </c>
      <c r="L4876" s="444">
        <f t="shared" ca="1" si="179"/>
        <v>-207337134898165.09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-207337134898165.09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-863904728742.35449</v>
      </c>
      <c r="L4877" s="444">
        <f t="shared" ca="1" si="179"/>
        <v>-208201039626907.44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-208201039626907.44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-867504331778.78101</v>
      </c>
      <c r="L4878" s="444">
        <f t="shared" ca="1" si="179"/>
        <v>-209068543958686.22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-209068543958686.22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-871118933161.19263</v>
      </c>
      <c r="L4879" s="444">
        <f t="shared" ca="1" si="179"/>
        <v>-209939662891847.41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-209939662891847.41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-874748595382.69751</v>
      </c>
      <c r="L4880" s="444">
        <f t="shared" ca="1" si="179"/>
        <v>-210814411487230.09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-210814411487230.09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-878393381196.79199</v>
      </c>
      <c r="L4881" s="444">
        <f t="shared" ca="1" si="179"/>
        <v>-211692804868426.88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-211692804868426.88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-882053353618.44531</v>
      </c>
      <c r="L4882" s="444">
        <f t="shared" ca="1" si="179"/>
        <v>-212574858222045.31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-212574858222045.31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-885728575925.18884</v>
      </c>
      <c r="L4883" s="444">
        <f t="shared" ca="1" si="179"/>
        <v>-213460586797970.5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-213460586797970.5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-889419111658.21045</v>
      </c>
      <c r="L4884" s="444">
        <f t="shared" ca="1" si="179"/>
        <v>-214350005909628.72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-214350005909628.72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-893125024623.453</v>
      </c>
      <c r="L4885" s="444">
        <f t="shared" ca="1" si="179"/>
        <v>-215243130934252.16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-215243130934252.16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-896846378892.71729</v>
      </c>
      <c r="L4886" s="444">
        <f t="shared" ca="1" si="179"/>
        <v>-216139977313144.88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-216139977313144.88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-900583238804.77026</v>
      </c>
      <c r="L4887" s="444">
        <f t="shared" ca="1" si="179"/>
        <v>-217040560551949.66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-217040560551949.66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-904335668966.45691</v>
      </c>
      <c r="L4888" s="444">
        <f t="shared" ca="1" si="179"/>
        <v>-217944896220916.13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-217944896220916.13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-908103734253.81714</v>
      </c>
      <c r="L4889" s="444">
        <f t="shared" ca="1" si="179"/>
        <v>-218852999955169.94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-218852999955169.94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-911887499813.20801</v>
      </c>
      <c r="L4890" s="444">
        <f t="shared" ca="1" si="179"/>
        <v>-219764887454983.16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-219764887454983.16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-915687031062.42981</v>
      </c>
      <c r="L4891" s="444">
        <f t="shared" ca="1" si="179"/>
        <v>-220680574486045.59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-220680574486045.59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-919502393691.85657</v>
      </c>
      <c r="L4892" s="444">
        <f t="shared" ca="1" si="179"/>
        <v>-221600076879737.44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-221600076879737.44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-923333653665.57263</v>
      </c>
      <c r="L4893" s="444">
        <f t="shared" ca="1" si="179"/>
        <v>-222523410533403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-222523410533403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-927180877222.51245</v>
      </c>
      <c r="L4894" s="444">
        <f t="shared" ca="1" si="179"/>
        <v>-223450591410625.5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-223450591410625.5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-931044130877.6062</v>
      </c>
      <c r="L4895" s="444">
        <f t="shared" ca="1" si="179"/>
        <v>-224381635541503.09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-224381635541503.09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-934923481422.92957</v>
      </c>
      <c r="L4896" s="444">
        <f t="shared" ca="1" si="179"/>
        <v>-225316559022926.03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-225316559022926.03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-938818995928.85852</v>
      </c>
      <c r="L4897" s="444">
        <f t="shared" ca="1" si="179"/>
        <v>-226255378018854.88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-226255378018854.88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-942730741745.22876</v>
      </c>
      <c r="L4898" s="444">
        <f t="shared" ca="1" si="179"/>
        <v>-227198108760600.09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-227198108760600.09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-946658786502.50037</v>
      </c>
      <c r="L4899" s="444">
        <f t="shared" ca="1" si="179"/>
        <v>-228144767547102.59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-228144767547102.59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-950603198112.92737</v>
      </c>
      <c r="L4900" s="444">
        <f t="shared" ca="1" si="179"/>
        <v>-229095370745215.53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-229095370745215.53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-954564044771.73132</v>
      </c>
      <c r="L4901" s="444">
        <f t="shared" ca="1" si="179"/>
        <v>-230049934789987.25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-230049934789987.25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-958541394958.28015</v>
      </c>
      <c r="L4902" s="444">
        <f t="shared" ca="1" si="179"/>
        <v>-231008476184945.53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-231008476184945.53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-962535317437.27307</v>
      </c>
      <c r="L4903" s="444">
        <f t="shared" ca="1" si="179"/>
        <v>-231971011502382.81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-231971011502382.81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-966545881259.92847</v>
      </c>
      <c r="L4904" s="444">
        <f t="shared" ca="1" si="179"/>
        <v>-232937557383642.75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-232937557383642.75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-970573155765.1781</v>
      </c>
      <c r="L4905" s="444">
        <f t="shared" ca="1" si="179"/>
        <v>-233908130539407.94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-233908130539407.94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-974617210580.86633</v>
      </c>
      <c r="L4906" s="444">
        <f t="shared" ca="1" si="179"/>
        <v>-234882747749988.81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-234882747749988.81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-978678115624.95349</v>
      </c>
      <c r="L4907" s="444">
        <f t="shared" ca="1" si="179"/>
        <v>-235861425865613.78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-235861425865613.78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-982755941106.72412</v>
      </c>
      <c r="L4908" s="444">
        <f t="shared" ca="1" si="179"/>
        <v>-236844181806720.5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-236844181806720.5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-986850757528.0022</v>
      </c>
      <c r="L4909" s="444">
        <f t="shared" ca="1" si="179"/>
        <v>-237831032564248.5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-237831032564248.5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-990962635684.36877</v>
      </c>
      <c r="L4910" s="444">
        <f t="shared" ca="1" si="179"/>
        <v>-238821995199932.88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-238821995199932.88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-995091646666.38696</v>
      </c>
      <c r="L4911" s="444">
        <f t="shared" ca="1" si="179"/>
        <v>-239817086846599.25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-239817086846599.25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-999237861860.83008</v>
      </c>
      <c r="L4912" s="444">
        <f t="shared" ca="1" si="179"/>
        <v>-240816324708460.09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-240816324708460.09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-1003401352951.917</v>
      </c>
      <c r="L4913" s="444">
        <f t="shared" ca="1" si="179"/>
        <v>-241819726061412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-241819726061412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-1007582191922.5499</v>
      </c>
      <c r="L4914" s="444">
        <f t="shared" ca="1" si="179"/>
        <v>-242827308253334.56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-242827308253334.56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-1011780451055.5607</v>
      </c>
      <c r="L4915" s="444">
        <f t="shared" ca="1" si="179"/>
        <v>-243839088704390.13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-243839088704390.13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-1015996202934.959</v>
      </c>
      <c r="L4916" s="444">
        <f t="shared" ca="1" si="179"/>
        <v>-244855084907325.09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-244855084907325.09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-1020229520447.1877</v>
      </c>
      <c r="L4917" s="444">
        <f t="shared" ca="1" si="179"/>
        <v>-245875314427772.28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-245875314427772.28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-1024480476782.3845</v>
      </c>
      <c r="L4918" s="444">
        <f t="shared" ca="1" si="179"/>
        <v>-246899794904554.66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-246899794904554.66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-1028749145435.6444</v>
      </c>
      <c r="L4919" s="444">
        <f t="shared" ca="1" si="179"/>
        <v>-247928544049990.31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-247928544049990.31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-1033035600208.293</v>
      </c>
      <c r="L4920" s="444">
        <f t="shared" ca="1" si="179"/>
        <v>-248961579650198.59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-248961579650198.59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-1037339915209.1606</v>
      </c>
      <c r="L4921" s="444">
        <f t="shared" ca="1" si="179"/>
        <v>-249998919565407.75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-249998919565407.75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-1041662164855.8657</v>
      </c>
      <c r="L4922" s="444">
        <f t="shared" ca="1" si="179"/>
        <v>-251040581730263.63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-251040581730263.63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-1046002423876.0984</v>
      </c>
      <c r="L4923" s="444">
        <f t="shared" ca="1" si="179"/>
        <v>-252086584154139.72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-252086584154139.72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-1050360767308.9156</v>
      </c>
      <c r="L4924" s="444">
        <f t="shared" ca="1" si="179"/>
        <v>-253136944921448.63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-253136944921448.63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-1054737270506.0359</v>
      </c>
      <c r="L4925" s="444">
        <f t="shared" ca="1" si="179"/>
        <v>-254191682191954.66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-254191682191954.66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-1059132009133.1444</v>
      </c>
      <c r="L4926" s="444">
        <f t="shared" ca="1" si="179"/>
        <v>-255250814201087.81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-255250814201087.81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-1063545059171.1993</v>
      </c>
      <c r="L4927" s="444">
        <f t="shared" ca="1" si="179"/>
        <v>-256314359260259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-256314359260259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-1067976496917.7457</v>
      </c>
      <c r="L4928" s="444">
        <f t="shared" ca="1" si="179"/>
        <v>-257382335757176.75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-257382335757176.75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-1072426398988.2365</v>
      </c>
      <c r="L4929" s="444">
        <f t="shared" ca="1" si="179"/>
        <v>-258454762156165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-258454762156165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-1076894842317.3541</v>
      </c>
      <c r="L4930" s="444">
        <f t="shared" ca="1" si="179"/>
        <v>-259531656998482.34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-259531656998482.34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-1081381904160.3431</v>
      </c>
      <c r="L4931" s="444">
        <f t="shared" ca="1" si="179"/>
        <v>-260613038902642.69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-260613038902642.69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-1085887662094.3445</v>
      </c>
      <c r="L4932" s="444">
        <f t="shared" ca="1" si="179"/>
        <v>-261698926564737.03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-261698926564737.03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-1090412194019.7377</v>
      </c>
      <c r="L4933" s="444">
        <f t="shared" ca="1" si="179"/>
        <v>-262789338758756.78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-262789338758756.78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-1094955578161.4867</v>
      </c>
      <c r="L4934" s="444">
        <f t="shared" ca="1" si="179"/>
        <v>-263884294336918.28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-263884294336918.28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-1099517893070.4929</v>
      </c>
      <c r="L4935" s="444">
        <f t="shared" ca="1" si="179"/>
        <v>-264983812229988.78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-264983812229988.78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-1104099217624.9531</v>
      </c>
      <c r="L4936" s="444">
        <f t="shared" ca="1" si="179"/>
        <v>-266087911447613.75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-266087911447613.75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-1108699631031.7241</v>
      </c>
      <c r="L4937" s="444">
        <f t="shared" ca="1" si="179"/>
        <v>-267196611078645.47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-267196611078645.47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-1113319212827.6892</v>
      </c>
      <c r="L4938" s="444">
        <f t="shared" ca="1" si="179"/>
        <v>-268309930291473.16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-268309930291473.16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-1117958042881.1382</v>
      </c>
      <c r="L4939" s="444">
        <f t="shared" ca="1" si="179"/>
        <v>-269427888334354.28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-269427888334354.28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-1122616201393.1426</v>
      </c>
      <c r="L4940" s="444">
        <f t="shared" ca="1" si="179"/>
        <v>-270550504535747.44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-270550504535747.44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-1127293768898.9478</v>
      </c>
      <c r="L4941" s="444">
        <f t="shared" ca="1" si="179"/>
        <v>-271677798304646.38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-271677798304646.38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-1131990826269.3601</v>
      </c>
      <c r="L4942" s="444">
        <f t="shared" ca="1" si="179"/>
        <v>-272809789130915.75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-272809789130915.75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-1136707454712.1489</v>
      </c>
      <c r="L4943" s="444">
        <f t="shared" ca="1" si="179"/>
        <v>-273946496585627.91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-273946496585627.91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-1141443735773.4497</v>
      </c>
      <c r="L4944" s="444">
        <f t="shared" ca="1" si="179"/>
        <v>-275087940321401.34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-275087940321401.34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-1146199751339.1724</v>
      </c>
      <c r="L4945" s="444">
        <f t="shared" ca="1" si="179"/>
        <v>-276234140072740.53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-276234140072740.53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-1150975583636.4189</v>
      </c>
      <c r="L4946" s="444">
        <f t="shared" ca="1" si="179"/>
        <v>-277385115656376.94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-277385115656376.94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-1155771315234.9038</v>
      </c>
      <c r="L4947" s="444">
        <f t="shared" ca="1" si="179"/>
        <v>-278540886971611.84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-278540886971611.84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-1160587029048.3826</v>
      </c>
      <c r="L4948" s="444">
        <f t="shared" ca="1" si="179"/>
        <v>-279701474000660.22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-279701474000660.22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-1165422808336.0845</v>
      </c>
      <c r="L4949" s="444">
        <f t="shared" ca="1" si="179"/>
        <v>-280866896808996.31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-280866896808996.31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-1170278736704.1514</v>
      </c>
      <c r="L4950" s="444">
        <f t="shared" ca="1" si="179"/>
        <v>-282037175545700.44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-282037175545700.44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-1175154898107.0852</v>
      </c>
      <c r="L4951" s="444">
        <f t="shared" ca="1" si="179"/>
        <v>-283212330443807.5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-283212330443807.5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-1180051376849.198</v>
      </c>
      <c r="L4952" s="444">
        <f t="shared" ca="1" si="179"/>
        <v>-284392381820656.69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-284392381820656.69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-1184968257586.0696</v>
      </c>
      <c r="L4953" s="444">
        <f t="shared" ca="1" si="179"/>
        <v>-285577350078242.75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-285577350078242.75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-1189905625326.0115</v>
      </c>
      <c r="L4954" s="444">
        <f t="shared" ca="1" si="179"/>
        <v>-286767255703568.75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-286767255703568.75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-1194863565431.5364</v>
      </c>
      <c r="L4955" s="444">
        <f t="shared" ca="1" si="179"/>
        <v>-287962119269000.31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-287962119269000.31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-1199842163620.8347</v>
      </c>
      <c r="L4956" s="444">
        <f t="shared" ca="1" si="179"/>
        <v>-289161961432621.13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-289161961432621.13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-1204841505969.2546</v>
      </c>
      <c r="L4957" s="444">
        <f t="shared" ca="1" si="179"/>
        <v>-290366802938590.38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-290366802938590.38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-1209861678910.7932</v>
      </c>
      <c r="L4958" s="444">
        <f t="shared" ca="1" si="179"/>
        <v>-291576664617501.19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-291576664617501.19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-1214902769239.5884</v>
      </c>
      <c r="L4959" s="444">
        <f t="shared" ca="1" si="179"/>
        <v>-292791567386740.75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-292791567386740.75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-1219964864111.4197</v>
      </c>
      <c r="L4960" s="444">
        <f t="shared" ca="1" si="179"/>
        <v>-294011532250852.19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-294011532250852.19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-1225048051045.2175</v>
      </c>
      <c r="L4961" s="444">
        <f t="shared" ca="1" si="179"/>
        <v>-295236580301897.38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-295236580301897.38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-1230152417924.5723</v>
      </c>
      <c r="L4962" s="444">
        <f t="shared" ca="1" si="179"/>
        <v>-296466732719821.94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-296466732719821.94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-1235278052999.2581</v>
      </c>
      <c r="L4963" s="444">
        <f t="shared" ca="1" si="179"/>
        <v>-297702010772821.19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-297702010772821.19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-1240425044886.7549</v>
      </c>
      <c r="L4964" s="444">
        <f t="shared" ca="1" si="179"/>
        <v>-298942435817707.94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-298942435817707.94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-1245593482573.783</v>
      </c>
      <c r="L4965" s="444">
        <f t="shared" ca="1" si="179"/>
        <v>-300188029300281.75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-300188029300281.75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-1250783455417.8406</v>
      </c>
      <c r="L4966" s="444">
        <f t="shared" ca="1" si="179"/>
        <v>-301438812755699.56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-301438812755699.56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-1255995053148.748</v>
      </c>
      <c r="L4967" s="444">
        <f t="shared" ca="1" si="179"/>
        <v>-302694807808848.31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-302694807808848.31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-1261228365870.2012</v>
      </c>
      <c r="L4968" s="444">
        <f t="shared" ca="1" si="179"/>
        <v>-303956036174718.5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-303956036174718.5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-1266483484061.3271</v>
      </c>
      <c r="L4969" s="444">
        <f t="shared" ca="1" si="179"/>
        <v>-305222519658779.81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-305222519658779.81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-1271760498578.2493</v>
      </c>
      <c r="L4970" s="444">
        <f t="shared" ca="1" si="179"/>
        <v>-306494280157358.06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-306494280157358.06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-1277059500655.6587</v>
      </c>
      <c r="L4971" s="444">
        <f t="shared" ca="1" si="179"/>
        <v>-307771339658013.75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-307771339658013.75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-1282380581908.3906</v>
      </c>
      <c r="L4972" s="444">
        <f t="shared" ca="1" si="179"/>
        <v>-309053720239922.13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-309053720239922.13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-1287723834333.0088</v>
      </c>
      <c r="L4973" s="444">
        <f t="shared" ca="1" si="179"/>
        <v>-310341444074255.13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-310341444074255.13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-1293089350309.3962</v>
      </c>
      <c r="L4974" s="444">
        <f t="shared" ca="1" si="179"/>
        <v>-311634533424564.5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-311634533424564.5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-1298477222602.3521</v>
      </c>
      <c r="L4975" s="444">
        <f t="shared" ca="1" si="179"/>
        <v>-312933010647166.88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-312933010647166.88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-1303887544363.1953</v>
      </c>
      <c r="L4976" s="444">
        <f t="shared" ca="1" si="179"/>
        <v>-314236898191530.06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-314236898191530.06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-1309320409131.3752</v>
      </c>
      <c r="L4977" s="444">
        <f t="shared" ca="1" si="179"/>
        <v>-315546218600661.44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-315546218600661.44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-1314775910836.0894</v>
      </c>
      <c r="L4978" s="444">
        <f t="shared" ca="1" si="179"/>
        <v>-316860994511497.5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-316860994511497.5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-1320254143797.9063</v>
      </c>
      <c r="L4979" s="444">
        <f t="shared" ca="1" si="179"/>
        <v>-318181248655295.38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-318181248655295.38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-1325755202730.3975</v>
      </c>
      <c r="L4980" s="444">
        <f t="shared" ca="1" si="179"/>
        <v>-319507003858025.75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-319507003858025.75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-1331279182741.7739</v>
      </c>
      <c r="L4981" s="444">
        <f t="shared" ca="1" si="179"/>
        <v>-320838283040767.5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-320838283040767.5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-1336826179336.5313</v>
      </c>
      <c r="L4982" s="444">
        <f t="shared" ca="1" si="179"/>
        <v>-322175109220104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-322175109220104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-1342396288417.1001</v>
      </c>
      <c r="L4983" s="444">
        <f t="shared" ca="1" si="179"/>
        <v>-323517505508521.13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-323517505508521.13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-1347989606285.5046</v>
      </c>
      <c r="L4984" s="444">
        <f t="shared" ca="1" si="179"/>
        <v>-324865495114806.63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-324865495114806.63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-1353606229645.0276</v>
      </c>
      <c r="L4985" s="444">
        <f t="shared" ca="1" si="179"/>
        <v>-326219101344451.63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-326219101344451.63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-1359246255601.8818</v>
      </c>
      <c r="L4986" s="444">
        <f t="shared" ca="1" si="179"/>
        <v>-327578347600053.5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-327578347600053.5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-1364909781666.8896</v>
      </c>
      <c r="L4987" s="444">
        <f t="shared" ca="1" si="179"/>
        <v>-328943257381720.38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-328943257381720.38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-1370596905757.1682</v>
      </c>
      <c r="L4988" s="444">
        <f t="shared" ca="1" si="179"/>
        <v>-330313854287477.56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-330313854287477.56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-1376307726197.8232</v>
      </c>
      <c r="L4989" s="444">
        <f t="shared" ca="1" si="179"/>
        <v>-331690162013675.38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-331690162013675.38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-1382042341723.6475</v>
      </c>
      <c r="L4990" s="444">
        <f t="shared" ca="1" si="179"/>
        <v>-333072204355399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-333072204355399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-1387800851480.8291</v>
      </c>
      <c r="L4991" s="444">
        <f t="shared" ca="1" si="179"/>
        <v>-334460005206879.81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-334460005206879.81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-1393583355028.6658</v>
      </c>
      <c r="L4992" s="444">
        <f t="shared" ca="1" si="179"/>
        <v>-335853588561908.5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-335853588561908.5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-1399389952341.2854</v>
      </c>
      <c r="L4993" s="444">
        <f t="shared" ca="1" si="179"/>
        <v>-337252978514249.81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-337252978514249.81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-1405220743809.3743</v>
      </c>
      <c r="L4994" s="444">
        <f t="shared" ca="1" si="179"/>
        <v>-338658199258059.19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-338658199258059.19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-1411075830241.9133</v>
      </c>
      <c r="L4995" s="444">
        <f t="shared" ca="1" si="179"/>
        <v>-340069275088301.13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-340069275088301.13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-1416955312867.9214</v>
      </c>
      <c r="L4996" s="444">
        <f t="shared" ca="1" si="179"/>
        <v>-341486230401169.06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-341486230401169.06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-1422859293338.2043</v>
      </c>
      <c r="L4997" s="444">
        <f t="shared" ca="1" si="179"/>
        <v>-342909089694507.25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-342909089694507.25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-1428787873727.1135</v>
      </c>
      <c r="L4998" s="444">
        <f t="shared" ca="1" si="179"/>
        <v>-344337877568234.38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-344337877568234.38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-1434741156534.3098</v>
      </c>
      <c r="L4999" s="444">
        <f t="shared" ca="1" si="179"/>
        <v>-345772618724768.69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-345772618724768.69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-1440719244686.5361</v>
      </c>
      <c r="L5000" s="444">
        <f t="shared" ca="1" si="179"/>
        <v>-347213337969455.25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-347213337969455.25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-1446722241539.397</v>
      </c>
      <c r="L5001" s="444">
        <f t="shared" ca="1" si="179"/>
        <v>-348660060210994.63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-348660060210994.63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-1452750250879.1443</v>
      </c>
      <c r="L5002" s="444">
        <f t="shared" ca="1" si="179"/>
        <v>-350112810461873.75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-350112810461873.75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-1458803376924.4739</v>
      </c>
      <c r="L5003" s="444">
        <f t="shared" ca="1" si="179"/>
        <v>-351571613838798.25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-351571613838798.25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-1464881724328.3259</v>
      </c>
      <c r="L5004" s="444">
        <f t="shared" ca="1" si="179"/>
        <v>-353036495563126.56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-353036495563126.56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-1470985398179.6941</v>
      </c>
      <c r="L5005" s="444">
        <f t="shared" ca="1" si="179"/>
        <v>-354507480961306.25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-354507480961306.25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-1477114504005.4426</v>
      </c>
      <c r="L5006" s="444">
        <f t="shared" ca="1" si="179"/>
        <v>-355984595465311.69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-355984595465311.69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-1483269147772.1321</v>
      </c>
      <c r="L5007" s="444">
        <f t="shared" ca="1" si="179"/>
        <v>-357467864613083.81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-357467864613083.81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-1489449435887.8491</v>
      </c>
      <c r="L5008" s="444">
        <f t="shared" ca="1" si="179"/>
        <v>-358957314048971.69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-358957314048971.69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-1495655475204.0486</v>
      </c>
      <c r="L5009" s="444">
        <f t="shared" ca="1" si="179"/>
        <v>-360452969524175.75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-360452969524175.75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-1501887373017.3989</v>
      </c>
      <c r="L5010" s="444">
        <f t="shared" ca="1" si="179"/>
        <v>-361954856897193.13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-361954856897193.13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-1508145237071.6379</v>
      </c>
      <c r="L5011" s="444">
        <f t="shared" ca="1" si="179"/>
        <v>-363463002134264.75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-363463002134264.75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-1514429175559.4365</v>
      </c>
      <c r="L5012" s="444">
        <f t="shared" ca="1" si="179"/>
        <v>-364977431309824.19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-364977431309824.19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-1520739297124.2673</v>
      </c>
      <c r="L5013" s="444">
        <f t="shared" ca="1" si="179"/>
        <v>-366498170606948.44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-366498170606948.44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-1527075710862.2852</v>
      </c>
      <c r="L5014" s="444">
        <f t="shared" ca="1" si="179"/>
        <v>-368025246317810.75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-368025246317810.75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-1533438526324.2114</v>
      </c>
      <c r="L5015" s="444">
        <f t="shared" ca="1" si="179"/>
        <v>-369558684844134.94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-369558684844134.94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-1539827853517.229</v>
      </c>
      <c r="L5016" s="444">
        <f t="shared" ca="1" si="179"/>
        <v>-371098512697652.19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-371098512697652.19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-1546243802906.884</v>
      </c>
      <c r="L5017" s="444">
        <f t="shared" ca="1" si="179"/>
        <v>-372644756500559.06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-372644756500559.06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-1552686485418.9961</v>
      </c>
      <c r="L5018" s="444">
        <f t="shared" ca="1" si="179"/>
        <v>-374197442985978.06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-374197442985978.06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-1559156012441.5752</v>
      </c>
      <c r="L5019" s="444">
        <f t="shared" ca="1" si="179"/>
        <v>-375756598998419.63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-375756598998419.63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-1565652495826.7485</v>
      </c>
      <c r="L5020" s="444">
        <f t="shared" ca="1" si="179"/>
        <v>-377322251494246.38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-377322251494246.38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-1572176047892.6931</v>
      </c>
      <c r="L5021" s="444">
        <f t="shared" ca="1" si="179"/>
        <v>-378894427542139.06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-378894427542139.06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-1578726781425.5793</v>
      </c>
      <c r="L5022" s="444">
        <f t="shared" ca="1" si="179"/>
        <v>-380473154323564.63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-380473154323564.63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-1585304809681.5193</v>
      </c>
      <c r="L5023" s="444">
        <f t="shared" ca="1" si="179"/>
        <v>-382058459133246.13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-382058459133246.13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-1591910246388.5254</v>
      </c>
      <c r="L5024" s="444">
        <f t="shared" ca="1" si="179"/>
        <v>-383650369379634.63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-383650369379634.63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-1598543205748.4775</v>
      </c>
      <c r="L5025" s="444">
        <f t="shared" ca="1" si="179"/>
        <v>-385248912585383.13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-385248912585383.13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-1605203802439.0964</v>
      </c>
      <c r="L5026" s="444">
        <f t="shared" ca="1" si="179"/>
        <v>-386854116387822.25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-386854116387822.25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-1611892151615.926</v>
      </c>
      <c r="L5027" s="444">
        <f t="shared" ca="1" si="179"/>
        <v>-388466008539438.19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-388466008539438.19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-1618608368914.3257</v>
      </c>
      <c r="L5028" s="444">
        <f t="shared" ca="1" si="179"/>
        <v>-390084616908352.5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-390084616908352.5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-1625352570451.4688</v>
      </c>
      <c r="L5029" s="444">
        <f t="shared" ca="1" si="179"/>
        <v>-391709969478804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-391709969478804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-1632124872828.3501</v>
      </c>
      <c r="L5030" s="444">
        <f t="shared" ca="1" si="179"/>
        <v>-393342094351632.38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-393342094351632.38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-1638925393131.8015</v>
      </c>
      <c r="L5031" s="444">
        <f t="shared" ca="1" si="179"/>
        <v>-394981019744764.19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-394981019744764.19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-1645754248936.5173</v>
      </c>
      <c r="L5032" s="444">
        <f t="shared" ca="1" si="179"/>
        <v>-396626773993700.69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-396626773993700.69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-1652611558307.0862</v>
      </c>
      <c r="L5033" s="444">
        <f t="shared" ca="1" si="179"/>
        <v>-398279385552007.75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-398279385552007.75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-1659497439800.0322</v>
      </c>
      <c r="L5034" s="444">
        <f t="shared" ca="1" si="179"/>
        <v>-399938882991807.81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-399938882991807.81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-1666412012465.866</v>
      </c>
      <c r="L5035" s="444">
        <f t="shared" ca="1" si="179"/>
        <v>-401605295004273.69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-401605295004273.69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-1673355395851.1404</v>
      </c>
      <c r="L5036" s="444">
        <f t="shared" ca="1" si="179"/>
        <v>-403278650400124.81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-403278650400124.81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-1680327710000.52</v>
      </c>
      <c r="L5037" s="444">
        <f t="shared" ca="1" si="179"/>
        <v>-404958978110125.31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-404958978110125.31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-1687329075458.8555</v>
      </c>
      <c r="L5038" s="444">
        <f t="shared" ca="1" si="179"/>
        <v>-406646307185584.19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-406646307185584.19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-1694359613273.2673</v>
      </c>
      <c r="L5039" s="444">
        <f t="shared" ca="1" si="179"/>
        <v>-408340666798857.44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-408340666798857.44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-1701419444995.2393</v>
      </c>
      <c r="L5040" s="444">
        <f t="shared" ca="1" si="179"/>
        <v>-410042086243852.69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-410042086243852.69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-1708508692682.7195</v>
      </c>
      <c r="L5041" s="444">
        <f t="shared" ca="1" si="179"/>
        <v>-411750594936535.44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-411750594936535.44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-1715627478902.231</v>
      </c>
      <c r="L5042" s="444">
        <f t="shared" ca="1" si="179"/>
        <v>-413466222415437.69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-413466222415437.69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-1722775926730.9902</v>
      </c>
      <c r="L5043" s="444">
        <f t="shared" ca="1" si="179"/>
        <v>-415188998342168.69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-415188998342168.69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-1729954159759.0361</v>
      </c>
      <c r="L5044" s="444">
        <f t="shared" ca="1" si="179"/>
        <v>-416918952501927.75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-416918952501927.75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-1737162302091.3657</v>
      </c>
      <c r="L5045" s="444">
        <f t="shared" ca="1" si="179"/>
        <v>-418656114804019.13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-418656114804019.13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-1744400478350.0796</v>
      </c>
      <c r="L5046" s="444">
        <f t="shared" ca="1" si="179"/>
        <v>-420400515282369.19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-420400515282369.19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-1751668813676.5383</v>
      </c>
      <c r="L5047" s="444">
        <f t="shared" ca="1" si="179"/>
        <v>-422152184096045.75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-422152184096045.75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-1758967433733.5239</v>
      </c>
      <c r="L5048" s="444">
        <f t="shared" ca="1" si="179"/>
        <v>-423911151529779.25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-423911151529779.25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-1766296464707.4136</v>
      </c>
      <c r="L5049" s="444">
        <f t="shared" ca="1" si="179"/>
        <v>-425677447994486.69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-425677447994486.69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-1773656033310.3611</v>
      </c>
      <c r="L5050" s="444">
        <f t="shared" ca="1" si="179"/>
        <v>-427451104027797.06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-427451104027797.06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-1781046266782.4878</v>
      </c>
      <c r="L5051" s="444">
        <f t="shared" ca="1" si="179"/>
        <v>-429232150294579.56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-429232150294579.56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-1788467292894.0815</v>
      </c>
      <c r="L5052" s="444">
        <f t="shared" ca="1" si="179"/>
        <v>-431020617587473.63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-431020617587473.63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-1795919239947.8066</v>
      </c>
      <c r="L5053" s="444">
        <f t="shared" ca="1" si="179"/>
        <v>-432816536827421.44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-432816536827421.44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-1803402236780.9226</v>
      </c>
      <c r="L5054" s="444">
        <f t="shared" ca="1" si="179"/>
        <v>-434619939064202.38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-434619939064202.38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-1810916412767.5098</v>
      </c>
      <c r="L5055" s="444">
        <f t="shared" ca="1" si="179"/>
        <v>-436430855476969.88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-436430855476969.88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-1818461897820.7078</v>
      </c>
      <c r="L5056" s="444">
        <f t="shared" ca="1" si="179"/>
        <v>-438249317374790.56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-438249317374790.56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-1826038822394.9607</v>
      </c>
      <c r="L5057" s="444">
        <f t="shared" ca="1" si="179"/>
        <v>-440075356197185.5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-440075356197185.5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-1833647317488.2729</v>
      </c>
      <c r="L5058" s="444">
        <f t="shared" ca="1" si="179"/>
        <v>-441909003514673.75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-441909003514673.75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-1841287514644.4739</v>
      </c>
      <c r="L5059" s="444">
        <f t="shared" ca="1" si="179"/>
        <v>-443750291029318.25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-443750291029318.25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-1848959545955.4927</v>
      </c>
      <c r="L5060" s="444">
        <f t="shared" ca="1" si="179"/>
        <v>-445599250575273.75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-445599250575273.75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-1856663544063.6406</v>
      </c>
      <c r="L5061" s="444">
        <f t="shared" ca="1" si="179"/>
        <v>-447455914119337.38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-447455914119337.38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-1864399642163.9055</v>
      </c>
      <c r="L5062" s="444">
        <f t="shared" ca="1" si="179"/>
        <v>-449320313761501.25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-449320313761501.25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-1872167974006.2554</v>
      </c>
      <c r="L5063" s="444">
        <f t="shared" ca="1" si="179"/>
        <v>-451192481735507.5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-451192481735507.5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-1879968673897.9482</v>
      </c>
      <c r="L5064" s="444">
        <f t="shared" ca="1" si="179"/>
        <v>-453072450409405.44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-453072450409405.44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-1887801876705.856</v>
      </c>
      <c r="L5065" s="444">
        <f t="shared" ca="1" si="179"/>
        <v>-454960252286111.31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-454960252286111.31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-1895667717858.7971</v>
      </c>
      <c r="L5066" s="444">
        <f t="shared" ca="1" si="179"/>
        <v>-456855920003970.13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-456855920003970.13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-1903566333349.8755</v>
      </c>
      <c r="L5067" s="444">
        <f t="shared" ca="1" si="179"/>
        <v>-458759486337320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-458759486337320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-1911497859738.8333</v>
      </c>
      <c r="L5068" s="444">
        <f t="shared" ca="1" si="179"/>
        <v>-460670984197058.81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-460670984197058.81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-1919462434154.4116</v>
      </c>
      <c r="L5069" s="444">
        <f t="shared" ca="1" si="179"/>
        <v>-462590446631213.25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-462590446631213.25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-1927460194296.7222</v>
      </c>
      <c r="L5070" s="444">
        <f t="shared" ca="1" si="179"/>
        <v>-464517906825510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-464517906825510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-1935491278439.625</v>
      </c>
      <c r="L5071" s="444">
        <f t="shared" ca="1" si="179"/>
        <v>-466453398103949.63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-466453398103949.63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-1943555825433.1233</v>
      </c>
      <c r="L5072" s="444">
        <f t="shared" ca="1" si="179"/>
        <v>-468396953929382.75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-468396953929382.75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-1951653974705.7615</v>
      </c>
      <c r="L5073" s="444">
        <f t="shared" ca="1" si="179"/>
        <v>-470348607904088.5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-470348607904088.5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-1959785866267.0354</v>
      </c>
      <c r="L5074" s="444">
        <f t="shared" ca="1" si="179"/>
        <v>-472308393770355.56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-472308393770355.56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-1967951640709.8147</v>
      </c>
      <c r="L5075" s="444">
        <f t="shared" ca="1" si="179"/>
        <v>-474276345411065.38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-474276345411065.38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-1976151439212.7725</v>
      </c>
      <c r="L5076" s="444">
        <f t="shared" ca="1" si="179"/>
        <v>-476252496850278.13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-476252496850278.13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-1984385403542.8254</v>
      </c>
      <c r="L5077" s="444">
        <f t="shared" ca="1" si="179"/>
        <v>-478236882253820.94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-478236882253820.94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-1992653676057.5872</v>
      </c>
      <c r="L5078" s="444">
        <f t="shared" ca="1" si="179"/>
        <v>-480229535929878.5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-480229535929878.5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-2000956399707.8269</v>
      </c>
      <c r="L5079" s="444">
        <f t="shared" ca="1" si="179"/>
        <v>-482230492329586.31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-482230492329586.31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-2009293718039.9429</v>
      </c>
      <c r="L5080" s="444">
        <f t="shared" ca="1" si="179"/>
        <v>-484239786047626.25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-484239786047626.25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-2017665775198.4426</v>
      </c>
      <c r="L5081" s="444">
        <f t="shared" ca="1" si="179"/>
        <v>-486257451822824.69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-486257451822824.69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-2026072715928.4365</v>
      </c>
      <c r="L5082" s="444">
        <f t="shared" ca="1" si="179"/>
        <v>-488283524538753.13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-488283524538753.13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-2034514685578.1379</v>
      </c>
      <c r="L5083" s="444">
        <f t="shared" ca="1" si="179"/>
        <v>-490318039224331.25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-490318039224331.25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-2042991830101.3801</v>
      </c>
      <c r="L5084" s="444">
        <f t="shared" ca="1" si="179"/>
        <v>-492361031054432.63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-492361031054432.63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-2051504296060.136</v>
      </c>
      <c r="L5085" s="444">
        <f t="shared" ca="1" si="179"/>
        <v>-494412535350492.75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-494412535350492.75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-2060052230627.053</v>
      </c>
      <c r="L5086" s="444">
        <f t="shared" ca="1" si="179"/>
        <v>-496472587581119.81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-496472587581119.81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-2068635781587.9993</v>
      </c>
      <c r="L5087" s="444">
        <f t="shared" ca="1" si="179"/>
        <v>-498541223362707.81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-498541223362707.81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-2077255097344.616</v>
      </c>
      <c r="L5088" s="444">
        <f t="shared" ca="1" si="179"/>
        <v>-500618478460052.44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-500618478460052.44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-2085910326916.8855</v>
      </c>
      <c r="L5089" s="444">
        <f t="shared" ca="1" si="179"/>
        <v>-502704388786969.31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-502704388786969.31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-2094601619945.7053</v>
      </c>
      <c r="L5090" s="444">
        <f t="shared" ca="1" si="179"/>
        <v>-504798990406915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-504798990406915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-2103329126695.4792</v>
      </c>
      <c r="L5091" s="444">
        <f t="shared" ca="1" si="179"/>
        <v>-506902319533610.5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-506902319533610.5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-2112092998056.7104</v>
      </c>
      <c r="L5092" s="444">
        <f t="shared" ca="1" si="179"/>
        <v>-509014412531667.19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-509014412531667.19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-2120893385548.6133</v>
      </c>
      <c r="L5093" s="444">
        <f t="shared" ca="1" si="179"/>
        <v>-511135305917215.81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-511135305917215.81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-2129730441321.7324</v>
      </c>
      <c r="L5094" s="444">
        <f t="shared" ca="1" si="179"/>
        <v>-513265036358537.56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-513265036358537.56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-2138604318160.5732</v>
      </c>
      <c r="L5095" s="444">
        <f t="shared" ca="1" si="179"/>
        <v>-515403640676698.13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-515403640676698.13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-2147515169486.2422</v>
      </c>
      <c r="L5096" s="444">
        <f t="shared" ca="1" si="179"/>
        <v>-517551155846184.38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-517551155846184.38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-2156463149359.1016</v>
      </c>
      <c r="L5097" s="444">
        <f t="shared" ca="1" si="179"/>
        <v>-519707618995543.5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-519707618995543.5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-2165448412481.4309</v>
      </c>
      <c r="L5098" s="444">
        <f t="shared" ca="1" si="179"/>
        <v>-521873067408024.94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-521873067408024.94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-2174471114200.1038</v>
      </c>
      <c r="L5099" s="444">
        <f t="shared" ca="1" si="179"/>
        <v>-524047538522225.06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-524047538522225.06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-2183531410509.271</v>
      </c>
      <c r="L5100" s="444">
        <f t="shared" ca="1" si="179"/>
        <v>-526231069932734.31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-526231069932734.31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-2192629458053.0596</v>
      </c>
      <c r="L5101" s="444">
        <f t="shared" ca="1" si="179"/>
        <v>-528423699390787.38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-528423699390787.38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-2201765414128.2808</v>
      </c>
      <c r="L5102" s="444">
        <f t="shared" ca="1" si="179"/>
        <v>-530625464804915.63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-530625464804915.63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-2210939436687.1479</v>
      </c>
      <c r="L5103" s="444">
        <f t="shared" ca="1" si="179"/>
        <v>-532836404241602.75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-532836404241602.75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-2220151684340.0112</v>
      </c>
      <c r="L5104" s="444">
        <f t="shared" ca="1" si="179"/>
        <v>-535056555925942.75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-535056555925942.75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-2229402316358.0952</v>
      </c>
      <c r="L5105" s="444">
        <f t="shared" ca="1" si="179"/>
        <v>-537285958242300.88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-537285958242300.88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-2238691492676.2534</v>
      </c>
      <c r="L5106" s="444">
        <f t="shared" ca="1" si="179"/>
        <v>-539524649734977.13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-539524649734977.13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-2248019373895.7378</v>
      </c>
      <c r="L5107" s="444">
        <f t="shared" ca="1" si="179"/>
        <v>-541772669108872.88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-541772669108872.88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-2257386121286.9707</v>
      </c>
      <c r="L5108" s="444">
        <f t="shared" ref="L5108:L5362" ca="1" si="184">I5108-J5108+K5108</f>
        <v>-544030055230159.88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-544030055230159.88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-2266791896792.3325</v>
      </c>
      <c r="L5109" s="444">
        <f t="shared" ca="1" si="184"/>
        <v>-546296847126952.19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-546296847126952.19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-2276236863028.9678</v>
      </c>
      <c r="L5110" s="444">
        <f t="shared" ca="1" si="184"/>
        <v>-548573083989981.13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-548573083989981.13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-2285721183291.5879</v>
      </c>
      <c r="L5111" s="444">
        <f t="shared" ca="1" si="184"/>
        <v>-550858805173272.69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-550858805173272.69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-2295245021555.3027</v>
      </c>
      <c r="L5112" s="444">
        <f t="shared" ca="1" si="184"/>
        <v>-553154050194828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-553154050194828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-2304808542478.4497</v>
      </c>
      <c r="L5113" s="444">
        <f t="shared" ca="1" si="184"/>
        <v>-555458858737306.44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-555458858737306.44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-2314411911405.4438</v>
      </c>
      <c r="L5114" s="444">
        <f t="shared" ca="1" si="184"/>
        <v>-557773270648711.88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-557773270648711.88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-2324055294369.6328</v>
      </c>
      <c r="L5115" s="444">
        <f t="shared" ca="1" si="184"/>
        <v>-560097325943081.5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-560097325943081.5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-2333738858096.1729</v>
      </c>
      <c r="L5116" s="444">
        <f t="shared" ca="1" si="184"/>
        <v>-562431064801177.69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-562431064801177.69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-2343462770004.9067</v>
      </c>
      <c r="L5117" s="444">
        <f t="shared" ca="1" si="184"/>
        <v>-564774527571182.63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-564774527571182.63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-2353227198213.2607</v>
      </c>
      <c r="L5118" s="444">
        <f t="shared" ca="1" si="184"/>
        <v>-567127754769395.88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-567127754769395.88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-2363032311539.1494</v>
      </c>
      <c r="L5119" s="444">
        <f t="shared" ca="1" si="184"/>
        <v>-569490787080935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-569490787080935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-2372878279503.896</v>
      </c>
      <c r="L5120" s="444">
        <f t="shared" ca="1" si="184"/>
        <v>-571863665360438.88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-571863665360438.88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-2382765272335.1621</v>
      </c>
      <c r="L5121" s="444">
        <f t="shared" ca="1" si="184"/>
        <v>-574246430632774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-574246430632774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-2392693460969.8916</v>
      </c>
      <c r="L5122" s="444">
        <f t="shared" ca="1" si="184"/>
        <v>-576639124093743.88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-576639124093743.88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-2402663017057.2661</v>
      </c>
      <c r="L5123" s="444">
        <f t="shared" ca="1" si="184"/>
        <v>-579041787110801.13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-579041787110801.13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-2412674112961.6714</v>
      </c>
      <c r="L5124" s="444">
        <f t="shared" ca="1" si="184"/>
        <v>-581454461223762.75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-581454461223762.75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-2422726921765.6782</v>
      </c>
      <c r="L5125" s="444">
        <f t="shared" ca="1" si="184"/>
        <v>-583877188145528.38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-583877188145528.38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-2432821617273.0347</v>
      </c>
      <c r="L5126" s="444">
        <f t="shared" ca="1" si="184"/>
        <v>-586310009762801.38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-586310009762801.38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-2442958374011.6724</v>
      </c>
      <c r="L5127" s="444">
        <f t="shared" ca="1" si="184"/>
        <v>-588752968136813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-588752968136813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-2453137367236.7207</v>
      </c>
      <c r="L5128" s="444">
        <f t="shared" ca="1" si="184"/>
        <v>-591206105504049.75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-591206105504049.75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-2463358772933.5405</v>
      </c>
      <c r="L5129" s="444">
        <f t="shared" ca="1" si="184"/>
        <v>-593669464276983.25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-593669464276983.25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-2473622767820.7637</v>
      </c>
      <c r="L5130" s="444">
        <f t="shared" ca="1" si="184"/>
        <v>-596143087044804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-596143087044804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-2483929529353.3501</v>
      </c>
      <c r="L5131" s="444">
        <f t="shared" ca="1" si="184"/>
        <v>-598627016574157.38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-598627016574157.38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-2494279235725.6558</v>
      </c>
      <c r="L5132" s="444">
        <f t="shared" ca="1" si="184"/>
        <v>-601121295809883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-601121295809883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-2504672065874.5127</v>
      </c>
      <c r="L5133" s="444">
        <f t="shared" ca="1" si="184"/>
        <v>-603625967875757.5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-603625967875757.5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-2515108199482.3228</v>
      </c>
      <c r="L5134" s="444">
        <f t="shared" ca="1" si="184"/>
        <v>-606141076075239.88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-606141076075239.88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-2525587816980.166</v>
      </c>
      <c r="L5135" s="444">
        <f t="shared" ca="1" si="184"/>
        <v>-608666663892220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-608666663892220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-2536111099550.9165</v>
      </c>
      <c r="L5136" s="444">
        <f t="shared" ca="1" si="184"/>
        <v>-611202774991770.88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-611202774991770.88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-2546678229132.3784</v>
      </c>
      <c r="L5137" s="444">
        <f t="shared" ca="1" si="184"/>
        <v>-613749453220903.25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-613749453220903.25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-2557289388420.4302</v>
      </c>
      <c r="L5138" s="444">
        <f t="shared" ca="1" si="184"/>
        <v>-616306742609323.63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-616306742609323.63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-2567944760872.1816</v>
      </c>
      <c r="L5139" s="444">
        <f t="shared" ca="1" si="184"/>
        <v>-618874687370195.75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-618874687370195.75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-2578644530709.1489</v>
      </c>
      <c r="L5140" s="444">
        <f t="shared" ca="1" si="184"/>
        <v>-621453331900904.88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-621453331900904.88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-2589388882920.437</v>
      </c>
      <c r="L5141" s="444">
        <f t="shared" ca="1" si="184"/>
        <v>-624042720783825.25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-624042720783825.25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-2600178003265.9385</v>
      </c>
      <c r="L5142" s="444">
        <f t="shared" ca="1" si="184"/>
        <v>-626642898787091.25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-626642898787091.25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-2611012078279.5469</v>
      </c>
      <c r="L5143" s="444">
        <f t="shared" ca="1" si="184"/>
        <v>-629253910865370.75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-629253910865370.75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-2621891295272.3779</v>
      </c>
      <c r="L5144" s="444">
        <f t="shared" ca="1" si="184"/>
        <v>-631875802160643.13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-631875802160643.13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-2632815842336.0132</v>
      </c>
      <c r="L5145" s="444">
        <f t="shared" ca="1" si="184"/>
        <v>-634508618002979.13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-634508618002979.13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-2643785908345.7461</v>
      </c>
      <c r="L5146" s="444">
        <f t="shared" ca="1" si="184"/>
        <v>-637152403911324.88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-637152403911324.88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-2654801682963.8535</v>
      </c>
      <c r="L5147" s="444">
        <f t="shared" ca="1" si="184"/>
        <v>-639807205594288.75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-639807205594288.75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-2665863356642.8696</v>
      </c>
      <c r="L5148" s="444">
        <f t="shared" ca="1" si="184"/>
        <v>-642473068950931.63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-642473068950931.63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-2676971120628.8818</v>
      </c>
      <c r="L5149" s="444">
        <f t="shared" ca="1" si="184"/>
        <v>-645150040071560.5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-645150040071560.5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-2688125166964.8354</v>
      </c>
      <c r="L5150" s="444">
        <f t="shared" ca="1" si="184"/>
        <v>-647838165238525.38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-647838165238525.38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-2699325688493.8555</v>
      </c>
      <c r="L5151" s="444">
        <f t="shared" ca="1" si="184"/>
        <v>-650537490927019.25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-650537490927019.25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-2710572878862.5801</v>
      </c>
      <c r="L5152" s="444">
        <f t="shared" ca="1" si="184"/>
        <v>-653248063805881.88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-653248063805881.88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-2721866932524.5078</v>
      </c>
      <c r="L5153" s="444">
        <f t="shared" ca="1" si="184"/>
        <v>-655969930738406.38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-655969930738406.38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-2733208044743.3599</v>
      </c>
      <c r="L5154" s="444">
        <f t="shared" ca="1" si="184"/>
        <v>-658703138783149.75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-658703138783149.75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-2744596411596.457</v>
      </c>
      <c r="L5155" s="444">
        <f t="shared" ca="1" si="184"/>
        <v>-661447735194746.25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-661447735194746.25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-2756032229978.1094</v>
      </c>
      <c r="L5156" s="444">
        <f t="shared" ca="1" si="184"/>
        <v>-664203767424724.38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-664203767424724.38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-2767515697603.0181</v>
      </c>
      <c r="L5157" s="444">
        <f t="shared" ca="1" si="184"/>
        <v>-666971283122327.38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-666971283122327.38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-2779047013009.6973</v>
      </c>
      <c r="L5158" s="444">
        <f t="shared" ca="1" si="184"/>
        <v>-669750330135337.13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-669750330135337.13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-2790626375563.9048</v>
      </c>
      <c r="L5159" s="444">
        <f t="shared" ca="1" si="184"/>
        <v>-672540956510901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-672540956510901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-2802253985462.0874</v>
      </c>
      <c r="L5160" s="444">
        <f t="shared" ca="1" si="184"/>
        <v>-675343210496363.13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-675343210496363.13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-2813930043734.8462</v>
      </c>
      <c r="L5161" s="444">
        <f t="shared" ca="1" si="184"/>
        <v>-678157140540098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-678157140540098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-2825654752250.4082</v>
      </c>
      <c r="L5162" s="444">
        <f t="shared" ca="1" si="184"/>
        <v>-680982795292348.38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-680982795292348.38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-2837428313718.1182</v>
      </c>
      <c r="L5163" s="444">
        <f t="shared" ca="1" si="184"/>
        <v>-683820223606066.5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-683820223606066.5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-2849250931691.9438</v>
      </c>
      <c r="L5164" s="444">
        <f t="shared" ca="1" si="184"/>
        <v>-686669474537758.5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-686669474537758.5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-2861122810573.9937</v>
      </c>
      <c r="L5165" s="444">
        <f t="shared" ca="1" si="184"/>
        <v>-689530597348332.5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-689530597348332.5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-2873044155618.0522</v>
      </c>
      <c r="L5166" s="444">
        <f t="shared" ca="1" si="184"/>
        <v>-692403641503950.5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-692403641503950.5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-2885015172933.127</v>
      </c>
      <c r="L5167" s="444">
        <f t="shared" ca="1" si="184"/>
        <v>-695288656676883.63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-695288656676883.63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-2897036069487.0151</v>
      </c>
      <c r="L5168" s="444">
        <f t="shared" ca="1" si="184"/>
        <v>-698185692746370.63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-698185692746370.63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-2909107053109.8774</v>
      </c>
      <c r="L5169" s="444">
        <f t="shared" ca="1" si="184"/>
        <v>-701094799799480.5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-701094799799480.5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-2921228332497.8354</v>
      </c>
      <c r="L5170" s="444">
        <f t="shared" ca="1" si="184"/>
        <v>-704016028131978.38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-704016028131978.38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-2933400117216.5767</v>
      </c>
      <c r="L5171" s="444">
        <f t="shared" ca="1" si="184"/>
        <v>-706949428249195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-706949428249195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-2945622617704.979</v>
      </c>
      <c r="L5172" s="444">
        <f t="shared" ca="1" si="184"/>
        <v>-709895050866900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-709895050866900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-2957896045278.75</v>
      </c>
      <c r="L5173" s="444">
        <f t="shared" ca="1" si="184"/>
        <v>-712852946912178.75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-712852946912178.75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-2970220612134.0781</v>
      </c>
      <c r="L5174" s="444">
        <f t="shared" ca="1" si="184"/>
        <v>-715823167524312.88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-715823167524312.88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-2982596531351.3037</v>
      </c>
      <c r="L5175" s="444">
        <f t="shared" ca="1" si="184"/>
        <v>-718805764055664.13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-718805764055664.13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-2995024016898.6006</v>
      </c>
      <c r="L5176" s="444">
        <f t="shared" ca="1" si="184"/>
        <v>-721800788072562.75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-721800788072562.75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-3007503283635.6782</v>
      </c>
      <c r="L5177" s="444">
        <f t="shared" ca="1" si="184"/>
        <v>-724808291356198.38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-724808291356198.38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-3020034547317.4932</v>
      </c>
      <c r="L5178" s="444">
        <f t="shared" ca="1" si="184"/>
        <v>-727828325903515.88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-727828325903515.88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-3032618024597.9829</v>
      </c>
      <c r="L5179" s="444">
        <f t="shared" ca="1" si="184"/>
        <v>-730860943928113.88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-730860943928113.88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-3045253933033.8076</v>
      </c>
      <c r="L5180" s="444">
        <f t="shared" ca="1" si="184"/>
        <v>-733906197861147.63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-733906197861147.63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-3057942491088.1152</v>
      </c>
      <c r="L5181" s="444">
        <f t="shared" ca="1" si="184"/>
        <v>-736964140352235.75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-736964140352235.75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-3070683918134.3154</v>
      </c>
      <c r="L5182" s="444">
        <f t="shared" ca="1" si="184"/>
        <v>-740034824270370.13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-740034824270370.13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-3083478434459.8755</v>
      </c>
      <c r="L5183" s="444">
        <f t="shared" ca="1" si="184"/>
        <v>-743118302704830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-743118302704830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-3096326261270.125</v>
      </c>
      <c r="L5184" s="444">
        <f t="shared" ca="1" si="184"/>
        <v>-746214628966100.13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-746214628966100.13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-3109227620692.084</v>
      </c>
      <c r="L5185" s="444">
        <f t="shared" ca="1" si="184"/>
        <v>-749323856586792.25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-749323856586792.25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-3122182735778.3008</v>
      </c>
      <c r="L5186" s="444">
        <f t="shared" ca="1" si="184"/>
        <v>-752446039322570.5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-752446039322570.5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-3135191830510.7104</v>
      </c>
      <c r="L5187" s="444">
        <f t="shared" ca="1" si="184"/>
        <v>-755581231153081.25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-755581231153081.25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-3148255129804.5054</v>
      </c>
      <c r="L5188" s="444">
        <f t="shared" ca="1" si="184"/>
        <v>-758729486282885.75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-758729486282885.75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-3161372859512.0239</v>
      </c>
      <c r="L5189" s="444">
        <f t="shared" ca="1" si="184"/>
        <v>-761890859142397.75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-761890859142397.75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-3174545246426.6572</v>
      </c>
      <c r="L5190" s="444">
        <f t="shared" ca="1" si="184"/>
        <v>-765065404388824.38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-765065404388824.38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-3187772518286.7681</v>
      </c>
      <c r="L5191" s="444">
        <f t="shared" ca="1" si="184"/>
        <v>-768253176907111.13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-768253176907111.13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-3201054903779.6299</v>
      </c>
      <c r="L5192" s="444">
        <f t="shared" ca="1" si="184"/>
        <v>-771454231810890.75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-771454231810890.75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-3214392632545.3779</v>
      </c>
      <c r="L5193" s="444">
        <f t="shared" ca="1" si="184"/>
        <v>-774668624443436.13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-774668624443436.13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-3227785935180.9839</v>
      </c>
      <c r="L5194" s="444">
        <f t="shared" ca="1" si="184"/>
        <v>-777896410378617.13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-777896410378617.13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-3241235043244.2378</v>
      </c>
      <c r="L5195" s="444">
        <f t="shared" ca="1" si="184"/>
        <v>-781137645421861.38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-781137645421861.38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-3254740189257.7559</v>
      </c>
      <c r="L5196" s="444">
        <f t="shared" ca="1" si="184"/>
        <v>-784392385611119.13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-784392385611119.13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-3268301606712.9961</v>
      </c>
      <c r="L5197" s="444">
        <f t="shared" ca="1" si="184"/>
        <v>-787660687217832.13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-787660687217832.13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-3281919530074.3003</v>
      </c>
      <c r="L5198" s="444">
        <f t="shared" ca="1" si="184"/>
        <v>-790942606747906.38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-790942606747906.38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-3295594194782.9434</v>
      </c>
      <c r="L5199" s="444">
        <f t="shared" ca="1" si="184"/>
        <v>-794238200942689.38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-794238200942689.38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-3309325837261.2056</v>
      </c>
      <c r="L5200" s="444">
        <f t="shared" ca="1" si="184"/>
        <v>-797547526779950.63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-797547526779950.63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-3323114694916.4609</v>
      </c>
      <c r="L5201" s="444">
        <f t="shared" ca="1" si="184"/>
        <v>-800870641474867.13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-800870641474867.13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-3336961006145.2798</v>
      </c>
      <c r="L5202" s="444">
        <f t="shared" ca="1" si="184"/>
        <v>-804207602481012.38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-804207602481012.38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-3350865010337.5518</v>
      </c>
      <c r="L5203" s="444">
        <f t="shared" ca="1" si="184"/>
        <v>-807558467491349.88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-807558467491349.88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-3364826947880.6245</v>
      </c>
      <c r="L5204" s="444">
        <f t="shared" ca="1" si="184"/>
        <v>-810923294439230.5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-810923294439230.5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-3378847060163.4604</v>
      </c>
      <c r="L5205" s="444">
        <f t="shared" ca="1" si="184"/>
        <v>-814302141499394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-814302141499394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-3392925589580.8081</v>
      </c>
      <c r="L5206" s="444">
        <f t="shared" ca="1" si="184"/>
        <v>-817695067088974.75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-817695067088974.75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-3407062779537.3945</v>
      </c>
      <c r="L5207" s="444">
        <f t="shared" ca="1" si="184"/>
        <v>-821102129868512.13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-821102129868512.13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-3421258874452.1338</v>
      </c>
      <c r="L5208" s="444">
        <f t="shared" ca="1" si="184"/>
        <v>-824523388742964.25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-824523388742964.25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-3435514119762.3511</v>
      </c>
      <c r="L5209" s="444">
        <f t="shared" ca="1" si="184"/>
        <v>-827958902862726.63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-827958902862726.63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-3449828761928.0273</v>
      </c>
      <c r="L5210" s="444">
        <f t="shared" ca="1" si="184"/>
        <v>-831408731624654.63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-831408731624654.63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-3464203048436.061</v>
      </c>
      <c r="L5211" s="444">
        <f t="shared" ca="1" si="184"/>
        <v>-834872934673090.63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-834872934673090.63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-3478637227804.5444</v>
      </c>
      <c r="L5212" s="444">
        <f t="shared" ca="1" si="184"/>
        <v>-838351571900895.13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-838351571900895.13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-3493131549587.063</v>
      </c>
      <c r="L5213" s="444">
        <f t="shared" ca="1" si="184"/>
        <v>-841844703450482.25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-841844703450482.25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-3507686264377.0093</v>
      </c>
      <c r="L5214" s="444">
        <f t="shared" ca="1" si="184"/>
        <v>-845352389714859.25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-845352389714859.25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-3522301623811.9136</v>
      </c>
      <c r="L5215" s="444">
        <f t="shared" ca="1" si="184"/>
        <v>-848874691338671.13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-848874691338671.13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-3536977880577.7964</v>
      </c>
      <c r="L5216" s="444">
        <f t="shared" ca="1" si="184"/>
        <v>-852411669219248.88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-852411669219248.88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-3551715288413.5371</v>
      </c>
      <c r="L5217" s="444">
        <f t="shared" ca="1" si="184"/>
        <v>-855963384507662.38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-855963384507662.38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-3566514102115.2598</v>
      </c>
      <c r="L5218" s="444">
        <f t="shared" ca="1" si="184"/>
        <v>-859529898609777.63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-859529898609777.63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-3581374577540.7402</v>
      </c>
      <c r="L5219" s="444">
        <f t="shared" ca="1" si="184"/>
        <v>-863111273187318.38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-863111273187318.38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-3596296971613.8267</v>
      </c>
      <c r="L5220" s="444">
        <f t="shared" ca="1" si="184"/>
        <v>-866707570158932.25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-866707570158932.25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-3611281542328.8843</v>
      </c>
      <c r="L5221" s="444">
        <f t="shared" ca="1" si="184"/>
        <v>-870318851701261.13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-870318851701261.13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-3626328548755.2544</v>
      </c>
      <c r="L5222" s="444">
        <f t="shared" ca="1" si="184"/>
        <v>-873945180250016.38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-873945180250016.38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-3641438251041.7349</v>
      </c>
      <c r="L5223" s="444">
        <f t="shared" ca="1" si="184"/>
        <v>-877586618501058.13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-877586618501058.13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-3656610910421.0757</v>
      </c>
      <c r="L5224" s="444">
        <f t="shared" ca="1" si="184"/>
        <v>-881243229411479.25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-881243229411479.25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-3671846789214.4966</v>
      </c>
      <c r="L5225" s="444">
        <f t="shared" ca="1" si="184"/>
        <v>-884915076200693.75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-884915076200693.75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-3687146150836.2246</v>
      </c>
      <c r="L5226" s="444">
        <f t="shared" ca="1" si="184"/>
        <v>-888602222351530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-888602222351530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-3702509259798.041</v>
      </c>
      <c r="L5227" s="444">
        <f t="shared" ca="1" si="184"/>
        <v>-892304731611328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-892304731611328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-3717936381713.8667</v>
      </c>
      <c r="L5228" s="444">
        <f t="shared" ca="1" si="184"/>
        <v>-896022667993041.88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-896022667993041.88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-3733427783304.3413</v>
      </c>
      <c r="L5229" s="444">
        <f t="shared" ca="1" si="184"/>
        <v>-899756095776346.25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-899756095776346.25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-3748983732401.4429</v>
      </c>
      <c r="L5230" s="444">
        <f t="shared" ca="1" si="184"/>
        <v>-903505079508747.75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-903505079508747.75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-3764604497953.1157</v>
      </c>
      <c r="L5231" s="444">
        <f t="shared" ca="1" si="184"/>
        <v>-907269684006700.88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-907269684006700.88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-3780290350027.9199</v>
      </c>
      <c r="L5232" s="444">
        <f t="shared" ca="1" si="184"/>
        <v>-911049974356728.75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-911049974356728.75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-3796041559819.7031</v>
      </c>
      <c r="L5233" s="444">
        <f t="shared" ca="1" si="184"/>
        <v>-914846015916548.5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-914846015916548.5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-3811858399652.2852</v>
      </c>
      <c r="L5234" s="444">
        <f t="shared" ca="1" si="184"/>
        <v>-918657874316200.75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-918657874316200.75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-3827741142984.1699</v>
      </c>
      <c r="L5235" s="444">
        <f t="shared" ca="1" si="184"/>
        <v>-922485615459184.88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-922485615459184.88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-3843690064413.271</v>
      </c>
      <c r="L5236" s="444">
        <f t="shared" ca="1" si="184"/>
        <v>-926329305523598.13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-926329305523598.13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-3859705439681.6587</v>
      </c>
      <c r="L5237" s="444">
        <f t="shared" ca="1" si="184"/>
        <v>-930189010963279.75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-930189010963279.75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-3875787545680.3315</v>
      </c>
      <c r="L5238" s="444">
        <f t="shared" ca="1" si="184"/>
        <v>-934064798508960.13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-934064798508960.13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-3891936660454</v>
      </c>
      <c r="L5239" s="444">
        <f t="shared" ca="1" si="184"/>
        <v>-937956735169414.13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-937956735169414.13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-3908153063205.8916</v>
      </c>
      <c r="L5240" s="444">
        <f t="shared" ca="1" si="184"/>
        <v>-941864888232620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-941864888232620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-3924437034302.5835</v>
      </c>
      <c r="L5241" s="444">
        <f t="shared" ca="1" si="184"/>
        <v>-945789325266922.63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-945789325266922.63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-3940788855278.8447</v>
      </c>
      <c r="L5242" s="444">
        <f t="shared" ca="1" si="184"/>
        <v>-949730114122201.5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-949730114122201.5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-3957208808842.5059</v>
      </c>
      <c r="L5243" s="444">
        <f t="shared" ca="1" si="184"/>
        <v>-953687322931044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-953687322931044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-3973697178879.3501</v>
      </c>
      <c r="L5244" s="444">
        <f t="shared" ca="1" si="184"/>
        <v>-957661020109923.38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-957661020109923.38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-3990254250458.0142</v>
      </c>
      <c r="L5245" s="444">
        <f t="shared" ca="1" si="184"/>
        <v>-961651274360381.38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-961651274360381.38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-4006880309834.9219</v>
      </c>
      <c r="L5246" s="444">
        <f t="shared" ca="1" si="184"/>
        <v>-965658154670216.25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-965658154670216.25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-4023575644459.2344</v>
      </c>
      <c r="L5247" s="444">
        <f t="shared" ca="1" si="184"/>
        <v>-969681730314675.5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-969681730314675.5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-4040340542977.8149</v>
      </c>
      <c r="L5248" s="444">
        <f t="shared" ca="1" si="184"/>
        <v>-973722070857653.38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-973722070857653.38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-4057175295240.2227</v>
      </c>
      <c r="L5249" s="444">
        <f t="shared" ca="1" si="184"/>
        <v>-977779246152893.63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-977779246152893.63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-4074080192303.7241</v>
      </c>
      <c r="L5250" s="444">
        <f t="shared" ca="1" si="184"/>
        <v>-981853326345197.38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-981853326345197.38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-4091055526438.3218</v>
      </c>
      <c r="L5251" s="444">
        <f t="shared" ca="1" si="184"/>
        <v>-985944381871635.75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-985944381871635.75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-4108101591131.8154</v>
      </c>
      <c r="L5252" s="444">
        <f t="shared" ca="1" si="184"/>
        <v>-990052483462767.63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-990052483462767.63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-4125218681094.8652</v>
      </c>
      <c r="L5253" s="444">
        <f t="shared" ca="1" si="184"/>
        <v>-994177702143862.5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-994177702143862.5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-4142407092266.0933</v>
      </c>
      <c r="L5254" s="444">
        <f t="shared" ca="1" si="184"/>
        <v>-998320109236128.63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-998320109236128.63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-4159667121817.2026</v>
      </c>
      <c r="L5255" s="444">
        <f t="shared" ca="1" si="184"/>
        <v>-1002479776357945.9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-1002479776357945.9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-4176999068158.1079</v>
      </c>
      <c r="L5256" s="444">
        <f t="shared" ca="1" si="184"/>
        <v>-1006656775426104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-1006656775426104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-4194403230942.1006</v>
      </c>
      <c r="L5257" s="444">
        <f t="shared" ca="1" si="184"/>
        <v>-1010851178657046.1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-1010851178657046.1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-4211879911071.0259</v>
      </c>
      <c r="L5258" s="444">
        <f t="shared" ca="1" si="184"/>
        <v>-1015063058568117.1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-1015063058568117.1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-4229429410700.4878</v>
      </c>
      <c r="L5259" s="444">
        <f t="shared" ca="1" si="184"/>
        <v>-1019292487978817.6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-1019292487978817.6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-4247052033245.0732</v>
      </c>
      <c r="L5260" s="444">
        <f t="shared" ca="1" si="184"/>
        <v>-1023539540012062.8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-1023539540012062.8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-4264748083383.5947</v>
      </c>
      <c r="L5261" s="444">
        <f t="shared" ca="1" si="184"/>
        <v>-1027804288095446.4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-1027804288095446.4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-4282517867064.3599</v>
      </c>
      <c r="L5262" s="444">
        <f t="shared" ca="1" si="184"/>
        <v>-1032086805962510.8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-1032086805962510.8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-4300361691510.4614</v>
      </c>
      <c r="L5263" s="444">
        <f t="shared" ca="1" si="184"/>
        <v>-1036387167654021.3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-1036387167654021.3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-4318279865225.0884</v>
      </c>
      <c r="L5264" s="444">
        <f t="shared" ca="1" si="184"/>
        <v>-1040705447519246.4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-1040705447519246.4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-4336272697996.8599</v>
      </c>
      <c r="L5265" s="444">
        <f t="shared" ca="1" si="184"/>
        <v>-1045041720217243.3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-1045041720217243.3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-4354340500905.1802</v>
      </c>
      <c r="L5266" s="444">
        <f t="shared" ca="1" si="184"/>
        <v>-1049396060718148.4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-1049396060718148.4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-4372483586325.6182</v>
      </c>
      <c r="L5267" s="444">
        <f t="shared" ca="1" si="184"/>
        <v>-1053768544304474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-1053768544304474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-4390702267935.3086</v>
      </c>
      <c r="L5268" s="444">
        <f t="shared" ca="1" si="184"/>
        <v>-1058159246572409.3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-1058159246572409.3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-4408996860718.3711</v>
      </c>
      <c r="L5269" s="444">
        <f t="shared" ca="1" si="184"/>
        <v>-1062568243433127.6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-1062568243433127.6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-4427367680971.3652</v>
      </c>
      <c r="L5270" s="444">
        <f t="shared" ca="1" si="184"/>
        <v>-1066995611114099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-1066995611114099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-4445815046308.7461</v>
      </c>
      <c r="L5271" s="444">
        <f t="shared" ca="1" si="184"/>
        <v>-1071441426160407.8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-1071441426160407.8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-4464339275668.3652</v>
      </c>
      <c r="L5272" s="444">
        <f t="shared" ca="1" si="184"/>
        <v>-1075905765436076.1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-1075905765436076.1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-4482940689316.9834</v>
      </c>
      <c r="L5273" s="444">
        <f t="shared" ca="1" si="184"/>
        <v>-1080388706125393.1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-1080388706125393.1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-4501619608855.8037</v>
      </c>
      <c r="L5274" s="444">
        <f t="shared" ca="1" si="184"/>
        <v>-1084890325734248.9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-1084890325734248.9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-4520376357226.0371</v>
      </c>
      <c r="L5275" s="444">
        <f t="shared" ca="1" si="184"/>
        <v>-1089410702091474.9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-1089410702091474.9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-4539211258714.4785</v>
      </c>
      <c r="L5276" s="444">
        <f t="shared" ca="1" si="184"/>
        <v>-1093949913350189.4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-1093949913350189.4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-4558124638959.1221</v>
      </c>
      <c r="L5277" s="444">
        <f t="shared" ca="1" si="184"/>
        <v>-1098508037989148.5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-1098508037989148.5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-4577116824954.7852</v>
      </c>
      <c r="L5278" s="444">
        <f t="shared" ca="1" si="184"/>
        <v>-1103085154814103.3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-1103085154814103.3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-4596188145058.7637</v>
      </c>
      <c r="L5279" s="444">
        <f t="shared" ca="1" si="184"/>
        <v>-1107681342959162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-1107681342959162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-4615338928996.5078</v>
      </c>
      <c r="L5280" s="444">
        <f t="shared" ca="1" si="184"/>
        <v>-1112296681888158.5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-1112296681888158.5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-4634569507867.3271</v>
      </c>
      <c r="L5281" s="444">
        <f t="shared" ca="1" si="184"/>
        <v>-1116931251396025.9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-1116931251396025.9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-4653880214150.1074</v>
      </c>
      <c r="L5282" s="444">
        <f t="shared" ca="1" si="184"/>
        <v>-1121585131610176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-1121585131610176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-4673271381709.0664</v>
      </c>
      <c r="L5283" s="444">
        <f t="shared" ca="1" si="184"/>
        <v>-1126258402991885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-1126258402991885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-4692743345799.5205</v>
      </c>
      <c r="L5284" s="444">
        <f t="shared" ca="1" si="184"/>
        <v>-1130951146337684.5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-1130951146337684.5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-4712296443073.6855</v>
      </c>
      <c r="L5285" s="444">
        <f t="shared" ca="1" si="184"/>
        <v>-1135663442780758.3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-1135663442780758.3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-4731931011586.4922</v>
      </c>
      <c r="L5286" s="444">
        <f t="shared" ca="1" si="184"/>
        <v>-1140395373792344.8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-1140395373792344.8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-4751647390801.4365</v>
      </c>
      <c r="L5287" s="444">
        <f t="shared" ca="1" si="184"/>
        <v>-1145147021183146.3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-1145147021183146.3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-4771445921596.4424</v>
      </c>
      <c r="L5288" s="444">
        <f t="shared" ca="1" si="184"/>
        <v>-1149918467104742.8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-1149918467104742.8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-4791326946269.7617</v>
      </c>
      <c r="L5289" s="444">
        <f t="shared" ca="1" si="184"/>
        <v>-1154709794051012.5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-1154709794051012.5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-4811290808545.8857</v>
      </c>
      <c r="L5290" s="444">
        <f t="shared" ca="1" si="184"/>
        <v>-1159521084859558.5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-1159521084859558.5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-4831337853581.4941</v>
      </c>
      <c r="L5291" s="444">
        <f t="shared" ca="1" si="184"/>
        <v>-1164352422713140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-1164352422713140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-4851468427971.417</v>
      </c>
      <c r="L5292" s="444">
        <f t="shared" ca="1" si="184"/>
        <v>-1169203891141111.5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-1169203891141111.5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-4871682879754.6309</v>
      </c>
      <c r="L5293" s="444">
        <f t="shared" ca="1" si="184"/>
        <v>-1174075574020866.3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-1174075574020866.3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-4891981558420.2764</v>
      </c>
      <c r="L5294" s="444">
        <f t="shared" ca="1" si="184"/>
        <v>-1178967555579286.5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-1178967555579286.5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-4912364814913.6934</v>
      </c>
      <c r="L5295" s="444">
        <f t="shared" ca="1" si="184"/>
        <v>-1183879920394200.3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-1183879920394200.3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-4932833001642.501</v>
      </c>
      <c r="L5296" s="444">
        <f t="shared" ca="1" si="184"/>
        <v>-1188812753395842.8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-1188812753395842.8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-4953386472482.6777</v>
      </c>
      <c r="L5297" s="444">
        <f t="shared" ca="1" si="184"/>
        <v>-1193766139868325.5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-1193766139868325.5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-4974025582784.6895</v>
      </c>
      <c r="L5298" s="444">
        <f t="shared" ca="1" si="184"/>
        <v>-1198740165451110.3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-1198740165451110.3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-4994750689379.626</v>
      </c>
      <c r="L5299" s="444">
        <f t="shared" ca="1" si="184"/>
        <v>-1203734916140490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-1203734916140490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-5015562150585.375</v>
      </c>
      <c r="L5300" s="444">
        <f t="shared" ca="1" si="184"/>
        <v>-1208750478291075.5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-1208750478291075.5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-5036460326212.8145</v>
      </c>
      <c r="L5301" s="444">
        <f t="shared" ca="1" si="184"/>
        <v>-1213786938617288.3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-1213786938617288.3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-5057445577572.0342</v>
      </c>
      <c r="L5302" s="444">
        <f t="shared" ca="1" si="184"/>
        <v>-1218844384194860.3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-1218844384194860.3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-5078518267478.584</v>
      </c>
      <c r="L5303" s="444">
        <f t="shared" ca="1" si="184"/>
        <v>-1223922902462338.8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-1223922902462338.8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-5099678760259.7451</v>
      </c>
      <c r="L5304" s="444">
        <f t="shared" ca="1" si="184"/>
        <v>-1229022581222598.5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-1229022581222598.5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-5120927421760.8271</v>
      </c>
      <c r="L5305" s="444">
        <f t="shared" ca="1" si="184"/>
        <v>-1234143508644359.3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-1234143508644359.3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-5142264619351.4971</v>
      </c>
      <c r="L5306" s="444">
        <f t="shared" ca="1" si="184"/>
        <v>-1239285773263710.8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-1239285773263710.8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-5163690721932.1279</v>
      </c>
      <c r="L5307" s="444">
        <f t="shared" ca="1" si="184"/>
        <v>-1244449463985643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-1244449463985643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-5185206099940.1787</v>
      </c>
      <c r="L5308" s="444">
        <f t="shared" ca="1" si="184"/>
        <v>-1249634670085583.3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-1249634670085583.3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-5206811125356.5967</v>
      </c>
      <c r="L5309" s="444">
        <f t="shared" ca="1" si="184"/>
        <v>-1254841481210939.8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-1254841481210939.8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-5228506171712.249</v>
      </c>
      <c r="L5310" s="444">
        <f t="shared" ca="1" si="184"/>
        <v>-1260069987382652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-1260069987382652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-5250291614094.3828</v>
      </c>
      <c r="L5311" s="444">
        <f t="shared" ca="1" si="184"/>
        <v>-1265320278996746.5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-1265320278996746.5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-5272167829153.1104</v>
      </c>
      <c r="L5312" s="444">
        <f t="shared" ca="1" si="184"/>
        <v>-1270592446825899.5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-1270592446825899.5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-5294135195107.9141</v>
      </c>
      <c r="L5313" s="444">
        <f t="shared" ca="1" si="184"/>
        <v>-1275886582021007.5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-1275886582021007.5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-5316194091754.1982</v>
      </c>
      <c r="L5314" s="444">
        <f t="shared" ca="1" si="184"/>
        <v>-1281202776112761.8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-1281202776112761.8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-5338344900469.8408</v>
      </c>
      <c r="L5315" s="444">
        <f t="shared" ca="1" si="184"/>
        <v>-1286541121013231.5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-1286541121013231.5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-5360588004221.7979</v>
      </c>
      <c r="L5316" s="444">
        <f t="shared" ca="1" si="184"/>
        <v>-1291901709017453.3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-1291901709017453.3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-5382923787572.7217</v>
      </c>
      <c r="L5317" s="444">
        <f t="shared" ca="1" si="184"/>
        <v>-1297284632805026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-1297284632805026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-5405352636687.6084</v>
      </c>
      <c r="L5318" s="444">
        <f t="shared" ca="1" si="184"/>
        <v>-1302689985441713.5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-1302689985441713.5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-5427874939340.4727</v>
      </c>
      <c r="L5319" s="444">
        <f t="shared" ca="1" si="184"/>
        <v>-1308117860381054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-1308117860381054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-5450491084921.0586</v>
      </c>
      <c r="L5320" s="444">
        <f t="shared" ca="1" si="184"/>
        <v>-1313568351465975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-1313568351465975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-5473201464441.5625</v>
      </c>
      <c r="L5321" s="444">
        <f t="shared" ca="1" si="184"/>
        <v>-1319041552930416.5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-1319041552930416.5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-5496006470543.4023</v>
      </c>
      <c r="L5322" s="444">
        <f t="shared" ca="1" si="184"/>
        <v>-1324537559400960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-1324537559400960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-5518906497504</v>
      </c>
      <c r="L5323" s="444">
        <f t="shared" ca="1" si="184"/>
        <v>-1330056465898464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-1330056465898464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-5541901941243.5996</v>
      </c>
      <c r="L5324" s="444">
        <f t="shared" ca="1" si="184"/>
        <v>-1335598367839707.5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-1335598367839707.5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-5564993199332.1143</v>
      </c>
      <c r="L5325" s="444">
        <f t="shared" ca="1" si="184"/>
        <v>-1341163361039039.5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-1341163361039039.5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-5588180670995.998</v>
      </c>
      <c r="L5326" s="444">
        <f t="shared" ca="1" si="184"/>
        <v>-1346751541710035.5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-1346751541710035.5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-5611464757125.1475</v>
      </c>
      <c r="L5327" s="444">
        <f t="shared" ca="1" si="184"/>
        <v>-1352363006467160.8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-1352363006467160.8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-5634845860279.8359</v>
      </c>
      <c r="L5328" s="444">
        <f t="shared" ca="1" si="184"/>
        <v>-1357997852327440.5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-1357997852327440.5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-5658324384697.6689</v>
      </c>
      <c r="L5329" s="444">
        <f t="shared" ca="1" si="184"/>
        <v>-1363656176712138.3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-1363656176712138.3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-5681900736300.5762</v>
      </c>
      <c r="L5330" s="444">
        <f t="shared" ca="1" si="184"/>
        <v>-1369338077448438.8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-1369338077448438.8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-5705575322701.8281</v>
      </c>
      <c r="L5331" s="444">
        <f t="shared" ca="1" si="184"/>
        <v>-1375043652771140.5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-1375043652771140.5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-5729348553213.085</v>
      </c>
      <c r="L5332" s="444">
        <f t="shared" ca="1" si="184"/>
        <v>-1380773001324353.5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-1380773001324353.5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-5753220838851.4727</v>
      </c>
      <c r="L5333" s="444">
        <f t="shared" ca="1" si="184"/>
        <v>-1386526222163205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-1386526222163205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-5777192592346.6875</v>
      </c>
      <c r="L5334" s="444">
        <f t="shared" ca="1" si="184"/>
        <v>-1392303414755551.8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-1392303414755551.8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-5801264228148.1318</v>
      </c>
      <c r="L5335" s="444">
        <f t="shared" ca="1" si="184"/>
        <v>-1398104678983700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-1398104678983700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-5825436162432.083</v>
      </c>
      <c r="L5336" s="444">
        <f t="shared" ca="1" si="184"/>
        <v>-1403930115146132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-1403930115146132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-5849708813108.8828</v>
      </c>
      <c r="L5337" s="444">
        <f t="shared" ca="1" si="184"/>
        <v>-1409779823959241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-1409779823959241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-5874082599830.1709</v>
      </c>
      <c r="L5338" s="444">
        <f t="shared" ca="1" si="184"/>
        <v>-1415653906559071.3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-1415653906559071.3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-5898557943996.1299</v>
      </c>
      <c r="L5339" s="444">
        <f t="shared" ca="1" si="184"/>
        <v>-1421552464503067.5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-1421552464503067.5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-5923135268762.7813</v>
      </c>
      <c r="L5340" s="444">
        <f t="shared" ca="1" si="184"/>
        <v>-1427475599771830.3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-1427475599771830.3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-5947814999049.293</v>
      </c>
      <c r="L5341" s="444">
        <f t="shared" ca="1" si="184"/>
        <v>-1433423414770879.5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-1433423414770879.5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-5972597561545.3311</v>
      </c>
      <c r="L5342" s="444">
        <f t="shared" ca="1" si="184"/>
        <v>-1439396012332424.8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-1439396012332424.8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-5997483384718.4365</v>
      </c>
      <c r="L5343" s="444">
        <f t="shared" ca="1" si="184"/>
        <v>-1445393495717143.3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-1445393495717143.3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-6022472898821.4297</v>
      </c>
      <c r="L5344" s="444">
        <f t="shared" ca="1" si="184"/>
        <v>-1451415968615964.8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-1451415968615964.8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-6047566535899.8535</v>
      </c>
      <c r="L5345" s="444">
        <f t="shared" ca="1" si="184"/>
        <v>-1457463535151864.5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-1457463535151864.5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-6072764729799.4355</v>
      </c>
      <c r="L5346" s="444">
        <f t="shared" ca="1" si="184"/>
        <v>-1463536299881664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-1463536299881664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-6098067916173.5996</v>
      </c>
      <c r="L5347" s="444">
        <f t="shared" ca="1" si="184"/>
        <v>-1469634367797837.5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-1469634367797837.5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-6123476532490.9893</v>
      </c>
      <c r="L5348" s="444">
        <f t="shared" ca="1" si="184"/>
        <v>-1475757844330328.5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-1475757844330328.5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-6148991018043.0352</v>
      </c>
      <c r="L5349" s="444">
        <f t="shared" ca="1" si="184"/>
        <v>-1481906835348371.5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-1481906835348371.5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-6174611813951.5479</v>
      </c>
      <c r="L5350" s="444">
        <f t="shared" ca="1" si="184"/>
        <v>-1488081447162323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-1488081447162323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-6200339363176.3457</v>
      </c>
      <c r="L5351" s="444">
        <f t="shared" ca="1" si="184"/>
        <v>-1494281786525499.3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-1494281786525499.3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-6226174110522.9131</v>
      </c>
      <c r="L5352" s="444">
        <f t="shared" ca="1" si="184"/>
        <v>-1500507960636022.3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-1500507960636022.3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-6252116502650.0928</v>
      </c>
      <c r="L5353" s="444">
        <f t="shared" ca="1" si="184"/>
        <v>-1506760077138672.3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-1506760077138672.3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-6278166988077.8008</v>
      </c>
      <c r="L5354" s="444">
        <f t="shared" ca="1" si="184"/>
        <v>-1513038244126750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-1513038244126750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-6304326017194.792</v>
      </c>
      <c r="L5355" s="444">
        <f t="shared" ca="1" si="184"/>
        <v>-1519342570143944.8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-1519342570143944.8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-6330594042266.4365</v>
      </c>
      <c r="L5356" s="444">
        <f t="shared" ca="1" si="184"/>
        <v>-1525673164186211.3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-1525673164186211.3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-6356971517442.5469</v>
      </c>
      <c r="L5357" s="444">
        <f t="shared" ca="1" si="184"/>
        <v>-1532030135703653.8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-1532030135703653.8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-6383458898765.2236</v>
      </c>
      <c r="L5358" s="444">
        <f t="shared" ca="1" si="184"/>
        <v>-1538413594602419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-1538413594602419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-6410056644176.7461</v>
      </c>
      <c r="L5359" s="444">
        <f t="shared" ca="1" si="184"/>
        <v>-1544823651246595.8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-1544823651246595.8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-6436765213527.4824</v>
      </c>
      <c r="L5360" s="444">
        <f t="shared" ca="1" si="184"/>
        <v>-1551260416460123.3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-1551260416460123.3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-6463585068583.8467</v>
      </c>
      <c r="L5361" s="444">
        <f t="shared" ca="1" si="184"/>
        <v>-1557724001528707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-1557724001528707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-6490516673036.2793</v>
      </c>
      <c r="L5362" s="444">
        <f t="shared" ca="1" si="184"/>
        <v>-1564214518201743.3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-1564214518201743.3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-6517560492507.2637</v>
      </c>
      <c r="L5363" s="444">
        <f t="shared" ref="L5363:L5617" ca="1" si="189">I5363-J5363+K5363</f>
        <v>-1570732078694250.5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-1570732078694250.5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-6544716994559.377</v>
      </c>
      <c r="L5364" s="444">
        <f t="shared" ca="1" si="189"/>
        <v>-1577276795688810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-1577276795688810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-6571986648703.375</v>
      </c>
      <c r="L5365" s="444">
        <f t="shared" ca="1" si="189"/>
        <v>-1583848782337513.5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-1583848782337513.5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-6599369926406.3066</v>
      </c>
      <c r="L5366" s="444">
        <f t="shared" ca="1" si="189"/>
        <v>-1590448152263919.8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-1590448152263919.8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-6626867301099.666</v>
      </c>
      <c r="L5367" s="444">
        <f t="shared" ca="1" si="189"/>
        <v>-1597075019565019.5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-1597075019565019.5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-6654479248187.5811</v>
      </c>
      <c r="L5368" s="444">
        <f t="shared" ca="1" si="189"/>
        <v>-1603729498813207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-1603729498813207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-6682206245055.0293</v>
      </c>
      <c r="L5369" s="444">
        <f t="shared" ca="1" si="189"/>
        <v>-1610411705058262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-1610411705058262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-6710048771076.0918</v>
      </c>
      <c r="L5370" s="444">
        <f t="shared" ca="1" si="189"/>
        <v>-1617121753829338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-1617121753829338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-6738007307622.2412</v>
      </c>
      <c r="L5371" s="444">
        <f t="shared" ca="1" si="189"/>
        <v>-1623859761136960.3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-1623859761136960.3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-6766082338070.668</v>
      </c>
      <c r="L5372" s="444">
        <f t="shared" ca="1" si="189"/>
        <v>-1630625843475031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-1630625843475031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-6794274347812.6289</v>
      </c>
      <c r="L5373" s="444">
        <f t="shared" ca="1" si="189"/>
        <v>-1637420117822843.8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-1637420117822843.8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-6822583824261.8486</v>
      </c>
      <c r="L5374" s="444">
        <f t="shared" ca="1" si="189"/>
        <v>-1644242701647105.5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-1644242701647105.5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-6851011256862.9395</v>
      </c>
      <c r="L5375" s="444">
        <f t="shared" ca="1" si="189"/>
        <v>-1651093712903968.5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-1651093712903968.5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-6879557137099.8691</v>
      </c>
      <c r="L5376" s="444">
        <f t="shared" ca="1" si="189"/>
        <v>-1657973270041068.3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-1657973270041068.3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-6908221958504.4512</v>
      </c>
      <c r="L5377" s="444">
        <f t="shared" ca="1" si="189"/>
        <v>-1664881491999572.8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-1664881491999572.8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-6937006216664.8867</v>
      </c>
      <c r="L5378" s="444">
        <f t="shared" ca="1" si="189"/>
        <v>-1671818498216237.8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-1671818498216237.8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-6965910409234.3242</v>
      </c>
      <c r="L5379" s="444">
        <f t="shared" ca="1" si="189"/>
        <v>-1678784408625472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-1678784408625472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-6994935035939.4668</v>
      </c>
      <c r="L5380" s="444">
        <f t="shared" ca="1" si="189"/>
        <v>-1685779343661411.5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-1685779343661411.5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-7024080598589.2148</v>
      </c>
      <c r="L5381" s="444">
        <f t="shared" ca="1" si="189"/>
        <v>-1692803424260000.8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-1692803424260000.8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-7053347601083.3359</v>
      </c>
      <c r="L5382" s="444">
        <f t="shared" ca="1" si="189"/>
        <v>-1699856771861084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-1699856771861084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-7082736549421.1836</v>
      </c>
      <c r="L5383" s="444">
        <f t="shared" ca="1" si="189"/>
        <v>-1706939508410505.3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-1706939508410505.3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-7112247951710.4385</v>
      </c>
      <c r="L5384" s="444">
        <f t="shared" ca="1" si="189"/>
        <v>-1714051756362215.8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-1714051756362215.8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-7141882318175.8984</v>
      </c>
      <c r="L5385" s="444">
        <f t="shared" ca="1" si="189"/>
        <v>-1721193638680391.8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-1721193638680391.8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-7171640161168.2988</v>
      </c>
      <c r="L5386" s="444">
        <f t="shared" ca="1" si="189"/>
        <v>-1728365278841560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-1728365278841560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-7201521995173.167</v>
      </c>
      <c r="L5387" s="444">
        <f t="shared" ca="1" si="189"/>
        <v>-1735566800836733.3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-1735566800836733.3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-7231528336819.7217</v>
      </c>
      <c r="L5388" s="444">
        <f t="shared" ca="1" si="189"/>
        <v>-1742798329173553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-1742798329173553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-7261659704889.8037</v>
      </c>
      <c r="L5389" s="444">
        <f t="shared" ca="1" si="189"/>
        <v>-1750059988878442.8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-1750059988878442.8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-7291916620326.8447</v>
      </c>
      <c r="L5390" s="444">
        <f t="shared" ca="1" si="189"/>
        <v>-1757351905498769.5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-1757351905498769.5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-7322299606244.874</v>
      </c>
      <c r="L5391" s="444">
        <f t="shared" ca="1" si="189"/>
        <v>-1764674205105014.3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-1764674205105014.3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-7352809187937.5586</v>
      </c>
      <c r="L5392" s="444">
        <f t="shared" ca="1" si="189"/>
        <v>-1772027014292951.8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-1772027014292951.8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-7383445892887.2979</v>
      </c>
      <c r="L5393" s="444">
        <f t="shared" ca="1" si="189"/>
        <v>-1779410460185839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-1779410460185839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-7414210250774.3291</v>
      </c>
      <c r="L5394" s="444">
        <f t="shared" ca="1" si="189"/>
        <v>-1786824670436613.3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-1786824670436613.3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-7445102793485.8877</v>
      </c>
      <c r="L5395" s="444">
        <f t="shared" ca="1" si="189"/>
        <v>-1794269773230099.3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-1794269773230099.3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-7476124055125.4131</v>
      </c>
      <c r="L5396" s="444">
        <f t="shared" ca="1" si="189"/>
        <v>-1801745897285224.8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-1801745897285224.8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-7507274572021.7686</v>
      </c>
      <c r="L5397" s="444">
        <f t="shared" ca="1" si="189"/>
        <v>-1809253171857246.5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-1809253171857246.5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-7538554882738.5283</v>
      </c>
      <c r="L5398" s="444">
        <f t="shared" ca="1" si="189"/>
        <v>-1816791726739985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-1816791726739985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-7569965528083.2695</v>
      </c>
      <c r="L5399" s="444">
        <f t="shared" ca="1" si="189"/>
        <v>-1824361692268068.3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-1824361692268068.3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-7601507051116.9512</v>
      </c>
      <c r="L5400" s="444">
        <f t="shared" ca="1" si="189"/>
        <v>-1831963199319185.3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-1831963199319185.3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-7633179997163.2715</v>
      </c>
      <c r="L5401" s="444">
        <f t="shared" ca="1" si="189"/>
        <v>-1839596379316348.5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-1839596379316348.5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-7664984913818.1182</v>
      </c>
      <c r="L5402" s="444">
        <f t="shared" ca="1" si="189"/>
        <v>-1847261364230166.5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-1847261364230166.5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-7696922350959.0273</v>
      </c>
      <c r="L5403" s="444">
        <f t="shared" ca="1" si="189"/>
        <v>-1854958286581125.5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-1854958286581125.5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-7728992860754.6895</v>
      </c>
      <c r="L5404" s="444">
        <f t="shared" ca="1" si="189"/>
        <v>-1862687279441880.3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-1862687279441880.3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-7761196997674.5</v>
      </c>
      <c r="L5405" s="444">
        <f t="shared" ca="1" si="189"/>
        <v>-1870448476439554.8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-1870448476439554.8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-7793535318498.1445</v>
      </c>
      <c r="L5406" s="444">
        <f t="shared" ca="1" si="189"/>
        <v>-1878242011758053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-1878242011758053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-7826008382325.2217</v>
      </c>
      <c r="L5407" s="444">
        <f t="shared" ca="1" si="189"/>
        <v>-1886068020140378.3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-1886068020140378.3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-7858616750584.9102</v>
      </c>
      <c r="L5408" s="444">
        <f t="shared" ca="1" si="189"/>
        <v>-1893926636890963.3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-1893926636890963.3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-7891360987045.6797</v>
      </c>
      <c r="L5409" s="444">
        <f t="shared" ca="1" si="189"/>
        <v>-1901817997878009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-1901817997878009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-7924241657825.0371</v>
      </c>
      <c r="L5410" s="444">
        <f t="shared" ca="1" si="189"/>
        <v>-1909742239535834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-1909742239535834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-7957259331399.3086</v>
      </c>
      <c r="L5411" s="444">
        <f t="shared" ca="1" si="189"/>
        <v>-1917699498867233.3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-1917699498867233.3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-7990414578613.4707</v>
      </c>
      <c r="L5412" s="444">
        <f t="shared" ca="1" si="189"/>
        <v>-1925689913445846.8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-1925689913445846.8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-8023707972691.0283</v>
      </c>
      <c r="L5413" s="444">
        <f t="shared" ca="1" si="189"/>
        <v>-1933713621418537.8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-1933713621418537.8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-8057140089243.9072</v>
      </c>
      <c r="L5414" s="444">
        <f t="shared" ca="1" si="189"/>
        <v>-1941770761507781.8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-1941770761507781.8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-8090711506282.4238</v>
      </c>
      <c r="L5415" s="444">
        <f t="shared" ca="1" si="189"/>
        <v>-1949861473014064.3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-1949861473014064.3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-8124422804225.2676</v>
      </c>
      <c r="L5416" s="444">
        <f t="shared" ca="1" si="189"/>
        <v>-1957985895818289.5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-1957985895818289.5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-8158274565909.5381</v>
      </c>
      <c r="L5417" s="444">
        <f t="shared" ca="1" si="189"/>
        <v>-1966144170384199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-1966144170384199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-8192267376600.8291</v>
      </c>
      <c r="L5418" s="444">
        <f t="shared" ca="1" si="189"/>
        <v>-1974336437760799.8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-1974336437760799.8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-8226401824003.332</v>
      </c>
      <c r="L5419" s="444">
        <f t="shared" ca="1" si="189"/>
        <v>-1982562839584803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-1982562839584803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-8260678498270.0127</v>
      </c>
      <c r="L5420" s="444">
        <f t="shared" ca="1" si="189"/>
        <v>-1990823518083073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-1990823518083073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-8295097992012.8037</v>
      </c>
      <c r="L5421" s="444">
        <f t="shared" ca="1" si="189"/>
        <v>-1999118616075085.8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-1999118616075085.8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-8329660900312.8564</v>
      </c>
      <c r="L5422" s="444">
        <f t="shared" ca="1" si="189"/>
        <v>-2007448276975398.5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-2007448276975398.5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-8364367820730.8262</v>
      </c>
      <c r="L5423" s="444">
        <f t="shared" ca="1" si="189"/>
        <v>-2015812644796129.3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-2015812644796129.3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-8399219353317.2051</v>
      </c>
      <c r="L5424" s="444">
        <f t="shared" ca="1" si="189"/>
        <v>-2024211864149446.5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-2024211864149446.5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-8434216100622.6934</v>
      </c>
      <c r="L5425" s="444">
        <f t="shared" ca="1" si="189"/>
        <v>-2032646080250069.3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-2032646080250069.3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-8469358667708.6221</v>
      </c>
      <c r="L5426" s="444">
        <f t="shared" ca="1" si="189"/>
        <v>-2041115438917777.8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-2041115438917777.8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-8504647662157.4082</v>
      </c>
      <c r="L5427" s="444">
        <f t="shared" ca="1" si="189"/>
        <v>-2049620086579935.3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-2049620086579935.3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-8540083694083.0635</v>
      </c>
      <c r="L5428" s="444">
        <f t="shared" ca="1" si="189"/>
        <v>-2058160170274018.3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-2058160170274018.3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-8575667376141.7422</v>
      </c>
      <c r="L5429" s="444">
        <f t="shared" ca="1" si="189"/>
        <v>-2066735837650160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-2066735837650160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-8611399323542.333</v>
      </c>
      <c r="L5430" s="444">
        <f t="shared" ca="1" si="189"/>
        <v>-2075347236973702.3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-2075347236973702.3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-8647280154057.0928</v>
      </c>
      <c r="L5431" s="444">
        <f t="shared" ca="1" si="189"/>
        <v>-2083994517127759.3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-2083994517127759.3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-8683310488032.3301</v>
      </c>
      <c r="L5432" s="444">
        <f t="shared" ca="1" si="189"/>
        <v>-2092677827615791.5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-2092677827615791.5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-8719490948399.1309</v>
      </c>
      <c r="L5433" s="444">
        <f t="shared" ca="1" si="189"/>
        <v>-2101397318564190.8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-2101397318564190.8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-8755822160684.1289</v>
      </c>
      <c r="L5434" s="444">
        <f t="shared" ca="1" si="189"/>
        <v>-2110153140724875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-2110153140724875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-8792304753020.3135</v>
      </c>
      <c r="L5435" s="444">
        <f t="shared" ca="1" si="189"/>
        <v>-2118945445477895.3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-2118945445477895.3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-8828939356157.8984</v>
      </c>
      <c r="L5436" s="444">
        <f t="shared" ca="1" si="189"/>
        <v>-2127774384834053.3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-2127774384834053.3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-8865726603475.2227</v>
      </c>
      <c r="L5437" s="444">
        <f t="shared" ca="1" si="189"/>
        <v>-2136640111437528.5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-2136640111437528.5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-8902667130989.7012</v>
      </c>
      <c r="L5438" s="444">
        <f t="shared" ca="1" si="189"/>
        <v>-2145542778568518.3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-2145542778568518.3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-8939761577368.8262</v>
      </c>
      <c r="L5439" s="444">
        <f t="shared" ca="1" si="189"/>
        <v>-2154482540145887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-2154482540145887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-8977010583941.1973</v>
      </c>
      <c r="L5440" s="444">
        <f t="shared" ca="1" si="189"/>
        <v>-2163459550729828.3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-2163459550729828.3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-9014414794707.6172</v>
      </c>
      <c r="L5441" s="444">
        <f t="shared" ca="1" si="189"/>
        <v>-2172473965524535.8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-2172473965524535.8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-9051974856352.2324</v>
      </c>
      <c r="L5442" s="444">
        <f t="shared" ca="1" si="189"/>
        <v>-2181525940380888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-2181525940380888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-9089691418253.6992</v>
      </c>
      <c r="L5443" s="444">
        <f t="shared" ca="1" si="189"/>
        <v>-2190615631799141.8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-2190615631799141.8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-9127565132496.4238</v>
      </c>
      <c r="L5444" s="444">
        <f t="shared" ca="1" si="189"/>
        <v>-2199743196931638.3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-2199743196931638.3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-9165596653881.8262</v>
      </c>
      <c r="L5445" s="444">
        <f t="shared" ca="1" si="189"/>
        <v>-2208908793585520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-2208908793585520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-9203786639939.666</v>
      </c>
      <c r="L5446" s="444">
        <f t="shared" ca="1" si="189"/>
        <v>-2218112580225459.8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-2218112580225459.8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-9242135750939.4141</v>
      </c>
      <c r="L5447" s="444">
        <f t="shared" ca="1" si="189"/>
        <v>-2227354715976399.3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-2227354715976399.3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-9280644649901.6641</v>
      </c>
      <c r="L5448" s="444">
        <f t="shared" ca="1" si="189"/>
        <v>-2236635360626301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-2236635360626301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-9319314002609.5879</v>
      </c>
      <c r="L5449" s="444">
        <f t="shared" ca="1" si="189"/>
        <v>-2245954674628910.5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-2245954674628910.5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-9358144477620.4609</v>
      </c>
      <c r="L5450" s="444">
        <f t="shared" ca="1" si="189"/>
        <v>-2255312819106531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-2255312819106531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-9397136746277.2129</v>
      </c>
      <c r="L5451" s="444">
        <f t="shared" ca="1" si="189"/>
        <v>-2264709955852808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-2264709955852808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-9436291482720.0332</v>
      </c>
      <c r="L5452" s="444">
        <f t="shared" ca="1" si="189"/>
        <v>-2274146247335528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-2274146247335528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-9475609363898.0332</v>
      </c>
      <c r="L5453" s="444">
        <f t="shared" ca="1" si="189"/>
        <v>-2283621856699426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-2283621856699426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-9515091069580.9414</v>
      </c>
      <c r="L5454" s="444">
        <f t="shared" ca="1" si="189"/>
        <v>-2293136947769007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-2293136947769007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-9554737282370.8633</v>
      </c>
      <c r="L5455" s="444">
        <f t="shared" ca="1" si="189"/>
        <v>-2302691685051378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-2302691685051378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-9594548687714.0742</v>
      </c>
      <c r="L5456" s="444">
        <f t="shared" ca="1" si="189"/>
        <v>-2312286233739092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-2312286233739092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-9634525973912.8828</v>
      </c>
      <c r="L5457" s="444">
        <f t="shared" ca="1" si="189"/>
        <v>-2321920759713005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-2321920759713005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-9674669832137.5215</v>
      </c>
      <c r="L5458" s="444">
        <f t="shared" ca="1" si="189"/>
        <v>-2331595429545142.5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-2331595429545142.5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-9714980956438.0938</v>
      </c>
      <c r="L5459" s="444">
        <f t="shared" ca="1" si="189"/>
        <v>-2341310410501580.5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-2341310410501580.5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-9755460043756.5859</v>
      </c>
      <c r="L5460" s="444">
        <f t="shared" ca="1" si="189"/>
        <v>-2351065870545337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-2351065870545337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-9796107793938.9043</v>
      </c>
      <c r="L5461" s="444">
        <f t="shared" ca="1" si="189"/>
        <v>-2360861978339276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-2360861978339276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-9836924909746.9824</v>
      </c>
      <c r="L5462" s="444">
        <f t="shared" ca="1" si="189"/>
        <v>-2370698903249023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-2370698903249023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-9877912096870.9297</v>
      </c>
      <c r="L5463" s="444">
        <f t="shared" ca="1" si="189"/>
        <v>-2380576815345894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-2380576815345894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-9919070063941.2246</v>
      </c>
      <c r="L5464" s="444">
        <f t="shared" ca="1" si="189"/>
        <v>-2390495885409835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-2390495885409835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-9960399522540.9785</v>
      </c>
      <c r="L5465" s="444">
        <f t="shared" ca="1" si="189"/>
        <v>-2400456284932376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-2400456284932376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-10001901187218.232</v>
      </c>
      <c r="L5466" s="444">
        <f t="shared" ca="1" si="189"/>
        <v>-2410458186119594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-2410458186119594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-10043575775498.309</v>
      </c>
      <c r="L5467" s="444">
        <f t="shared" ca="1" si="189"/>
        <v>-2420501761895092.5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-2420501761895092.5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-10085424007896.219</v>
      </c>
      <c r="L5468" s="444">
        <f t="shared" ca="1" si="189"/>
        <v>-2430587185902988.5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-2430587185902988.5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-10127446607929.119</v>
      </c>
      <c r="L5469" s="444">
        <f t="shared" ca="1" si="189"/>
        <v>-2440714632510917.5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-2440714632510917.5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-10169644302128.822</v>
      </c>
      <c r="L5470" s="444">
        <f t="shared" ca="1" si="189"/>
        <v>-2450884276813046.5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-2450884276813046.5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-10212017820054.359</v>
      </c>
      <c r="L5471" s="444">
        <f t="shared" ca="1" si="189"/>
        <v>-2461096294633101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-2461096294633101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-10254567894304.588</v>
      </c>
      <c r="L5472" s="444">
        <f t="shared" ca="1" si="189"/>
        <v>-2471350862527405.5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-2471350862527405.5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-10297295260530.855</v>
      </c>
      <c r="L5473" s="444">
        <f t="shared" ca="1" si="189"/>
        <v>-2481648157787936.5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-2481648157787936.5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-10340200657449.734</v>
      </c>
      <c r="L5474" s="444">
        <f t="shared" ca="1" si="189"/>
        <v>-2491988358445386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-2491988358445386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-10383284826855.775</v>
      </c>
      <c r="L5475" s="444">
        <f t="shared" ca="1" si="189"/>
        <v>-2502371643272242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-2502371643272242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-10426548513634.342</v>
      </c>
      <c r="L5476" s="444">
        <f t="shared" ca="1" si="189"/>
        <v>-2512798191785876.5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-2512798191785876.5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-10469992465774.484</v>
      </c>
      <c r="L5477" s="444">
        <f t="shared" ca="1" si="189"/>
        <v>-2523268184251651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-2523268184251651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-10513617434381.879</v>
      </c>
      <c r="L5478" s="444">
        <f t="shared" ca="1" si="189"/>
        <v>-2533781801686033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-2533781801686033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-10557424173691.805</v>
      </c>
      <c r="L5479" s="444">
        <f t="shared" ca="1" si="189"/>
        <v>-2544339225859725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-2544339225859725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-10601413441082.188</v>
      </c>
      <c r="L5480" s="444">
        <f t="shared" ca="1" si="189"/>
        <v>-2554940639300807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-2554940639300807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-10645585997086.695</v>
      </c>
      <c r="L5481" s="444">
        <f t="shared" ca="1" si="189"/>
        <v>-2565586225297893.5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-2565586225297893.5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-10689942605407.889</v>
      </c>
      <c r="L5482" s="444">
        <f t="shared" ca="1" si="189"/>
        <v>-2576276167903301.5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-2576276167903301.5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-10734484032930.422</v>
      </c>
      <c r="L5483" s="444">
        <f t="shared" ca="1" si="189"/>
        <v>-2587010651936232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-2587010651936232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-10779211049734.301</v>
      </c>
      <c r="L5484" s="444">
        <f t="shared" ca="1" si="189"/>
        <v>-2597789862985966.5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-2597789862985966.5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-10824124429108.193</v>
      </c>
      <c r="L5485" s="444">
        <f t="shared" ca="1" si="189"/>
        <v>-2608613987415074.5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-2608613987415074.5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-10869224947562.811</v>
      </c>
      <c r="L5486" s="444">
        <f t="shared" ca="1" si="189"/>
        <v>-2619483212362637.5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-2619483212362637.5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-10914513384844.322</v>
      </c>
      <c r="L5487" s="444">
        <f t="shared" ca="1" si="189"/>
        <v>-2630397725747482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-2630397725747482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-10959990523947.842</v>
      </c>
      <c r="L5488" s="444">
        <f t="shared" ca="1" si="189"/>
        <v>-2641357716271430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-2641357716271430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-11005657151130.959</v>
      </c>
      <c r="L5489" s="444">
        <f t="shared" ca="1" si="189"/>
        <v>-2652363373422561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-2652363373422561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-11051514055927.338</v>
      </c>
      <c r="L5490" s="444">
        <f t="shared" ca="1" si="189"/>
        <v>-2663414887478488.5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-2663414887478488.5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-11097562031160.369</v>
      </c>
      <c r="L5491" s="444">
        <f t="shared" ca="1" si="189"/>
        <v>-2674512449509649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-2674512449509649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-11143801872956.871</v>
      </c>
      <c r="L5492" s="444">
        <f t="shared" ca="1" si="189"/>
        <v>-2685656251382606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-2685656251382606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-11190234380760.857</v>
      </c>
      <c r="L5493" s="444">
        <f t="shared" ca="1" si="189"/>
        <v>-2696846485763367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-2696846485763367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-11236860357347.363</v>
      </c>
      <c r="L5494" s="444">
        <f t="shared" ca="1" si="189"/>
        <v>-2708083346120714.5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-2708083346120714.5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-11283680608836.311</v>
      </c>
      <c r="L5495" s="444">
        <f t="shared" ca="1" si="189"/>
        <v>-2719367026729551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-2719367026729551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-11330695944706.463</v>
      </c>
      <c r="L5496" s="444">
        <f t="shared" ca="1" si="189"/>
        <v>-2730697722674257.5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-2730697722674257.5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-11377907177809.406</v>
      </c>
      <c r="L5497" s="444">
        <f t="shared" ca="1" si="189"/>
        <v>-2742075629852067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-2742075629852067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-11425315124383.613</v>
      </c>
      <c r="L5498" s="444">
        <f t="shared" ca="1" si="189"/>
        <v>-2753500944976450.5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-2753500944976450.5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-11472920604068.543</v>
      </c>
      <c r="L5499" s="444">
        <f t="shared" ca="1" si="189"/>
        <v>-2764973865580519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-2764973865580519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-11520724439918.828</v>
      </c>
      <c r="L5500" s="444">
        <f t="shared" ca="1" si="189"/>
        <v>-2776494590020438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-2776494590020438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-11568727458418.492</v>
      </c>
      <c r="L5501" s="444">
        <f t="shared" ca="1" si="189"/>
        <v>-2788063317478856.5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-2788063317478856.5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-11616930489495.234</v>
      </c>
      <c r="L5502" s="444">
        <f t="shared" ca="1" si="189"/>
        <v>-2799680247968351.5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-2799680247968351.5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-11665334366534.797</v>
      </c>
      <c r="L5503" s="444">
        <f t="shared" ca="1" si="189"/>
        <v>-2811345582334886.5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-2811345582334886.5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-11713939926395.359</v>
      </c>
      <c r="L5504" s="444">
        <f t="shared" ca="1" si="189"/>
        <v>-2823059522261282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-2823059522261282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-11762748009422.008</v>
      </c>
      <c r="L5505" s="444">
        <f t="shared" ca="1" si="189"/>
        <v>-2834822270270704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-2834822270270704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-11811759459461.266</v>
      </c>
      <c r="L5506" s="444">
        <f t="shared" ca="1" si="189"/>
        <v>-2846634029730165.5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-2846634029730165.5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-11860975123875.689</v>
      </c>
      <c r="L5507" s="444">
        <f t="shared" ca="1" si="189"/>
        <v>-2858495004854041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-2858495004854041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-11910395853558.504</v>
      </c>
      <c r="L5508" s="444">
        <f t="shared" ca="1" si="189"/>
        <v>-2870405400707599.5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-2870405400707599.5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-11960022502948.332</v>
      </c>
      <c r="L5509" s="444">
        <f t="shared" ca="1" si="189"/>
        <v>-2882365423210548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-2882365423210548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-12009855930043.949</v>
      </c>
      <c r="L5510" s="444">
        <f t="shared" ca="1" si="189"/>
        <v>-2894375279140592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-2894375279140592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-12059896996419.133</v>
      </c>
      <c r="L5511" s="444">
        <f t="shared" ca="1" si="189"/>
        <v>-2906435176137011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-2906435176137011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-12110146567237.545</v>
      </c>
      <c r="L5512" s="444">
        <f t="shared" ca="1" si="189"/>
        <v>-2918545322704248.5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-2918545322704248.5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-12160605511267.701</v>
      </c>
      <c r="L5513" s="444">
        <f t="shared" ca="1" si="189"/>
        <v>-2930705928215516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-2930705928215516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-12211274700897.982</v>
      </c>
      <c r="L5514" s="444">
        <f t="shared" ca="1" si="189"/>
        <v>-2942917202916414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-2942917202916414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-12262155012151.725</v>
      </c>
      <c r="L5515" s="444">
        <f t="shared" ca="1" si="189"/>
        <v>-2955179357928565.5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-2955179357928565.5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-12313247324702.355</v>
      </c>
      <c r="L5516" s="444">
        <f t="shared" ca="1" si="189"/>
        <v>-2967492605253268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-2967492605253268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-12364552521888.617</v>
      </c>
      <c r="L5517" s="444">
        <f t="shared" ca="1" si="189"/>
        <v>-2979857157775156.5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-2979857157775156.5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-12416071490729.818</v>
      </c>
      <c r="L5518" s="444">
        <f t="shared" ca="1" si="189"/>
        <v>-2992273229265886.5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-2992273229265886.5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-12467805121941.193</v>
      </c>
      <c r="L5519" s="444">
        <f t="shared" ca="1" si="189"/>
        <v>-3004741034387827.5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-3004741034387827.5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-12519754309949.281</v>
      </c>
      <c r="L5520" s="444">
        <f t="shared" ca="1" si="189"/>
        <v>-3017260788697777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-3017260788697777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-12571919952907.404</v>
      </c>
      <c r="L5521" s="444">
        <f t="shared" ca="1" si="189"/>
        <v>-3029832708650684.5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-3029832708650684.5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-12624302952711.186</v>
      </c>
      <c r="L5522" s="444">
        <f t="shared" ca="1" si="189"/>
        <v>-3042457011603395.5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-3042457011603395.5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-12676904215014.148</v>
      </c>
      <c r="L5523" s="444">
        <f t="shared" ca="1" si="189"/>
        <v>-3055133915818409.5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-3055133915818409.5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-12729724649243.373</v>
      </c>
      <c r="L5524" s="444">
        <f t="shared" ca="1" si="189"/>
        <v>-3067863640467653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-3067863640467653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-12782765168615.221</v>
      </c>
      <c r="L5525" s="444">
        <f t="shared" ca="1" si="189"/>
        <v>-3080646405636268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-3080646405636268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-12836026690151.117</v>
      </c>
      <c r="L5526" s="444">
        <f t="shared" ca="1" si="189"/>
        <v>-3093482432326419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-3093482432326419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-12889510134693.412</v>
      </c>
      <c r="L5527" s="444">
        <f t="shared" ca="1" si="189"/>
        <v>-3106371942461112.5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-3106371942461112.5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-12943216426921.303</v>
      </c>
      <c r="L5528" s="444">
        <f t="shared" ca="1" si="189"/>
        <v>-3119315158888034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-3119315158888034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-12997146495366.809</v>
      </c>
      <c r="L5529" s="444">
        <f t="shared" ca="1" si="189"/>
        <v>-3132312305383401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-3132312305383401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-13051301272430.838</v>
      </c>
      <c r="L5530" s="444">
        <f t="shared" ca="1" si="189"/>
        <v>-3145363606655832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-3145363606655832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-13105681694399.301</v>
      </c>
      <c r="L5531" s="444">
        <f t="shared" ca="1" si="189"/>
        <v>-3158469288350231.5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-3158469288350231.5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-13160288701459.297</v>
      </c>
      <c r="L5532" s="444">
        <f t="shared" ca="1" si="189"/>
        <v>-3171629577051691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-3171629577051691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-13215123237715.379</v>
      </c>
      <c r="L5533" s="444">
        <f t="shared" ca="1" si="189"/>
        <v>-3184844700289406.5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-3184844700289406.5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-13270186251205.859</v>
      </c>
      <c r="L5534" s="444">
        <f t="shared" ca="1" si="189"/>
        <v>-3198114886540612.5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-3198114886540612.5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-13325478693919.219</v>
      </c>
      <c r="L5535" s="444">
        <f t="shared" ca="1" si="189"/>
        <v>-3211440365234531.5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-3211440365234531.5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-13381001521810.547</v>
      </c>
      <c r="L5536" s="444">
        <f t="shared" ca="1" si="189"/>
        <v>-3224821366756342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-3224821366756342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-13436755694818.092</v>
      </c>
      <c r="L5537" s="444">
        <f t="shared" ca="1" si="189"/>
        <v>-3238258122451160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-3238258122451160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-13492742176879.834</v>
      </c>
      <c r="L5538" s="444">
        <f t="shared" ca="1" si="189"/>
        <v>-3251750864628040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-3251750864628040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-13548961935950.166</v>
      </c>
      <c r="L5539" s="444">
        <f t="shared" ca="1" si="189"/>
        <v>-3265299826563990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-3265299826563990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-13605415944016.625</v>
      </c>
      <c r="L5540" s="444">
        <f t="shared" ca="1" si="189"/>
        <v>-3278905242508006.5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-3278905242508006.5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-13662105177116.693</v>
      </c>
      <c r="L5541" s="444">
        <f t="shared" ca="1" si="189"/>
        <v>-3292567347685123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-3292567347685123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-13719030615354.68</v>
      </c>
      <c r="L5542" s="444">
        <f t="shared" ca="1" si="189"/>
        <v>-3306286378300477.5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-3306286378300477.5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-13776193242918.656</v>
      </c>
      <c r="L5543" s="444">
        <f t="shared" ca="1" si="189"/>
        <v>-3320062571543396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-3320062571543396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-13833594048097.482</v>
      </c>
      <c r="L5544" s="444">
        <f t="shared" ca="1" si="189"/>
        <v>-3333896165591493.5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-3333896165591493.5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-13891234023297.889</v>
      </c>
      <c r="L5545" s="444">
        <f t="shared" ca="1" si="189"/>
        <v>-3347787399614791.5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-3347787399614791.5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-13949114165061.631</v>
      </c>
      <c r="L5546" s="444">
        <f t="shared" ca="1" si="189"/>
        <v>-3361736513779853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-3361736513779853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-14007235474082.721</v>
      </c>
      <c r="L5547" s="444">
        <f t="shared" ca="1" si="189"/>
        <v>-3375743749253935.5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-3375743749253935.5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-14065598955224.73</v>
      </c>
      <c r="L5548" s="444">
        <f t="shared" ca="1" si="189"/>
        <v>-3389809348209160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-3389809348209160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-14124205617538.166</v>
      </c>
      <c r="L5549" s="444">
        <f t="shared" ca="1" si="189"/>
        <v>-3403933553826698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-3403933553826698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-14183056474277.908</v>
      </c>
      <c r="L5550" s="444">
        <f t="shared" ca="1" si="189"/>
        <v>-3418116610300976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-3418116610300976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-14242152542920.732</v>
      </c>
      <c r="L5551" s="444">
        <f t="shared" ca="1" si="189"/>
        <v>-3432358762843896.5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-3432358762843896.5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-14301494845182.902</v>
      </c>
      <c r="L5552" s="444">
        <f t="shared" ca="1" si="189"/>
        <v>-3446660257689079.5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-3446660257689079.5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-14361084407037.83</v>
      </c>
      <c r="L5553" s="444">
        <f t="shared" ca="1" si="189"/>
        <v>-3461021342096117.5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-3461021342096117.5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-14420922258733.822</v>
      </c>
      <c r="L5554" s="444">
        <f t="shared" ca="1" si="189"/>
        <v>-3475442264354851.5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-3475442264354851.5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-14481009434811.881</v>
      </c>
      <c r="L5555" s="444">
        <f t="shared" ca="1" si="189"/>
        <v>-3489923273789663.5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-3489923273789663.5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-14541346974123.598</v>
      </c>
      <c r="L5556" s="444">
        <f t="shared" ca="1" si="189"/>
        <v>-3504464620763787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-3504464620763787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-14601935919849.111</v>
      </c>
      <c r="L5557" s="444">
        <f t="shared" ca="1" si="189"/>
        <v>-3519066556683636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-3519066556683636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-14662777319515.148</v>
      </c>
      <c r="L5558" s="444">
        <f t="shared" ca="1" si="189"/>
        <v>-3533729334003151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-3533729334003151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-14723872225013.127</v>
      </c>
      <c r="L5559" s="444">
        <f t="shared" ca="1" si="189"/>
        <v>-3548453206228164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-3548453206228164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-14785221692617.35</v>
      </c>
      <c r="L5560" s="444">
        <f t="shared" ca="1" si="189"/>
        <v>-3563238427920781.5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-3563238427920781.5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-14846826783003.256</v>
      </c>
      <c r="L5561" s="444">
        <f t="shared" ca="1" si="189"/>
        <v>-3578085254703785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-3578085254703785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-14908688561265.773</v>
      </c>
      <c r="L5562" s="444">
        <f t="shared" ca="1" si="189"/>
        <v>-3592993943265051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-3592993943265051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-14970808096937.713</v>
      </c>
      <c r="L5563" s="444">
        <f t="shared" ca="1" si="189"/>
        <v>-3607964751361988.5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-3607964751361988.5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-15033186464008.283</v>
      </c>
      <c r="L5564" s="444">
        <f t="shared" ca="1" si="189"/>
        <v>-3622997937825997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-3622997937825997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-15095824740941.654</v>
      </c>
      <c r="L5565" s="444">
        <f t="shared" ca="1" si="189"/>
        <v>-3638093762566938.5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-3638093762566938.5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-15158724010695.578</v>
      </c>
      <c r="L5566" s="444">
        <f t="shared" ca="1" si="189"/>
        <v>-3653252486577634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-3653252486577634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-15221885360740.141</v>
      </c>
      <c r="L5567" s="444">
        <f t="shared" ca="1" si="189"/>
        <v>-3668474371938374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-3668474371938374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-15285309883076.559</v>
      </c>
      <c r="L5568" s="444">
        <f t="shared" ca="1" si="189"/>
        <v>-3683759681821450.5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-3683759681821450.5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-15348998674256.041</v>
      </c>
      <c r="L5569" s="444">
        <f t="shared" ca="1" si="189"/>
        <v>-3699108680495706.5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-3699108680495706.5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-15412952835398.777</v>
      </c>
      <c r="L5570" s="444">
        <f t="shared" ca="1" si="189"/>
        <v>-3714521633331105.5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-3714521633331105.5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-15477173472212.939</v>
      </c>
      <c r="L5571" s="444">
        <f t="shared" ca="1" si="189"/>
        <v>-3729998806803318.5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-3729998806803318.5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-15541661695013.826</v>
      </c>
      <c r="L5572" s="444">
        <f t="shared" ca="1" si="189"/>
        <v>-3745540468498332.5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-3745540468498332.5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-15606418618743.055</v>
      </c>
      <c r="L5573" s="444">
        <f t="shared" ca="1" si="189"/>
        <v>-3761146887117075.5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-3761146887117075.5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-15671445362987.814</v>
      </c>
      <c r="L5574" s="444">
        <f t="shared" ca="1" si="189"/>
        <v>-3776818332480063.5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-3776818332480063.5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-15736743052000.262</v>
      </c>
      <c r="L5575" s="444">
        <f t="shared" ca="1" si="189"/>
        <v>-3792555075532064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-3792555075532064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-15802312814716.934</v>
      </c>
      <c r="L5576" s="444">
        <f t="shared" ca="1" si="189"/>
        <v>-3808357388346781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-3808357388346781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-15868155784778.252</v>
      </c>
      <c r="L5577" s="444">
        <f t="shared" ca="1" si="189"/>
        <v>-3824225544131559.5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-3824225544131559.5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-15934273100548.164</v>
      </c>
      <c r="L5578" s="444">
        <f t="shared" ca="1" si="189"/>
        <v>-3840159817232107.5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-3840159817232107.5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-16000665905133.783</v>
      </c>
      <c r="L5579" s="444">
        <f t="shared" ca="1" si="189"/>
        <v>-3856160483137241.5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-3856160483137241.5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-16067335346405.172</v>
      </c>
      <c r="L5580" s="444">
        <f t="shared" ca="1" si="189"/>
        <v>-3872227818483646.5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-3872227818483646.5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-16134282577015.195</v>
      </c>
      <c r="L5581" s="444">
        <f t="shared" ca="1" si="189"/>
        <v>-3888362101060661.5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-3888362101060661.5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-16201508754419.42</v>
      </c>
      <c r="L5582" s="444">
        <f t="shared" ca="1" si="189"/>
        <v>-3904563609815081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-3904563609815081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-16269015040896.17</v>
      </c>
      <c r="L5583" s="444">
        <f t="shared" ca="1" si="189"/>
        <v>-3920832624855977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-3920832624855977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-16336802603566.568</v>
      </c>
      <c r="L5584" s="444">
        <f t="shared" ca="1" si="189"/>
        <v>-3937169427459543.5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-3937169427459543.5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-16404872614414.762</v>
      </c>
      <c r="L5585" s="444">
        <f t="shared" ca="1" si="189"/>
        <v>-3953574300073958.5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-3953574300073958.5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-16473226250308.16</v>
      </c>
      <c r="L5586" s="444">
        <f t="shared" ca="1" si="189"/>
        <v>-3970047526324266.5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-3970047526324266.5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-16541864693017.777</v>
      </c>
      <c r="L5587" s="444">
        <f t="shared" ca="1" si="189"/>
        <v>-3986589391017284.5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-3986589391017284.5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-16610789129238.686</v>
      </c>
      <c r="L5588" s="444">
        <f t="shared" ca="1" si="189"/>
        <v>-4003200180146523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-4003200180146523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-16680000750610.512</v>
      </c>
      <c r="L5589" s="444">
        <f t="shared" ca="1" si="189"/>
        <v>-4019880180897133.5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-4019880180897133.5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-16749500753738.059</v>
      </c>
      <c r="L5590" s="444">
        <f t="shared" ca="1" si="189"/>
        <v>-4036629681650871.5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-4036629681650871.5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-16819290340211.965</v>
      </c>
      <c r="L5591" s="444">
        <f t="shared" ca="1" si="189"/>
        <v>-4053448971991083.5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-4053448971991083.5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-16889370716629.512</v>
      </c>
      <c r="L5592" s="444">
        <f t="shared" ca="1" si="189"/>
        <v>-4070338342707713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-4070338342707713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-16959743094615.471</v>
      </c>
      <c r="L5593" s="444">
        <f t="shared" ca="1" si="189"/>
        <v>-4087298085802328.5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-4087298085802328.5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-17030408690843.035</v>
      </c>
      <c r="L5594" s="444">
        <f t="shared" ca="1" si="189"/>
        <v>-4104328494493171.5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-4104328494493171.5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-17101368727054.879</v>
      </c>
      <c r="L5595" s="444">
        <f t="shared" ca="1" si="189"/>
        <v>-4121429863220226.5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-4121429863220226.5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-17172624430084.277</v>
      </c>
      <c r="L5596" s="444">
        <f t="shared" ca="1" si="189"/>
        <v>-4138602487650311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-4138602487650311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-17244177031876.293</v>
      </c>
      <c r="L5597" s="444">
        <f t="shared" ca="1" si="189"/>
        <v>-4155846664682187.5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-4155846664682187.5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-17316027769509.111</v>
      </c>
      <c r="L5598" s="444">
        <f t="shared" ca="1" si="189"/>
        <v>-4173162692451696.5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-4173162692451696.5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-17388177885215.402</v>
      </c>
      <c r="L5599" s="444">
        <f t="shared" ca="1" si="189"/>
        <v>-4190550870336912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-4190550870336912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-17460628626403.799</v>
      </c>
      <c r="L5600" s="444">
        <f t="shared" ca="1" si="189"/>
        <v>-4208011498963316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-4208011498963316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-17533381245680.482</v>
      </c>
      <c r="L5601" s="444">
        <f t="shared" ca="1" si="189"/>
        <v>-4225544880208996.5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-4225544880208996.5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-17606437000870.82</v>
      </c>
      <c r="L5602" s="444">
        <f t="shared" ca="1" si="189"/>
        <v>-4243151317209867.5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-4243151317209867.5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-17679797155041.117</v>
      </c>
      <c r="L5603" s="444">
        <f t="shared" ca="1" si="189"/>
        <v>-4260831114364908.5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-4260831114364908.5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-17753462976520.453</v>
      </c>
      <c r="L5604" s="444">
        <f t="shared" ca="1" si="189"/>
        <v>-4278584577341429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-4278584577341429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-17827435738922.621</v>
      </c>
      <c r="L5605" s="444">
        <f t="shared" ca="1" si="189"/>
        <v>-4296412013080351.5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-4296412013080351.5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-17901716721168.133</v>
      </c>
      <c r="L5606" s="444">
        <f t="shared" ca="1" si="189"/>
        <v>-4314313729801519.5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-4314313729801519.5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-17976307207506.332</v>
      </c>
      <c r="L5607" s="444">
        <f t="shared" ca="1" si="189"/>
        <v>-4332290037009026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-4332290037009026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-18051208487537.609</v>
      </c>
      <c r="L5608" s="444">
        <f t="shared" ca="1" si="189"/>
        <v>-4350341245496563.5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-4350341245496563.5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-18126421856235.68</v>
      </c>
      <c r="L5609" s="444">
        <f t="shared" ca="1" si="189"/>
        <v>-4368467667352799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-4368467667352799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-18201948613969.992</v>
      </c>
      <c r="L5610" s="444">
        <f t="shared" ca="1" si="189"/>
        <v>-4386669615966769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-4386669615966769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-18277790066528.203</v>
      </c>
      <c r="L5611" s="444">
        <f t="shared" ca="1" si="189"/>
        <v>-4404947406033297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-4404947406033297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-18353947525138.738</v>
      </c>
      <c r="L5612" s="444">
        <f t="shared" ca="1" si="189"/>
        <v>-4423301353558435.5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-4423301353558435.5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-18430422306493.484</v>
      </c>
      <c r="L5613" s="444">
        <f t="shared" ca="1" si="189"/>
        <v>-4441731775864929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-4441731775864929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-18507215732770.539</v>
      </c>
      <c r="L5614" s="444">
        <f t="shared" ca="1" si="189"/>
        <v>-4460238991597699.5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-4460238991597699.5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-18584329131657.082</v>
      </c>
      <c r="L5615" s="444">
        <f t="shared" ca="1" si="189"/>
        <v>-4478823320729356.5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-4478823320729356.5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-18661763836372.32</v>
      </c>
      <c r="L5616" s="444">
        <f t="shared" ca="1" si="189"/>
        <v>-4497485084565729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-4497485084565729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-18739521185690.539</v>
      </c>
      <c r="L5617" s="444">
        <f t="shared" ca="1" si="189"/>
        <v>-4516224605751420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-4516224605751420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-18817602523964.25</v>
      </c>
      <c r="L5618" s="444">
        <f t="shared" ref="L5618:L5872" ca="1" si="194">I5618-J5618+K5618</f>
        <v>-4535042208275384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-4535042208275384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-18896009201147.434</v>
      </c>
      <c r="L5619" s="444">
        <f t="shared" ca="1" si="194"/>
        <v>-4553938217476531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-4553938217476531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-18974742572818.879</v>
      </c>
      <c r="L5620" s="444">
        <f t="shared" ca="1" si="194"/>
        <v>-4572912960049350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-4572912960049350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-19053804000205.625</v>
      </c>
      <c r="L5621" s="444">
        <f t="shared" ca="1" si="194"/>
        <v>-4591966764049556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-4591966764049556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-19133194850206.484</v>
      </c>
      <c r="L5622" s="444">
        <f t="shared" ca="1" si="194"/>
        <v>-4611099958899762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-4611099958899762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-19212916495415.676</v>
      </c>
      <c r="L5623" s="444">
        <f t="shared" ca="1" si="194"/>
        <v>-4630312875395178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-4630312875395178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-19292970314146.574</v>
      </c>
      <c r="L5624" s="444">
        <f t="shared" ca="1" si="194"/>
        <v>-4649605845709325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-4649605845709325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-19373357690455.52</v>
      </c>
      <c r="L5625" s="444">
        <f t="shared" ca="1" si="194"/>
        <v>-4668979203399781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-4668979203399781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-19454080014165.754</v>
      </c>
      <c r="L5626" s="444">
        <f t="shared" ca="1" si="194"/>
        <v>-4688433283413947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-4688433283413947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-19535138680891.445</v>
      </c>
      <c r="L5627" s="444">
        <f t="shared" ca="1" si="194"/>
        <v>-4707968422094838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-4707968422094838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-19616535092061.824</v>
      </c>
      <c r="L5628" s="444">
        <f t="shared" ca="1" si="194"/>
        <v>-4727584957186900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-4727584957186900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-19698270654945.418</v>
      </c>
      <c r="L5629" s="444">
        <f t="shared" ca="1" si="194"/>
        <v>-4747283227841845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-4747283227841845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-19780346782674.355</v>
      </c>
      <c r="L5630" s="444">
        <f t="shared" ca="1" si="194"/>
        <v>-4767063574624519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-4767063574624519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-19862764894268.828</v>
      </c>
      <c r="L5631" s="444">
        <f t="shared" ca="1" si="194"/>
        <v>-4786926339518788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-4786926339518788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-19945526414661.617</v>
      </c>
      <c r="L5632" s="444">
        <f t="shared" ca="1" si="194"/>
        <v>-4806871865933450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-4806871865933450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-20028632774722.707</v>
      </c>
      <c r="L5633" s="444">
        <f t="shared" ca="1" si="194"/>
        <v>-4826900498708173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-4826900498708173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-20112085411284.055</v>
      </c>
      <c r="L5634" s="444">
        <f t="shared" ca="1" si="194"/>
        <v>-4847012584119457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-4847012584119457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-20195885767164.402</v>
      </c>
      <c r="L5635" s="444">
        <f t="shared" ca="1" si="194"/>
        <v>-4867208469886621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-4867208469886621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-20280035291194.254</v>
      </c>
      <c r="L5636" s="444">
        <f t="shared" ca="1" si="194"/>
        <v>-4887488505177815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-4887488505177815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-20364535438240.895</v>
      </c>
      <c r="L5637" s="444">
        <f t="shared" ca="1" si="194"/>
        <v>-4907853040616056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-4907853040616056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-20449387669233.566</v>
      </c>
      <c r="L5638" s="444">
        <f t="shared" ca="1" si="194"/>
        <v>-4928302428285290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-4928302428285290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-20534593451188.707</v>
      </c>
      <c r="L5639" s="444">
        <f t="shared" ca="1" si="194"/>
        <v>-4948837021736479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-4948837021736479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-20620154257235.328</v>
      </c>
      <c r="L5640" s="444">
        <f t="shared" ca="1" si="194"/>
        <v>-4969457175993714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-4969457175993714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-20706071566640.477</v>
      </c>
      <c r="L5641" s="444">
        <f t="shared" ca="1" si="194"/>
        <v>-4990163247560354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-4990163247560354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-20792346864834.809</v>
      </c>
      <c r="L5642" s="444">
        <f t="shared" ca="1" si="194"/>
        <v>-5010955594425189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-5010955594425189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-20878981643438.289</v>
      </c>
      <c r="L5643" s="444">
        <f t="shared" ca="1" si="194"/>
        <v>-5031834576068627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-5031834576068627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-20965977400285.945</v>
      </c>
      <c r="L5644" s="444">
        <f t="shared" ca="1" si="194"/>
        <v>-5052800553468913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-5052800553468913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-21053335639453.805</v>
      </c>
      <c r="L5645" s="444">
        <f t="shared" ca="1" si="194"/>
        <v>-5073853889108367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-5073853889108367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-21141057871284.863</v>
      </c>
      <c r="L5646" s="444">
        <f t="shared" ca="1" si="194"/>
        <v>-5094994946979652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-5094994946979652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-21229145612415.215</v>
      </c>
      <c r="L5647" s="444">
        <f t="shared" ca="1" si="194"/>
        <v>-5116224092592067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-5116224092592067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-21317600385800.277</v>
      </c>
      <c r="L5648" s="444">
        <f t="shared" ca="1" si="194"/>
        <v>-5137541692977867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-5137541692977867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-21406423720741.113</v>
      </c>
      <c r="L5649" s="444">
        <f t="shared" ca="1" si="194"/>
        <v>-5158948116698608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-5158948116698608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-21495617152910.867</v>
      </c>
      <c r="L5650" s="444">
        <f t="shared" ca="1" si="194"/>
        <v>-5180443733851519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-5180443733851519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-21585182224381.328</v>
      </c>
      <c r="L5651" s="444">
        <f t="shared" ca="1" si="194"/>
        <v>-5202028916075900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-5202028916075900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-21675120483649.582</v>
      </c>
      <c r="L5652" s="444">
        <f t="shared" ca="1" si="194"/>
        <v>-5223704036559550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-5223704036559550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-21765433485664.793</v>
      </c>
      <c r="L5653" s="444">
        <f t="shared" ca="1" si="194"/>
        <v>-5245469470045215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-5245469470045215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-21856122791855.063</v>
      </c>
      <c r="L5654" s="444">
        <f t="shared" ca="1" si="194"/>
        <v>-5267325592837070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-5267325592837070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-21947189970154.457</v>
      </c>
      <c r="L5655" s="444">
        <f t="shared" ca="1" si="194"/>
        <v>-5289272782807224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-5289272782807224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-22038636595030.102</v>
      </c>
      <c r="L5656" s="444">
        <f t="shared" ca="1" si="194"/>
        <v>-5311311419402254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-5311311419402254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-22130464247509.391</v>
      </c>
      <c r="L5657" s="444">
        <f t="shared" ca="1" si="194"/>
        <v>-5333441883649763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-5333441883649763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-22222674515207.344</v>
      </c>
      <c r="L5658" s="444">
        <f t="shared" ca="1" si="194"/>
        <v>-5355664558164970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-5355664558164970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-22315268992354.043</v>
      </c>
      <c r="L5659" s="444">
        <f t="shared" ca="1" si="194"/>
        <v>-5377979827157324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-5377979827157324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-22408249279822.184</v>
      </c>
      <c r="L5660" s="444">
        <f t="shared" ca="1" si="194"/>
        <v>-5400388076437146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-5400388076437146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-22501616985154.773</v>
      </c>
      <c r="L5661" s="444">
        <f t="shared" ca="1" si="194"/>
        <v>-5422889693422301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-5422889693422301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-22595373722592.922</v>
      </c>
      <c r="L5662" s="444">
        <f t="shared" ca="1" si="194"/>
        <v>-5445485067144894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-5445485067144894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-22689521113103.727</v>
      </c>
      <c r="L5663" s="444">
        <f t="shared" ca="1" si="194"/>
        <v>-5468174588257998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-5468174588257998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-22784060784408.324</v>
      </c>
      <c r="L5664" s="444">
        <f t="shared" ca="1" si="194"/>
        <v>-5490958649042406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-5490958649042406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-22878994371010.023</v>
      </c>
      <c r="L5665" s="444">
        <f t="shared" ca="1" si="194"/>
        <v>-5513837643413416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-5513837643413416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-22974323514222.566</v>
      </c>
      <c r="L5666" s="444">
        <f t="shared" ca="1" si="194"/>
        <v>-5536811966927639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-5536811966927639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-23070049862198.496</v>
      </c>
      <c r="L5667" s="444">
        <f t="shared" ca="1" si="194"/>
        <v>-5559882016789837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-5559882016789837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-23166175069957.652</v>
      </c>
      <c r="L5668" s="444">
        <f t="shared" ca="1" si="194"/>
        <v>-5583048191859795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-5583048191859795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-23262700799415.813</v>
      </c>
      <c r="L5669" s="444">
        <f t="shared" ca="1" si="194"/>
        <v>-5606310892659211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-5606310892659211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-23359628719413.379</v>
      </c>
      <c r="L5670" s="444">
        <f t="shared" ca="1" si="194"/>
        <v>-5629670521378624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-5629670521378624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-23456960505744.266</v>
      </c>
      <c r="L5671" s="444">
        <f t="shared" ca="1" si="194"/>
        <v>-5653127481884368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-5653127481884368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-23554697841184.867</v>
      </c>
      <c r="L5672" s="444">
        <f t="shared" ca="1" si="194"/>
        <v>-5676682179725553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-5676682179725553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-23652842415523.137</v>
      </c>
      <c r="L5673" s="444">
        <f t="shared" ca="1" si="194"/>
        <v>-5700335022141076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-5700335022141076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-23751395925587.816</v>
      </c>
      <c r="L5674" s="444">
        <f t="shared" ca="1" si="194"/>
        <v>-5724086418066664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-5724086418066664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-23850360075277.766</v>
      </c>
      <c r="L5675" s="444">
        <f t="shared" ca="1" si="194"/>
        <v>-5747936778141942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-5747936778141942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-23949736575591.426</v>
      </c>
      <c r="L5676" s="444">
        <f t="shared" ca="1" si="194"/>
        <v>-5771886514717533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-5771886514717533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-24049527144656.387</v>
      </c>
      <c r="L5677" s="444">
        <f t="shared" ca="1" si="194"/>
        <v>-5795936041862189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-5795936041862189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-24149733507759.121</v>
      </c>
      <c r="L5678" s="444">
        <f t="shared" ca="1" si="194"/>
        <v>-5820085775369948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-5820085775369948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-24250357397374.781</v>
      </c>
      <c r="L5679" s="444">
        <f t="shared" ca="1" si="194"/>
        <v>-5844336132767323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-5844336132767323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-24351400553197.18</v>
      </c>
      <c r="L5680" s="444">
        <f t="shared" ca="1" si="194"/>
        <v>-5868687533320520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-5868687533320520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-24452864722168.832</v>
      </c>
      <c r="L5681" s="444">
        <f t="shared" ca="1" si="194"/>
        <v>-5893140398042689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-5893140398042689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-24554751658511.203</v>
      </c>
      <c r="L5682" s="444">
        <f t="shared" ca="1" si="194"/>
        <v>-5917695149701200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-5917695149701200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-24657063123755</v>
      </c>
      <c r="L5683" s="444">
        <f t="shared" ca="1" si="194"/>
        <v>-5942352212824955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-5942352212824955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-24759800886770.645</v>
      </c>
      <c r="L5684" s="444">
        <f t="shared" ca="1" si="194"/>
        <v>-5967112013711726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-5967112013711726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-24862966723798.859</v>
      </c>
      <c r="L5685" s="444">
        <f t="shared" ca="1" si="194"/>
        <v>-5991974980435525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-5991974980435525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-24966562418481.355</v>
      </c>
      <c r="L5686" s="444">
        <f t="shared" ca="1" si="194"/>
        <v>-6016941542854006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-6016941542854006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-25070589761891.691</v>
      </c>
      <c r="L5687" s="444">
        <f t="shared" ca="1" si="194"/>
        <v>-6042012132615898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-6042012132615898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-25175050552566.242</v>
      </c>
      <c r="L5688" s="444">
        <f t="shared" ca="1" si="194"/>
        <v>-6067187183168464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-6067187183168464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-25279946596535.266</v>
      </c>
      <c r="L5689" s="444">
        <f t="shared" ca="1" si="194"/>
        <v>-6092467129764999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-6092467129764999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-25385279707354.164</v>
      </c>
      <c r="L5690" s="444">
        <f t="shared" ca="1" si="194"/>
        <v>-6117852409472353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-6117852409472353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-25491051706134.805</v>
      </c>
      <c r="L5691" s="444">
        <f t="shared" ca="1" si="194"/>
        <v>-6143343461178488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-6143343461178488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-25597264421577.031</v>
      </c>
      <c r="L5692" s="444">
        <f t="shared" ca="1" si="194"/>
        <v>-6168940725600065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-6168940725600065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-25703919690000.27</v>
      </c>
      <c r="L5693" s="444">
        <f t="shared" ca="1" si="194"/>
        <v>-6194644645290065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-6194644645290065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-25811019355375.27</v>
      </c>
      <c r="L5694" s="444">
        <f t="shared" ca="1" si="194"/>
        <v>-6220455664645440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-6220455664645440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-25918565269356</v>
      </c>
      <c r="L5695" s="444">
        <f t="shared" ca="1" si="194"/>
        <v>-6246374229914796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-6246374229914796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-26026559291311.648</v>
      </c>
      <c r="L5696" s="444">
        <f t="shared" ca="1" si="194"/>
        <v>-6272400789206108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-6272400789206108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-26135003288358.781</v>
      </c>
      <c r="L5697" s="444">
        <f t="shared" ca="1" si="194"/>
        <v>-6298535792494467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-6298535792494467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-26243899135393.613</v>
      </c>
      <c r="L5698" s="444">
        <f t="shared" ca="1" si="194"/>
        <v>-6324779691629861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-6324779691629861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-26353248715124.422</v>
      </c>
      <c r="L5699" s="444">
        <f t="shared" ca="1" si="194"/>
        <v>-6351132940344985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-6351132940344985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-26463053918104.105</v>
      </c>
      <c r="L5700" s="444">
        <f t="shared" ca="1" si="194"/>
        <v>-6377595994263089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-6377595994263089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-26573316642762.871</v>
      </c>
      <c r="L5701" s="444">
        <f t="shared" ca="1" si="194"/>
        <v>-6404169310905852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-6404169310905852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-26684038795441.051</v>
      </c>
      <c r="L5702" s="444">
        <f t="shared" ca="1" si="194"/>
        <v>-6430853349701293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-6430853349701293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-26795222290422.055</v>
      </c>
      <c r="L5703" s="444">
        <f t="shared" ca="1" si="194"/>
        <v>-6457648571991715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-6457648571991715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-26906869049965.48</v>
      </c>
      <c r="L5704" s="444">
        <f t="shared" ca="1" si="194"/>
        <v>-6484555441041680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-6484555441041680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-27018981004340.332</v>
      </c>
      <c r="L5705" s="444">
        <f t="shared" ca="1" si="194"/>
        <v>-6511574422046020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-6511574422046020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-27131560091858.418</v>
      </c>
      <c r="L5706" s="444">
        <f t="shared" ca="1" si="194"/>
        <v>-6538705982137878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-6538705982137878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-27244608258907.824</v>
      </c>
      <c r="L5707" s="444">
        <f t="shared" ca="1" si="194"/>
        <v>-6565950590396786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-6565950590396786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-27358127459986.609</v>
      </c>
      <c r="L5708" s="444">
        <f t="shared" ca="1" si="194"/>
        <v>-6593308717856773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-6593308717856773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-27472119657736.555</v>
      </c>
      <c r="L5709" s="444">
        <f t="shared" ca="1" si="194"/>
        <v>-6620780837514510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-6620780837514510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-27586586822977.125</v>
      </c>
      <c r="L5710" s="444">
        <f t="shared" ca="1" si="194"/>
        <v>-6648367424337487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-6648367424337487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-27701530934739.527</v>
      </c>
      <c r="L5711" s="444">
        <f t="shared" ca="1" si="194"/>
        <v>-6676068955272227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-6676068955272227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-27816953980300.945</v>
      </c>
      <c r="L5712" s="444">
        <f t="shared" ca="1" si="194"/>
        <v>-6703885909252528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-6703885909252528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-27932857955218.867</v>
      </c>
      <c r="L5713" s="444">
        <f t="shared" ca="1" si="194"/>
        <v>-6731818767207747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-6731818767207747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-28049244863365.613</v>
      </c>
      <c r="L5714" s="444">
        <f t="shared" ca="1" si="194"/>
        <v>-6759868012071113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-6759868012071113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-28166116716962.969</v>
      </c>
      <c r="L5715" s="444">
        <f t="shared" ca="1" si="194"/>
        <v>-6788034128788076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-6788034128788076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-28283475536616.984</v>
      </c>
      <c r="L5716" s="444">
        <f t="shared" ca="1" si="194"/>
        <v>-6816317604324693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-6816317604324693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-28401323351352.887</v>
      </c>
      <c r="L5717" s="444">
        <f t="shared" ca="1" si="194"/>
        <v>-6844718927676046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-6844718927676046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-28519662198650.191</v>
      </c>
      <c r="L5718" s="444">
        <f t="shared" ca="1" si="194"/>
        <v>-6873238589874696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-6873238589874696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-28638494124477.898</v>
      </c>
      <c r="L5719" s="444">
        <f t="shared" ca="1" si="194"/>
        <v>-6901877083999174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-6901877083999174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-28757821183329.891</v>
      </c>
      <c r="L5720" s="444">
        <f t="shared" ca="1" si="194"/>
        <v>-6930634905182504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-6930634905182504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-28877645438260.434</v>
      </c>
      <c r="L5721" s="444">
        <f t="shared" ca="1" si="194"/>
        <v>-6959512550620764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-6959512550620764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-28997968960919.848</v>
      </c>
      <c r="L5722" s="444">
        <f t="shared" ca="1" si="194"/>
        <v>-6988510519581684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-6988510519581684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-29118793831590.348</v>
      </c>
      <c r="L5723" s="444">
        <f t="shared" ca="1" si="194"/>
        <v>-7017629313413274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-7017629313413274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-29240122139221.98</v>
      </c>
      <c r="L5724" s="444">
        <f t="shared" ca="1" si="194"/>
        <v>-7046869435552496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-7046869435552496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-29361955981468.738</v>
      </c>
      <c r="L5725" s="444">
        <f t="shared" ca="1" si="194"/>
        <v>-7076231391533965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-7076231391533965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-29484297464724.855</v>
      </c>
      <c r="L5726" s="444">
        <f t="shared" ca="1" si="194"/>
        <v>-7105715688998690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-7105715688998690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-29607148704161.207</v>
      </c>
      <c r="L5727" s="444">
        <f t="shared" ca="1" si="194"/>
        <v>-7135322837702851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-7135322837702851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-29730511823761.879</v>
      </c>
      <c r="L5728" s="444">
        <f t="shared" ca="1" si="194"/>
        <v>-7165053349526613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-7165053349526613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-29854388956360.887</v>
      </c>
      <c r="L5729" s="444">
        <f t="shared" ca="1" si="194"/>
        <v>-7194907738482974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-7194907738482974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-29978782243679.059</v>
      </c>
      <c r="L5730" s="444">
        <f t="shared" ca="1" si="194"/>
        <v>-7224886520726653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-7224886520726653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-30103693836361.051</v>
      </c>
      <c r="L5731" s="444">
        <f t="shared" ca="1" si="194"/>
        <v>-7254990214563014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-7254990214563014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-30229125894012.555</v>
      </c>
      <c r="L5732" s="444">
        <f t="shared" ca="1" si="194"/>
        <v>-7285219340457027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-7285219340457027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-30355080585237.613</v>
      </c>
      <c r="L5733" s="444">
        <f t="shared" ca="1" si="194"/>
        <v>-7315574421042265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-7315574421042265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-30481560087676.098</v>
      </c>
      <c r="L5734" s="444">
        <f t="shared" ca="1" si="194"/>
        <v>-7346055981129941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-7346055981129941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-30608566588041.422</v>
      </c>
      <c r="L5735" s="444">
        <f t="shared" ca="1" si="194"/>
        <v>-7376664547717982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-7376664547717982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-30736102282158.258</v>
      </c>
      <c r="L5736" s="444">
        <f t="shared" ca="1" si="194"/>
        <v>-7407400650000140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-7407400650000140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-30864169375000.582</v>
      </c>
      <c r="L5737" s="444">
        <f t="shared" ca="1" si="194"/>
        <v>-7438264819375141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-7438264819375141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-30992770080729.75</v>
      </c>
      <c r="L5738" s="444">
        <f t="shared" ca="1" si="194"/>
        <v>-7469257589455871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-7469257589455871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-31121906622732.797</v>
      </c>
      <c r="L5739" s="444">
        <f t="shared" ca="1" si="194"/>
        <v>-7500379496078604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-7500379496078604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-31251581233660.848</v>
      </c>
      <c r="L5740" s="444">
        <f t="shared" ca="1" si="194"/>
        <v>-7531631077312265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-7531631077312265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-31381796155467.77</v>
      </c>
      <c r="L5741" s="444">
        <f t="shared" ca="1" si="194"/>
        <v>-7563012873467733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-7563012873467733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-31512553639448.891</v>
      </c>
      <c r="L5742" s="444">
        <f t="shared" ca="1" si="194"/>
        <v>-7594525427107182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-7594525427107182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-31643855946279.926</v>
      </c>
      <c r="L5743" s="444">
        <f t="shared" ca="1" si="194"/>
        <v>-7626169283053462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-7626169283053462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-31775705346056.09</v>
      </c>
      <c r="L5744" s="444">
        <f t="shared" ca="1" si="194"/>
        <v>-7657944988399518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-7657944988399518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-31908104118331.32</v>
      </c>
      <c r="L5745" s="444">
        <f t="shared" ca="1" si="194"/>
        <v>-7689853092517849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-7689853092517849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-32041054552157.699</v>
      </c>
      <c r="L5746" s="444">
        <f t="shared" ca="1" si="194"/>
        <v>-7721894147070007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-7721894147070007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-32174558946125.027</v>
      </c>
      <c r="L5747" s="444">
        <f t="shared" ca="1" si="194"/>
        <v>-7754068706016132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-7754068706016132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-32308619608400.551</v>
      </c>
      <c r="L5748" s="444">
        <f t="shared" ca="1" si="194"/>
        <v>-7786377325624533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-7786377325624533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-32443238856768.887</v>
      </c>
      <c r="L5749" s="444">
        <f t="shared" ca="1" si="194"/>
        <v>-7818820564481302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-7818820564481302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-32578419018672.09</v>
      </c>
      <c r="L5750" s="444">
        <f t="shared" ca="1" si="194"/>
        <v>-7851398983499974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-7851398983499974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-32714162431249.891</v>
      </c>
      <c r="L5751" s="444">
        <f t="shared" ca="1" si="194"/>
        <v>-7884113145931224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-7884113145931224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-32850471441380.105</v>
      </c>
      <c r="L5752" s="444">
        <f t="shared" ca="1" si="194"/>
        <v>-7916963617372604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-7916963617372604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-32987348405719.18</v>
      </c>
      <c r="L5753" s="444">
        <f t="shared" ca="1" si="194"/>
        <v>-7949950965778323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-7949950965778323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-33124795690743.008</v>
      </c>
      <c r="L5754" s="444">
        <f t="shared" ca="1" si="194"/>
        <v>-7983075761469066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-7983075761469066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-33262815672787.773</v>
      </c>
      <c r="L5755" s="444">
        <f t="shared" ca="1" si="194"/>
        <v>-8016338577141854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-8016338577141854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-33401410738091.059</v>
      </c>
      <c r="L5756" s="444">
        <f t="shared" ca="1" si="194"/>
        <v>-8049739987879945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-8049739987879945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-33540583282833.105</v>
      </c>
      <c r="L5757" s="444">
        <f t="shared" ca="1" si="194"/>
        <v>-8083280571162778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-8083280571162778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-33680335713178.242</v>
      </c>
      <c r="L5758" s="444">
        <f t="shared" ca="1" si="194"/>
        <v>-8116960906875956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-8116960906875956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-33820670445316.484</v>
      </c>
      <c r="L5759" s="444">
        <f t="shared" ca="1" si="194"/>
        <v>-8150781577321272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-8150781577321272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-33961589905505.297</v>
      </c>
      <c r="L5760" s="444">
        <f t="shared" ca="1" si="194"/>
        <v>-8184743167226777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-8184743167226777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-34103096530111.57</v>
      </c>
      <c r="L5761" s="444">
        <f t="shared" ca="1" si="194"/>
        <v>-8218846263756889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-8218846263756889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-34245192765653.699</v>
      </c>
      <c r="L5762" s="444">
        <f t="shared" ca="1" si="194"/>
        <v>-8253091456522543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-8253091456522543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-34387881068843.926</v>
      </c>
      <c r="L5763" s="444">
        <f t="shared" ca="1" si="194"/>
        <v>-8287479337591387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-8287479337591387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-34531163906630.777</v>
      </c>
      <c r="L5764" s="444">
        <f t="shared" ca="1" si="194"/>
        <v>-8322010501498018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-8322010501498018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-34675043756241.738</v>
      </c>
      <c r="L5765" s="444">
        <f t="shared" ca="1" si="194"/>
        <v>-8356685545254260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-8356685545254260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-34819523105226.082</v>
      </c>
      <c r="L5766" s="444">
        <f t="shared" ca="1" si="194"/>
        <v>-8391505068359486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-8391505068359486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-34964604451497.855</v>
      </c>
      <c r="L5767" s="444">
        <f t="shared" ca="1" si="194"/>
        <v>-8426469672810984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-8426469672810984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-35110290303379.105</v>
      </c>
      <c r="L5768" s="444">
        <f t="shared" ca="1" si="194"/>
        <v>-8461579963114363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-8461579963114363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-35256583179643.18</v>
      </c>
      <c r="L5769" s="444">
        <f t="shared" ca="1" si="194"/>
        <v>-8496836546294006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-8496836546294006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-35403485609558.352</v>
      </c>
      <c r="L5770" s="444">
        <f t="shared" ca="1" si="194"/>
        <v>-8532240031903564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-8532240031903564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-35551000132931.516</v>
      </c>
      <c r="L5771" s="444">
        <f t="shared" ca="1" si="194"/>
        <v>-8567791032036496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-8567791032036496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-35699129300152.063</v>
      </c>
      <c r="L5772" s="444">
        <f t="shared" ca="1" si="194"/>
        <v>-8603490161336648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-8603490161336648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-35847875672236.031</v>
      </c>
      <c r="L5773" s="444">
        <f t="shared" ca="1" si="194"/>
        <v>-8639338037008884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-8639338037008884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-35997241820870.344</v>
      </c>
      <c r="L5774" s="444">
        <f t="shared" ca="1" si="194"/>
        <v>-8675335278829754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-8675335278829754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-36147230328457.305</v>
      </c>
      <c r="L5775" s="444">
        <f t="shared" ca="1" si="194"/>
        <v>-8711482509158211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-8711482509158211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-36297843788159.211</v>
      </c>
      <c r="L5776" s="444">
        <f t="shared" ca="1" si="194"/>
        <v>-8747780352946370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-8747780352946370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-36449084803943.211</v>
      </c>
      <c r="L5777" s="444">
        <f t="shared" ca="1" si="194"/>
        <v>-8784229437750313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-8784229437750313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-36600955990626.305</v>
      </c>
      <c r="L5778" s="444">
        <f t="shared" ca="1" si="194"/>
        <v>-8820830393740939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-8820830393740939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-36753459973920.578</v>
      </c>
      <c r="L5779" s="444">
        <f t="shared" ca="1" si="194"/>
        <v>-8857583853714860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-8857583853714860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-36906599390478.586</v>
      </c>
      <c r="L5780" s="444">
        <f t="shared" ca="1" si="194"/>
        <v>-8894490453105339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-8894490453105339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-37060376887938.906</v>
      </c>
      <c r="L5781" s="444">
        <f t="shared" ca="1" si="194"/>
        <v>-8931550829993278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-8931550829993278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-37214795124971.992</v>
      </c>
      <c r="L5782" s="444">
        <f t="shared" ca="1" si="194"/>
        <v>-8968765625118250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-8968765625118250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-37369856771326.039</v>
      </c>
      <c r="L5783" s="444">
        <f t="shared" ca="1" si="194"/>
        <v>-9006135481889576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-9006135481889576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-37525564507873.227</v>
      </c>
      <c r="L5784" s="444">
        <f t="shared" ca="1" si="194"/>
        <v>-9043661046397450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-9043661046397450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-37681921026656.039</v>
      </c>
      <c r="L5785" s="444">
        <f t="shared" ca="1" si="194"/>
        <v>-9081342967424106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-9081342967424106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-37838929030933.773</v>
      </c>
      <c r="L5786" s="444">
        <f t="shared" ca="1" si="194"/>
        <v>-9119181896455040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-9119181896455040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-37996591235229.336</v>
      </c>
      <c r="L5787" s="444">
        <f t="shared" ca="1" si="194"/>
        <v>-9157178487690270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-9157178487690270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-38154910365376.125</v>
      </c>
      <c r="L5788" s="444">
        <f t="shared" ca="1" si="194"/>
        <v>-9195333398055646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-9195333398055646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-38313889158565.188</v>
      </c>
      <c r="L5789" s="444">
        <f t="shared" ca="1" si="194"/>
        <v>-9233647287214212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-9233647287214212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-38473530363392.547</v>
      </c>
      <c r="L5790" s="444">
        <f t="shared" ca="1" si="194"/>
        <v>-9272120817577604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-9272120817577604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-38633836739906.68</v>
      </c>
      <c r="L5791" s="444">
        <f t="shared" ca="1" si="194"/>
        <v>-9310754654317510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-9310754654317510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-38794811059656.289</v>
      </c>
      <c r="L5792" s="444">
        <f t="shared" ca="1" si="194"/>
        <v>-9349549465377166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-9349549465377166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-38956456105738.188</v>
      </c>
      <c r="L5793" s="444">
        <f t="shared" ca="1" si="194"/>
        <v>-9388505921482904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-9388505921482904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-39118774672845.43</v>
      </c>
      <c r="L5794" s="444">
        <f t="shared" ca="1" si="194"/>
        <v>-9427624696155750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-9427624696155750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-39281769567315.625</v>
      </c>
      <c r="L5795" s="444">
        <f t="shared" ca="1" si="194"/>
        <v>-9466906465723066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-9466906465723066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-39445443607179.438</v>
      </c>
      <c r="L5796" s="444">
        <f t="shared" ca="1" si="194"/>
        <v>-9506351909330246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-9506351909330246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-39609799622209.359</v>
      </c>
      <c r="L5797" s="444">
        <f t="shared" ca="1" si="194"/>
        <v>-9545961708952456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-9545961708952456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-39774840453968.563</v>
      </c>
      <c r="L5798" s="444">
        <f t="shared" ca="1" si="194"/>
        <v>-9585736549406424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-9585736549406424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-39940568955860.102</v>
      </c>
      <c r="L5799" s="444">
        <f t="shared" ca="1" si="194"/>
        <v>-9625677118362284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-9625677118362284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-40106987993176.18</v>
      </c>
      <c r="L5800" s="444">
        <f t="shared" ca="1" si="194"/>
        <v>-9665784106355460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-9665784106355460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-40274100443147.75</v>
      </c>
      <c r="L5801" s="444">
        <f t="shared" ca="1" si="194"/>
        <v>-9706058206798608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-9706058206798608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-40441909194994.203</v>
      </c>
      <c r="L5802" s="444">
        <f t="shared" ca="1" si="194"/>
        <v>-9746500115993602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-9746500115993602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-40610417149973.344</v>
      </c>
      <c r="L5803" s="444">
        <f t="shared" ca="1" si="194"/>
        <v>-9787110533143576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-9787110533143576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-40779627221431.563</v>
      </c>
      <c r="L5804" s="444">
        <f t="shared" ca="1" si="194"/>
        <v>-9827890160365008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-9827890160365008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-40949542334854.203</v>
      </c>
      <c r="L5805" s="444">
        <f t="shared" ca="1" si="194"/>
        <v>-9868839702699862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-9868839702699862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-41120165427916.094</v>
      </c>
      <c r="L5806" s="444">
        <f t="shared" ca="1" si="194"/>
        <v>-9909959868127778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-9909959868127778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-41291499450532.406</v>
      </c>
      <c r="L5807" s="444">
        <f t="shared" ca="1" si="194"/>
        <v>-9951251367578310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-9951251367578310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-41463547364909.625</v>
      </c>
      <c r="L5808" s="444">
        <f t="shared" ca="1" si="194"/>
        <v>-9992714914943220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-9992714914943220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-41636312145596.75</v>
      </c>
      <c r="L5809" s="444">
        <f t="shared" ca="1" si="194"/>
        <v>-1.0034351227088816E+16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-1.0034351227088816E+16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-41809796779536.734</v>
      </c>
      <c r="L5810" s="444">
        <f t="shared" ca="1" si="194"/>
        <v>-1.0076161023868352E+16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-1.0076161023868352E+16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-41984004266118.133</v>
      </c>
      <c r="L5811" s="444">
        <f t="shared" ca="1" si="194"/>
        <v>-1.011814502813447E+16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-1.011814502813447E+16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-42158937617226.961</v>
      </c>
      <c r="L5812" s="444">
        <f t="shared" ca="1" si="194"/>
        <v>-1.0160303965751696E+16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-1.0160303965751696E+16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-42334599857298.734</v>
      </c>
      <c r="L5813" s="444">
        <f t="shared" ca="1" si="194"/>
        <v>-1.0202638565608994E+16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-1.0202638565608994E+16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-42510994023370.805</v>
      </c>
      <c r="L5814" s="444">
        <f t="shared" ca="1" si="194"/>
        <v>-1.0245149559632364E+16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-1.0245149559632364E+16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-42688123165134.852</v>
      </c>
      <c r="L5815" s="444">
        <f t="shared" ca="1" si="194"/>
        <v>-1.0287837682797498E+16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-1.0287837682797498E+16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-42865990344989.578</v>
      </c>
      <c r="L5816" s="444">
        <f t="shared" ca="1" si="194"/>
        <v>-1.0330703673142488E+16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-1.0330703673142488E+16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-43044598638093.703</v>
      </c>
      <c r="L5817" s="444">
        <f t="shared" ca="1" si="194"/>
        <v>-1.0373748271780582E+16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-1.0373748271780582E+16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-43223951132419.094</v>
      </c>
      <c r="L5818" s="444">
        <f t="shared" ca="1" si="194"/>
        <v>-1.0416972222913002E+16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-1.0416972222913002E+16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-43404050928804.172</v>
      </c>
      <c r="L5819" s="444">
        <f t="shared" ca="1" si="194"/>
        <v>-1.0460376273841806E+16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-1.0460376273841806E+16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-43584901141007.523</v>
      </c>
      <c r="L5820" s="444">
        <f t="shared" ca="1" si="194"/>
        <v>-1.0503961174982814E+16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-1.0503961174982814E+16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-43766504895761.727</v>
      </c>
      <c r="L5821" s="444">
        <f t="shared" ca="1" si="194"/>
        <v>-1.0547727679878576E+16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-1.0547727679878576E+16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-43948865332827.398</v>
      </c>
      <c r="L5822" s="444">
        <f t="shared" ca="1" si="194"/>
        <v>-1.0591676545211404E+16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-1.0591676545211404E+16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-44131985605047.516</v>
      </c>
      <c r="L5823" s="444">
        <f t="shared" ca="1" si="194"/>
        <v>-1.0635808530816452E+16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-1.0635808530816452E+16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-44315868878401.883</v>
      </c>
      <c r="L5824" s="444">
        <f t="shared" ca="1" si="194"/>
        <v>-1.0680124399694854E+16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-1.0680124399694854E+16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-44500518332061.891</v>
      </c>
      <c r="L5825" s="444">
        <f t="shared" ca="1" si="194"/>
        <v>-1.0724624918026916E+16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-1.0724624918026916E+16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-44685937158445.484</v>
      </c>
      <c r="L5826" s="444">
        <f t="shared" ca="1" si="194"/>
        <v>-1.0769310855185362E+16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-1.0769310855185362E+16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-44872128563272.344</v>
      </c>
      <c r="L5827" s="444">
        <f t="shared" ca="1" si="194"/>
        <v>-1.0814182983748634E+16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-1.0814182983748634E+16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-45059095765619.305</v>
      </c>
      <c r="L5828" s="444">
        <f t="shared" ca="1" si="194"/>
        <v>-1.0859242079514254E+16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-1.0859242079514254E+16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-45246841997976.055</v>
      </c>
      <c r="L5829" s="444">
        <f t="shared" ca="1" si="194"/>
        <v>-1.090448892151223E+16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-1.090448892151223E+16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-45435370506300.961</v>
      </c>
      <c r="L5830" s="444">
        <f t="shared" ca="1" si="194"/>
        <v>-1.094992429201853E+16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-1.094992429201853E+16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-45624684550077.211</v>
      </c>
      <c r="L5831" s="444">
        <f t="shared" ca="1" si="194"/>
        <v>-1.0995548976568608E+16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-1.0995548976568608E+16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-45814787402369.203</v>
      </c>
      <c r="L5832" s="444">
        <f t="shared" ca="1" si="194"/>
        <v>-1.1041363763970978E+16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-1.1041363763970978E+16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-46005682349879.078</v>
      </c>
      <c r="L5833" s="444">
        <f t="shared" ca="1" si="194"/>
        <v>-1.1087369446320858E+16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-1.1087369446320858E+16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-46197372693003.578</v>
      </c>
      <c r="L5834" s="444">
        <f t="shared" ca="1" si="194"/>
        <v>-1.1133566819013862E+16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-1.1133566819013862E+16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-46389861745891.094</v>
      </c>
      <c r="L5835" s="444">
        <f t="shared" ca="1" si="194"/>
        <v>-1.1179956680759754E+16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-1.1179956680759754E+16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-46583152836498.977</v>
      </c>
      <c r="L5836" s="444">
        <f t="shared" ca="1" si="194"/>
        <v>-1.1226539833596252E+16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-1.1226539833596252E+16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-46777249306651.047</v>
      </c>
      <c r="L5837" s="444">
        <f t="shared" ca="1" si="194"/>
        <v>-1.1273317082902904E+16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-1.1273317082902904E+16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-46972154512095.43</v>
      </c>
      <c r="L5838" s="444">
        <f t="shared" ca="1" si="194"/>
        <v>-1.1320289237415E+16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-1.1320289237415E+16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-47167871822562.5</v>
      </c>
      <c r="L5839" s="444">
        <f t="shared" ca="1" si="194"/>
        <v>-1.1367457109237562E+16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-1.1367457109237562E+16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-47364404621823.172</v>
      </c>
      <c r="L5840" s="444">
        <f t="shared" ca="1" si="194"/>
        <v>-1.1414821513859386E+16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-1.1414821513859386E+16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-47561756307747.438</v>
      </c>
      <c r="L5841" s="444">
        <f t="shared" ca="1" si="194"/>
        <v>-1.1462383270167134E+16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-1.1462383270167134E+16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-47759930292363.055</v>
      </c>
      <c r="L5842" s="444">
        <f t="shared" ca="1" si="194"/>
        <v>-1.1510143200459498E+16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-1.1510143200459498E+16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-47958930001914.578</v>
      </c>
      <c r="L5843" s="444">
        <f t="shared" ca="1" si="194"/>
        <v>-1.1558102130461412E+16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-1.1558102130461412E+16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-48158758876922.547</v>
      </c>
      <c r="L5844" s="444">
        <f t="shared" ca="1" si="194"/>
        <v>-1.1606260889338334E+16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-1.1606260889338334E+16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-48359420372243.055</v>
      </c>
      <c r="L5845" s="444">
        <f t="shared" ca="1" si="194"/>
        <v>-1.1654620309710578E+16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-1.1654620309710578E+16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-48560917957127.406</v>
      </c>
      <c r="L5846" s="444">
        <f t="shared" ca="1" si="194"/>
        <v>-1.1703181227667706E+16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-1.1703181227667706E+16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-48763255115282.109</v>
      </c>
      <c r="L5847" s="444">
        <f t="shared" ca="1" si="194"/>
        <v>-1.1751944482782988E+16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-1.1751944482782988E+16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-48966435344929.117</v>
      </c>
      <c r="L5848" s="444">
        <f t="shared" ca="1" si="194"/>
        <v>-1.1800910918127918E+16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-1.1800910918127918E+16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-49170462158866.328</v>
      </c>
      <c r="L5849" s="444">
        <f t="shared" ca="1" si="194"/>
        <v>-1.1850081380286784E+16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-1.1850081380286784E+16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-49375339084528.266</v>
      </c>
      <c r="L5850" s="444">
        <f t="shared" ca="1" si="194"/>
        <v>-1.1899456719371312E+16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-1.1899456719371312E+16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-49581069664047.133</v>
      </c>
      <c r="L5851" s="444">
        <f t="shared" ca="1" si="194"/>
        <v>-1.194903778903536E+16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-1.194903778903536E+16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-49787657454314</v>
      </c>
      <c r="L5852" s="444">
        <f t="shared" ca="1" si="194"/>
        <v>-1.1998825446489674E+16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-1.1998825446489674E+16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-49995106027040.305</v>
      </c>
      <c r="L5853" s="444">
        <f t="shared" ca="1" si="194"/>
        <v>-1.2048820552516714E+16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-1.2048820552516714E+16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-50203418968819.641</v>
      </c>
      <c r="L5854" s="444">
        <f t="shared" ca="1" si="194"/>
        <v>-1.2099023971485534E+16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-1.2099023971485534E+16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-50412599881189.727</v>
      </c>
      <c r="L5855" s="444">
        <f t="shared" ca="1" si="194"/>
        <v>-1.2149436571366724E+16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-1.2149436571366724E+16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-50622652380694.68</v>
      </c>
      <c r="L5856" s="444">
        <f t="shared" ca="1" si="194"/>
        <v>-1.2200059223747418E+16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-1.2200059223747418E+16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-50833580098947.578</v>
      </c>
      <c r="L5857" s="444">
        <f t="shared" ca="1" si="194"/>
        <v>-1.2250892803846366E+16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-1.2250892803846366E+16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-51045386682693.188</v>
      </c>
      <c r="L5858" s="444">
        <f t="shared" ca="1" si="194"/>
        <v>-1.230193819052906E+16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-1.230193819052906E+16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-51258075793871.086</v>
      </c>
      <c r="L5859" s="444">
        <f t="shared" ca="1" si="194"/>
        <v>-1.2353196266322932E+16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-1.2353196266322932E+16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-51471651109678.883</v>
      </c>
      <c r="L5860" s="444">
        <f t="shared" ca="1" si="194"/>
        <v>-1.240466791743261E+16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-1.240466791743261E+16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-51686116322635.875</v>
      </c>
      <c r="L5861" s="444">
        <f t="shared" ca="1" si="194"/>
        <v>-1.2456354033755246E+16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-1.2456354033755246E+16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-51901475140646.859</v>
      </c>
      <c r="L5862" s="444">
        <f t="shared" ca="1" si="194"/>
        <v>-1.2508255508895892E+16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-1.2508255508895892E+16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-52117731287066.219</v>
      </c>
      <c r="L5863" s="444">
        <f t="shared" ca="1" si="194"/>
        <v>-1.2560373240182958E+16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-1.2560373240182958E+16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-52334888500762.328</v>
      </c>
      <c r="L5864" s="444">
        <f t="shared" ca="1" si="194"/>
        <v>-1.261270812868372E+16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-1.261270812868372E+16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-52552950536182.164</v>
      </c>
      <c r="L5865" s="444">
        <f t="shared" ca="1" si="194"/>
        <v>-1.2665261079219902E+16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-1.2665261079219902E+16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-52771921163416.258</v>
      </c>
      <c r="L5866" s="444">
        <f t="shared" ca="1" si="194"/>
        <v>-1.2718033000383318E+16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-1.2718033000383318E+16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-52991804168263.828</v>
      </c>
      <c r="L5867" s="444">
        <f t="shared" ca="1" si="194"/>
        <v>-1.2771024804551582E+16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-1.2771024804551582E+16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-53212603352298.258</v>
      </c>
      <c r="L5868" s="444">
        <f t="shared" ca="1" si="194"/>
        <v>-1.282423740790388E+16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-1.282423740790388E+16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-53434322532932.836</v>
      </c>
      <c r="L5869" s="444">
        <f t="shared" ca="1" si="194"/>
        <v>-1.2877671730436812E+16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-1.2877671730436812E+16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-53656965543486.719</v>
      </c>
      <c r="L5870" s="444">
        <f t="shared" ca="1" si="194"/>
        <v>-1.2931328695980298E+16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-1.2931328695980298E+16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-53880536233251.242</v>
      </c>
      <c r="L5871" s="444">
        <f t="shared" ca="1" si="194"/>
        <v>-1.298520923221355E+16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-1.298520923221355E+16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-54105038467556.461</v>
      </c>
      <c r="L5872" s="444">
        <f t="shared" ca="1" si="194"/>
        <v>-1.3039314270681106E+16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-1.3039314270681106E+16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-54330476127837.938</v>
      </c>
      <c r="L5873" s="444">
        <f t="shared" ref="L5873:L6127" ca="1" si="199">I5873-J5873+K5873</f>
        <v>-1.3093644746808944E+16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-1.3093644746808944E+16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-54556853111703.93</v>
      </c>
      <c r="L5874" s="444">
        <f t="shared" ca="1" si="199"/>
        <v>-1.3148201599920648E+16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-1.3148201599920648E+16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-54784173333002.703</v>
      </c>
      <c r="L5875" s="444">
        <f t="shared" ca="1" si="199"/>
        <v>-1.320298577325365E+16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-1.320298577325365E+16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-55012440721890.211</v>
      </c>
      <c r="L5876" s="444">
        <f t="shared" ca="1" si="199"/>
        <v>-1.325799821397554E+16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-1.325799821397554E+16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-55241659224898.086</v>
      </c>
      <c r="L5877" s="444">
        <f t="shared" ca="1" si="199"/>
        <v>-1.3313239873200438E+16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-1.3313239873200438E+16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-55471832805001.828</v>
      </c>
      <c r="L5878" s="444">
        <f t="shared" ca="1" si="199"/>
        <v>-1.336871170600544E+16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-1.336871170600544E+16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-55702965441689.336</v>
      </c>
      <c r="L5879" s="444">
        <f t="shared" ca="1" si="199"/>
        <v>-1.342441467144713E+16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-1.342441467144713E+16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-55935061131029.711</v>
      </c>
      <c r="L5880" s="444">
        <f t="shared" ca="1" si="199"/>
        <v>-1.348034973257816E+16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-1.348034973257816E+16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-56168123885742.336</v>
      </c>
      <c r="L5881" s="444">
        <f t="shared" ca="1" si="199"/>
        <v>-1.3536517856463902E+16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-1.3536517856463902E+16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-56402157735266.258</v>
      </c>
      <c r="L5882" s="444">
        <f t="shared" ca="1" si="199"/>
        <v>-1.3592920014199168E+16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-1.3592920014199168E+16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-56637166725829.867</v>
      </c>
      <c r="L5883" s="444">
        <f t="shared" ca="1" si="199"/>
        <v>-1.3649557180924998E+16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-1.3649557180924998E+16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-56873154920520.82</v>
      </c>
      <c r="L5884" s="444">
        <f t="shared" ca="1" si="199"/>
        <v>-1.3706430335845518E+16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-1.3706430335845518E+16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-57110126399356.32</v>
      </c>
      <c r="L5885" s="444">
        <f t="shared" ca="1" si="199"/>
        <v>-1.3763540462244874E+16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-1.3763540462244874E+16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-57348085259353.641</v>
      </c>
      <c r="L5886" s="444">
        <f t="shared" ca="1" si="199"/>
        <v>-1.3820888547504228E+16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-1.3820888547504228E+16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-57587035614600.945</v>
      </c>
      <c r="L5887" s="444">
        <f t="shared" ca="1" si="199"/>
        <v>-1.3878475583118828E+16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-1.3878475583118828E+16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-57826981596328.445</v>
      </c>
      <c r="L5888" s="444">
        <f t="shared" ca="1" si="199"/>
        <v>-1.3936302564715156E+16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-1.3936302564715156E+16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-58067927352979.813</v>
      </c>
      <c r="L5889" s="444">
        <f t="shared" ca="1" si="199"/>
        <v>-1.3994370492068136E+16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-1.3994370492068136E+16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-58309877050283.898</v>
      </c>
      <c r="L5890" s="444">
        <f t="shared" ca="1" si="199"/>
        <v>-1.405268036911842E+16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-1.405268036911842E+16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-58552834871326.75</v>
      </c>
      <c r="L5891" s="444">
        <f t="shared" ca="1" si="199"/>
        <v>-1.4111233203989746E+16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-1.4111233203989746E+16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-58796805016623.938</v>
      </c>
      <c r="L5892" s="444">
        <f t="shared" ca="1" si="199"/>
        <v>-1.417003000900637E+16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-1.417003000900637E+16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-59041791704193.211</v>
      </c>
      <c r="L5893" s="444">
        <f t="shared" ca="1" si="199"/>
        <v>-1.4229071800710564E+16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-1.4229071800710564E+16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-59287799169627.352</v>
      </c>
      <c r="L5894" s="444">
        <f t="shared" ca="1" si="199"/>
        <v>-1.4288359599880192E+16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-1.4288359599880192E+16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-59534831666167.469</v>
      </c>
      <c r="L5895" s="444">
        <f t="shared" ca="1" si="199"/>
        <v>-1.434789443154636E+16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-1.434789443154636E+16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-59782893464776.5</v>
      </c>
      <c r="L5896" s="444">
        <f t="shared" ca="1" si="199"/>
        <v>-1.4407677325011136E+16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-1.4407677325011136E+16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-60031988854213.063</v>
      </c>
      <c r="L5897" s="444">
        <f t="shared" ca="1" si="199"/>
        <v>-1.446770931386535E+16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-1.446770931386535E+16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-60282122141105.625</v>
      </c>
      <c r="L5898" s="444">
        <f t="shared" ca="1" si="199"/>
        <v>-1.4527991436006456E+16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-1.4527991436006456E+16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-60533297650026.898</v>
      </c>
      <c r="L5899" s="444">
        <f t="shared" ca="1" si="199"/>
        <v>-1.4588524733656482E+16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-1.4588524733656482E+16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-60785519723568.664</v>
      </c>
      <c r="L5900" s="444">
        <f t="shared" ca="1" si="199"/>
        <v>-1.464931025338005E+16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-1.464931025338005E+16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-61038792722416.867</v>
      </c>
      <c r="L5901" s="444">
        <f t="shared" ca="1" si="199"/>
        <v>-1.4710349046102466E+16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-1.4710349046102466E+16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-61293121025426.938</v>
      </c>
      <c r="L5902" s="444">
        <f t="shared" ca="1" si="199"/>
        <v>-1.4771642167127892E+16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-1.4771642167127892E+16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-61548509029699.547</v>
      </c>
      <c r="L5903" s="444">
        <f t="shared" ca="1" si="199"/>
        <v>-1.4833190676157592E+16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-1.4833190676157592E+16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-61804961150656.641</v>
      </c>
      <c r="L5904" s="444">
        <f t="shared" ca="1" si="199"/>
        <v>-1.4894995637308248E+16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-1.4894995637308248E+16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-62062481822117.695</v>
      </c>
      <c r="L5905" s="444">
        <f t="shared" ca="1" si="199"/>
        <v>-1.4957058119130366E+16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-1.4957058119130366E+16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-62321075496376.531</v>
      </c>
      <c r="L5906" s="444">
        <f t="shared" ca="1" si="199"/>
        <v>-1.5019379194626742E+16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-1.5019379194626742E+16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-62580746644278.094</v>
      </c>
      <c r="L5907" s="444">
        <f t="shared" ca="1" si="199"/>
        <v>-1.508195994127102E+16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-1.508195994127102E+16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-62841499755295.914</v>
      </c>
      <c r="L5908" s="444">
        <f t="shared" ca="1" si="199"/>
        <v>-1.5144801441026316E+16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-1.5144801441026316E+16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-63103339337609.656</v>
      </c>
      <c r="L5909" s="444">
        <f t="shared" ca="1" si="199"/>
        <v>-1.5207904780363926E+16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-1.5207904780363926E+16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-63366269918183.023</v>
      </c>
      <c r="L5910" s="444">
        <f t="shared" ca="1" si="199"/>
        <v>-1.527127105028211E+16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-1.527127105028211E+16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-63630296042842.117</v>
      </c>
      <c r="L5911" s="444">
        <f t="shared" ca="1" si="199"/>
        <v>-1.5334901346324952E+16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-1.5334901346324952E+16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-63895422276353.969</v>
      </c>
      <c r="L5912" s="444">
        <f t="shared" ca="1" si="199"/>
        <v>-1.5398796768601306E+16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-1.5398796768601306E+16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-64161653202505.43</v>
      </c>
      <c r="L5913" s="444">
        <f t="shared" ca="1" si="199"/>
        <v>-1.5462958421803812E+16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-1.5462958421803812E+16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-64428993424182.539</v>
      </c>
      <c r="L5914" s="444">
        <f t="shared" ca="1" si="199"/>
        <v>-1.5527387415227994E+16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-1.5527387415227994E+16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-64697447563449.977</v>
      </c>
      <c r="L5915" s="444">
        <f t="shared" ca="1" si="199"/>
        <v>-1.5592084862791444E+16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-1.5592084862791444E+16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-64967020261631.016</v>
      </c>
      <c r="L5916" s="444">
        <f t="shared" ca="1" si="199"/>
        <v>-1.5657051883053076E+16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-1.5657051883053076E+16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-65237716179387.813</v>
      </c>
      <c r="L5917" s="444">
        <f t="shared" ca="1" si="199"/>
        <v>-1.5722289599232464E+16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-1.5722289599232464E+16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-65509539996801.922</v>
      </c>
      <c r="L5918" s="444">
        <f t="shared" ca="1" si="199"/>
        <v>-1.5787799139229266E+16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-1.5787799139229266E+16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-65782496413455.273</v>
      </c>
      <c r="L5919" s="444">
        <f t="shared" ca="1" si="199"/>
        <v>-1.5853581635642722E+16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-1.5853581635642722E+16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-66056590148511.344</v>
      </c>
      <c r="L5920" s="444">
        <f t="shared" ca="1" si="199"/>
        <v>-1.5919638225791234E+16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-1.5919638225791234E+16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-66331825940796.805</v>
      </c>
      <c r="L5921" s="444">
        <f t="shared" ca="1" si="199"/>
        <v>-1.598597005173203E+16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-1.598597005173203E+16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-66608208548883.461</v>
      </c>
      <c r="L5922" s="444">
        <f t="shared" ca="1" si="199"/>
        <v>-1.6052578260280914E+16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-1.6052578260280914E+16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-66885742751170.469</v>
      </c>
      <c r="L5923" s="444">
        <f t="shared" ca="1" si="199"/>
        <v>-1.6119464003032084E+16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-1.6119464003032084E+16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-67164433345967.016</v>
      </c>
      <c r="L5924" s="444">
        <f t="shared" ca="1" si="199"/>
        <v>-1.6186628436378052E+16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-1.6186628436378052E+16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-67444285151575.211</v>
      </c>
      <c r="L5925" s="444">
        <f t="shared" ca="1" si="199"/>
        <v>-1.6254072721529628E+16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-1.6254072721529628E+16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-67725303006373.445</v>
      </c>
      <c r="L5926" s="444">
        <f t="shared" ca="1" si="199"/>
        <v>-1.6321798024536002E+16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-1.6321798024536002E+16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-68007491768900.008</v>
      </c>
      <c r="L5927" s="444">
        <f t="shared" ca="1" si="199"/>
        <v>-1.6389805516304902E+16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-1.6389805516304902E+16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-68290856317937.086</v>
      </c>
      <c r="L5928" s="444">
        <f t="shared" ca="1" si="199"/>
        <v>-1.645809637262284E+16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-1.645809637262284E+16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-68575401552595.164</v>
      </c>
      <c r="L5929" s="444">
        <f t="shared" ca="1" si="199"/>
        <v>-1.6526671774175436E+16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-1.6526671774175436E+16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-68861132392397.648</v>
      </c>
      <c r="L5930" s="444">
        <f t="shared" ca="1" si="199"/>
        <v>-1.6595532906567834E+16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-1.6595532906567834E+16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-69148053777365.977</v>
      </c>
      <c r="L5931" s="444">
        <f t="shared" ca="1" si="199"/>
        <v>-1.66646809603452E+16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-1.66646809603452E+16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-69436170668105</v>
      </c>
      <c r="L5932" s="444">
        <f t="shared" ca="1" si="199"/>
        <v>-1.6734117131013304E+16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-1.6734117131013304E+16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-69725488045888.773</v>
      </c>
      <c r="L5933" s="444">
        <f t="shared" ca="1" si="199"/>
        <v>-1.6803842619059192E+16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-1.6803842619059192E+16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-70016010912746.633</v>
      </c>
      <c r="L5934" s="444">
        <f t="shared" ca="1" si="199"/>
        <v>-1.6873858629971938E+16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-1.6873858629971938E+16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-70307744291549.734</v>
      </c>
      <c r="L5935" s="444">
        <f t="shared" ca="1" si="199"/>
        <v>-1.6944166374263488E+16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-1.6944166374263488E+16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-70600693226097.859</v>
      </c>
      <c r="L5936" s="444">
        <f t="shared" ca="1" si="199"/>
        <v>-1.7014767067489586E+16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-1.7014767067489586E+16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-70894862781206.609</v>
      </c>
      <c r="L5937" s="444">
        <f t="shared" ca="1" si="199"/>
        <v>-1.7085661930270792E+16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-1.7085661930270792E+16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-71190258042794.969</v>
      </c>
      <c r="L5938" s="444">
        <f t="shared" ca="1" si="199"/>
        <v>-1.7156852188313586E+16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-1.7156852188313586E+16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-71486884117973.266</v>
      </c>
      <c r="L5939" s="444">
        <f t="shared" ca="1" si="199"/>
        <v>-1.722833907243156E+16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-1.722833907243156E+16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-71784746135131.484</v>
      </c>
      <c r="L5940" s="444">
        <f t="shared" ca="1" si="199"/>
        <v>-1.7300123818566692E+16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-1.7300123818566692E+16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-72083849244027.875</v>
      </c>
      <c r="L5941" s="444">
        <f t="shared" ca="1" si="199"/>
        <v>-1.737220766781072E+16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-1.737220766781072E+16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-72384198615878</v>
      </c>
      <c r="L5942" s="444">
        <f t="shared" ca="1" si="199"/>
        <v>-1.7444591866426598E+16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-1.7444591866426598E+16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-72685799443444.156</v>
      </c>
      <c r="L5943" s="444">
        <f t="shared" ca="1" si="199"/>
        <v>-1.7517277665870042E+16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-1.7517277665870042E+16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-72988656941125.188</v>
      </c>
      <c r="L5944" s="444">
        <f t="shared" ca="1" si="199"/>
        <v>-1.7590266322811168E+16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-1.7590266322811168E+16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-73292776345046.531</v>
      </c>
      <c r="L5945" s="444">
        <f t="shared" ca="1" si="199"/>
        <v>-1.7663559099156214E+16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-1.7663559099156214E+16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-73598162913150.906</v>
      </c>
      <c r="L5946" s="444">
        <f t="shared" ca="1" si="199"/>
        <v>-1.7737157262069364E+16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-1.7737157262069364E+16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-73904821925289.016</v>
      </c>
      <c r="L5947" s="444">
        <f t="shared" ca="1" si="199"/>
        <v>-1.7811062083994654E+16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-1.7811062083994654E+16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-74212758683311.063</v>
      </c>
      <c r="L5948" s="444">
        <f t="shared" ca="1" si="199"/>
        <v>-1.7885274842677966E+16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-1.7885274842677966E+16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-74521978511158.188</v>
      </c>
      <c r="L5949" s="444">
        <f t="shared" ca="1" si="199"/>
        <v>-1.7959796821189124E+16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-1.7959796821189124E+16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-74832486754954.688</v>
      </c>
      <c r="L5950" s="444">
        <f t="shared" ca="1" si="199"/>
        <v>-1.803462930794408E+16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-1.803462930794408E+16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-75144288783100.328</v>
      </c>
      <c r="L5951" s="444">
        <f t="shared" ca="1" si="199"/>
        <v>-1.810977359672718E+16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-1.810977359672718E+16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-75457389986363.25</v>
      </c>
      <c r="L5952" s="444">
        <f t="shared" ca="1" si="199"/>
        <v>-1.8185230986713544E+16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-1.8185230986713544E+16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-75771795777973.094</v>
      </c>
      <c r="L5953" s="444">
        <f t="shared" ca="1" si="199"/>
        <v>-1.8261002782491516E+16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-1.8261002782491516E+16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-76087511593714.656</v>
      </c>
      <c r="L5954" s="444">
        <f t="shared" ca="1" si="199"/>
        <v>-1.8337090294085232E+16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-1.8337090294085232E+16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-76404542892021.797</v>
      </c>
      <c r="L5955" s="444">
        <f t="shared" ca="1" si="199"/>
        <v>-1.8413494836977252E+16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-1.8413494836977252E+16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-76722895154071.875</v>
      </c>
      <c r="L5956" s="444">
        <f t="shared" ca="1" si="199"/>
        <v>-1.8490217732131324E+16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-1.8490217732131324E+16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-77042573883880.516</v>
      </c>
      <c r="L5957" s="444">
        <f t="shared" ca="1" si="199"/>
        <v>-1.8567260306015204E+16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-1.8567260306015204E+16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-77363584608396.688</v>
      </c>
      <c r="L5958" s="444">
        <f t="shared" ca="1" si="199"/>
        <v>-1.86446238906236E+16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-1.86446238906236E+16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-77685932877598.328</v>
      </c>
      <c r="L5959" s="444">
        <f t="shared" ca="1" si="199"/>
        <v>-1.87223098235012E+16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-1.87223098235012E+16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-78009624264588.328</v>
      </c>
      <c r="L5960" s="444">
        <f t="shared" ca="1" si="199"/>
        <v>-1.8800319447765788E+16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-1.8800319447765788E+16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-78334664365690.781</v>
      </c>
      <c r="L5961" s="444">
        <f t="shared" ca="1" si="199"/>
        <v>-1.887865411213148E+16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-1.887865411213148E+16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-78661058800547.828</v>
      </c>
      <c r="L5962" s="444">
        <f t="shared" ca="1" si="199"/>
        <v>-1.8957315170932028E+16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-1.8957315170932028E+16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-78988813212216.781</v>
      </c>
      <c r="L5963" s="444">
        <f t="shared" ca="1" si="199"/>
        <v>-1.9036303984144244E+16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-1.9036303984144244E+16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-79317933267267.688</v>
      </c>
      <c r="L5964" s="444">
        <f t="shared" ca="1" si="199"/>
        <v>-1.9115621917411512E+16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-1.9115621917411512E+16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-79648424655881.297</v>
      </c>
      <c r="L5965" s="444">
        <f t="shared" ca="1" si="199"/>
        <v>-1.9195270342067392E+16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-1.9195270342067392E+16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-79980293091947.469</v>
      </c>
      <c r="L5966" s="444">
        <f t="shared" ca="1" si="199"/>
        <v>-1.927525063515934E+16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-1.927525063515934E+16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-80313544313163.922</v>
      </c>
      <c r="L5967" s="444">
        <f t="shared" ca="1" si="199"/>
        <v>-1.9355564179472504E+16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-1.9355564179472504E+16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-80648184081135.438</v>
      </c>
      <c r="L5968" s="444">
        <f t="shared" ca="1" si="199"/>
        <v>-1.943621236355364E+16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-1.943621236355364E+16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-80984218181473.5</v>
      </c>
      <c r="L5969" s="444">
        <f t="shared" ca="1" si="199"/>
        <v>-1.9517196581735112E+16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-1.9517196581735112E+16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-81321652423896.297</v>
      </c>
      <c r="L5970" s="444">
        <f t="shared" ca="1" si="199"/>
        <v>-1.9598518234159008E+16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-1.9598518234159008E+16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-81660492642329.203</v>
      </c>
      <c r="L5971" s="444">
        <f t="shared" ca="1" si="199"/>
        <v>-1.9680178726801336E+16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-1.9680178726801336E+16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-82000744695005.563</v>
      </c>
      <c r="L5972" s="444">
        <f t="shared" ca="1" si="199"/>
        <v>-1.976217947149634E+16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-1.976217947149634E+16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-82342414464568.078</v>
      </c>
      <c r="L5973" s="444">
        <f t="shared" ca="1" si="199"/>
        <v>-1.9844521885960908E+16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-1.9844521885960908E+16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-82685507858170.453</v>
      </c>
      <c r="L5974" s="444">
        <f t="shared" ca="1" si="199"/>
        <v>-1.992720739381908E+16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-1.992720739381908E+16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-83030030807579.5</v>
      </c>
      <c r="L5975" s="444">
        <f t="shared" ca="1" si="199"/>
        <v>-2.001023742462666E+16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-2.001023742462666E+16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-83375989269277.75</v>
      </c>
      <c r="L5976" s="444">
        <f t="shared" ca="1" si="199"/>
        <v>-2.0093613413895936E+16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-2.0093613413895936E+16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-83723389224566.406</v>
      </c>
      <c r="L5977" s="444">
        <f t="shared" ca="1" si="199"/>
        <v>-2.0177336803120504E+16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-2.0177336803120504E+16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-84072236679668.766</v>
      </c>
      <c r="L5978" s="444">
        <f t="shared" ca="1" si="199"/>
        <v>-2.0261409039800172E+16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-2.0261409039800172E+16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-84422537665834.047</v>
      </c>
      <c r="L5979" s="444">
        <f t="shared" ca="1" si="199"/>
        <v>-2.0345831577466008E+16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-2.0345831577466008E+16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-84774298239441.703</v>
      </c>
      <c r="L5980" s="444">
        <f t="shared" ca="1" si="199"/>
        <v>-2.0430605875705448E+16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-2.0430605875705448E+16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-85127524482106.031</v>
      </c>
      <c r="L5981" s="444">
        <f t="shared" ca="1" si="199"/>
        <v>-2.0515733400187556E+16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-2.0515733400187556E+16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-85482222500781.484</v>
      </c>
      <c r="L5982" s="444">
        <f t="shared" ca="1" si="199"/>
        <v>-2.0601215622688336E+16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-2.0601215622688336E+16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-85838398427868.063</v>
      </c>
      <c r="L5983" s="444">
        <f t="shared" ca="1" si="199"/>
        <v>-2.0687054021116204E+16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-2.0687054021116204E+16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-86196058421317.516</v>
      </c>
      <c r="L5984" s="444">
        <f t="shared" ca="1" si="199"/>
        <v>-2.077325007953752E+16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-2.077325007953752E+16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-86555208664739.672</v>
      </c>
      <c r="L5985" s="444">
        <f t="shared" ca="1" si="199"/>
        <v>-2.085980528820226E+16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-2.085980528820226E+16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-86915855367509.422</v>
      </c>
      <c r="L5986" s="444">
        <f t="shared" ca="1" si="199"/>
        <v>-2.0946721143569768E+16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-2.0946721143569768E+16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-87278004764874.031</v>
      </c>
      <c r="L5987" s="444">
        <f t="shared" ca="1" si="199"/>
        <v>-2.1033999148334644E+16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-2.1033999148334644E+16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-87641663118061.016</v>
      </c>
      <c r="L5988" s="444">
        <f t="shared" ca="1" si="199"/>
        <v>-2.1121640811452704E+16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-2.1121640811452704E+16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-88006836714386.266</v>
      </c>
      <c r="L5989" s="444">
        <f t="shared" ca="1" si="199"/>
        <v>-2.1209647648167092E+16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-2.1209647648167092E+16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-88373531867362.875</v>
      </c>
      <c r="L5990" s="444">
        <f t="shared" ca="1" si="199"/>
        <v>-2.1298021180034456E+16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-2.1298021180034456E+16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-88741754916810.234</v>
      </c>
      <c r="L5991" s="444">
        <f t="shared" ca="1" si="199"/>
        <v>-2.1386762934951268E+16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-2.1386762934951268E+16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-89111512228963.609</v>
      </c>
      <c r="L5992" s="444">
        <f t="shared" ca="1" si="199"/>
        <v>-2.1475874447180232E+16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-2.1475874447180232E+16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-89482810196584.297</v>
      </c>
      <c r="L5993" s="444">
        <f t="shared" ca="1" si="199"/>
        <v>-2.1565357257376816E+16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-2.1565357257376816E+16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-89855655239070.063</v>
      </c>
      <c r="L5994" s="444">
        <f t="shared" ca="1" si="199"/>
        <v>-2.1655212912615888E+16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-2.1655212912615888E+16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-90230053802566.203</v>
      </c>
      <c r="L5995" s="444">
        <f t="shared" ca="1" si="199"/>
        <v>-2.1745442966418456E+16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-2.1745442966418456E+16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-90606012360076.906</v>
      </c>
      <c r="L5996" s="444">
        <f t="shared" ca="1" si="199"/>
        <v>-2.1836048978778532E+16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-2.1836048978778532E+16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-90983537411577.219</v>
      </c>
      <c r="L5997" s="444">
        <f t="shared" ca="1" si="199"/>
        <v>-2.1927032516190108E+16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-2.1927032516190108E+16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-91362635484125.453</v>
      </c>
      <c r="L5998" s="444">
        <f t="shared" ca="1" si="199"/>
        <v>-2.2018395151674232E+16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-2.2018395151674232E+16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-91743313131975.969</v>
      </c>
      <c r="L5999" s="444">
        <f t="shared" ca="1" si="199"/>
        <v>-2.2110138464806208E+16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-2.2110138464806208E+16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-92125576936692.531</v>
      </c>
      <c r="L6000" s="444">
        <f t="shared" ca="1" si="199"/>
        <v>-2.22022640417429E+16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-2.22022640417429E+16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-92509433507262.078</v>
      </c>
      <c r="L6001" s="444">
        <f t="shared" ca="1" si="199"/>
        <v>-2.2294773475250164E+16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-2.2294773475250164E+16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-92894889480209.016</v>
      </c>
      <c r="L6002" s="444">
        <f t="shared" ca="1" si="199"/>
        <v>-2.2387668364730372E+16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-2.2387668364730372E+16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-93281951519709.875</v>
      </c>
      <c r="L6003" s="444">
        <f t="shared" ca="1" si="199"/>
        <v>-2.248095031625008E+16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-2.248095031625008E+16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-93670626317708.672</v>
      </c>
      <c r="L6004" s="444">
        <f t="shared" ca="1" si="199"/>
        <v>-2.2574620942567788E+16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-2.2574620942567788E+16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-94060920594032.453</v>
      </c>
      <c r="L6005" s="444">
        <f t="shared" ca="1" si="199"/>
        <v>-2.266868186316182E+16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-2.266868186316182E+16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-94452841096507.578</v>
      </c>
      <c r="L6006" s="444">
        <f t="shared" ca="1" si="199"/>
        <v>-2.2763134704258328E+16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-2.2763134704258328E+16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-94846394601076.359</v>
      </c>
      <c r="L6007" s="444">
        <f t="shared" ca="1" si="199"/>
        <v>-2.2857981098859404E+16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-2.2857981098859404E+16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-95241587911914.188</v>
      </c>
      <c r="L6008" s="444">
        <f t="shared" ca="1" si="199"/>
        <v>-2.295322268677132E+16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-2.295322268677132E+16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-95638427861547.172</v>
      </c>
      <c r="L6009" s="444">
        <f t="shared" ca="1" si="199"/>
        <v>-2.3048861114632868E+16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-2.3048861114632868E+16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-96036921310970.281</v>
      </c>
      <c r="L6010" s="444">
        <f t="shared" ca="1" si="199"/>
        <v>-2.314489803594384E+16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-2.314489803594384E+16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-96437075149766</v>
      </c>
      <c r="L6011" s="444">
        <f t="shared" ca="1" si="199"/>
        <v>-2.3241335111093608E+16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-2.3241335111093608E+16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-96838896296223.359</v>
      </c>
      <c r="L6012" s="444">
        <f t="shared" ca="1" si="199"/>
        <v>-2.3338174007389832E+16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-2.3338174007389832E+16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-97242391697457.625</v>
      </c>
      <c r="L6013" s="444">
        <f t="shared" ca="1" si="199"/>
        <v>-2.3435416399087288E+16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-2.3435416399087288E+16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-97647568329530.359</v>
      </c>
      <c r="L6014" s="444">
        <f t="shared" ca="1" si="199"/>
        <v>-2.353306396741682E+16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-2.353306396741682E+16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-98054433197570.078</v>
      </c>
      <c r="L6015" s="444">
        <f t="shared" ca="1" si="199"/>
        <v>-2.3631118400614392E+16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-2.3631118400614392E+16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-98462993335893.297</v>
      </c>
      <c r="L6016" s="444">
        <f t="shared" ca="1" si="199"/>
        <v>-2.3729581393950284E+16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-2.3729581393950284E+16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-98873255808126.188</v>
      </c>
      <c r="L6017" s="444">
        <f t="shared" ca="1" si="199"/>
        <v>-2.3828454649758412E+16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-2.3828454649758412E+16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-99285227707326.719</v>
      </c>
      <c r="L6018" s="444">
        <f t="shared" ca="1" si="199"/>
        <v>-2.392773987746574E+16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-2.392773987746574E+16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-99698916156107.25</v>
      </c>
      <c r="L6019" s="444">
        <f t="shared" ca="1" si="199"/>
        <v>-2.4027438793621848E+16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-2.4027438793621848E+16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-100114328306757.7</v>
      </c>
      <c r="L6020" s="444">
        <f t="shared" ca="1" si="199"/>
        <v>-2.4127553121928604E+16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-2.4127553121928604E+16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-100531471341369.19</v>
      </c>
      <c r="L6021" s="444">
        <f t="shared" ca="1" si="199"/>
        <v>-2.4228084593269972E+16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-2.4228084593269972E+16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-100950352471958.22</v>
      </c>
      <c r="L6022" s="444">
        <f t="shared" ca="1" si="199"/>
        <v>-2.4329034945741932E+16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-2.4329034945741932E+16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-101370978940591.38</v>
      </c>
      <c r="L6023" s="444">
        <f t="shared" ca="1" si="199"/>
        <v>-2.4430405924682524E+16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-2.4430405924682524E+16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-101793358019510.52</v>
      </c>
      <c r="L6024" s="444">
        <f t="shared" ca="1" si="199"/>
        <v>-2.4532199282702036E+16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-2.4532199282702036E+16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-102217497011258.48</v>
      </c>
      <c r="L6025" s="444">
        <f t="shared" ca="1" si="199"/>
        <v>-2.4634416779713296E+16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-2.4634416779713296E+16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-102643403248805.41</v>
      </c>
      <c r="L6026" s="444">
        <f t="shared" ca="1" si="199"/>
        <v>-2.47370601829621E+16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-2.47370601829621E+16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-103071084095675.42</v>
      </c>
      <c r="L6027" s="444">
        <f t="shared" ca="1" si="199"/>
        <v>-2.4840131267057776E+16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-2.4840131267057776E+16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-103500546946074.06</v>
      </c>
      <c r="L6028" s="444">
        <f t="shared" ca="1" si="199"/>
        <v>-2.4943631814003852E+16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-2.4943631814003852E+16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-103931799225016.05</v>
      </c>
      <c r="L6029" s="444">
        <f t="shared" ca="1" si="199"/>
        <v>-2.5047563613228868E+16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-2.5047563613228868E+16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-104364848388453.61</v>
      </c>
      <c r="L6030" s="444">
        <f t="shared" ca="1" si="199"/>
        <v>-2.515192846161732E+16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-2.515192846161732E+16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-104799701923405.5</v>
      </c>
      <c r="L6031" s="444">
        <f t="shared" ca="1" si="199"/>
        <v>-2.5256728163540724E+16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-2.5256728163540724E+16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-105236367348086.34</v>
      </c>
      <c r="L6032" s="444">
        <f t="shared" ca="1" si="199"/>
        <v>-2.5361964530888812E+16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-2.5361964530888812E+16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-105674852212036.72</v>
      </c>
      <c r="L6033" s="444">
        <f t="shared" ca="1" si="199"/>
        <v>-2.5467639383100848E+16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-2.5467639383100848E+16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-106115164096253.53</v>
      </c>
      <c r="L6034" s="444">
        <f t="shared" ca="1" si="199"/>
        <v>-2.55737545471971E+16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-2.55737545471971E+16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-106557310613321.25</v>
      </c>
      <c r="L6035" s="444">
        <f t="shared" ca="1" si="199"/>
        <v>-2.568031185781042E+16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-2.568031185781042E+16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-107001299407543.42</v>
      </c>
      <c r="L6036" s="444">
        <f t="shared" ca="1" si="199"/>
        <v>-2.5787313157217964E+16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-2.5787313157217964E+16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-107447138155074.84</v>
      </c>
      <c r="L6037" s="444">
        <f t="shared" ca="1" si="199"/>
        <v>-2.589476029537304E+16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-2.589476029537304E+16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-107894834564054.33</v>
      </c>
      <c r="L6038" s="444">
        <f t="shared" ca="1" si="199"/>
        <v>-2.6002655129937096E+16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-2.6002655129937096E+16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-108344396374737.91</v>
      </c>
      <c r="L6039" s="444">
        <f t="shared" ca="1" si="199"/>
        <v>-2.6110999526311832E+16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-2.6110999526311832E+16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-108795831359632.63</v>
      </c>
      <c r="L6040" s="444">
        <f t="shared" ca="1" si="199"/>
        <v>-2.6219795357671464E+16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-2.6219795357671464E+16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-109249147323631.09</v>
      </c>
      <c r="L6041" s="444">
        <f t="shared" ca="1" si="199"/>
        <v>-2.6329044504995096E+16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-2.6329044504995096E+16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-109704352104146.23</v>
      </c>
      <c r="L6042" s="444">
        <f t="shared" ca="1" si="199"/>
        <v>-2.6438748857099244E+16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-2.6438748857099244E+16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-110161453571246.84</v>
      </c>
      <c r="L6043" s="444">
        <f t="shared" ca="1" si="199"/>
        <v>-2.6548910310670492E+16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-2.6548910310670492E+16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-110620459627793.72</v>
      </c>
      <c r="L6044" s="444">
        <f t="shared" ca="1" si="199"/>
        <v>-2.6659530770298284E+16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-2.6659530770298284E+16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-111081378209576.19</v>
      </c>
      <c r="L6045" s="444">
        <f t="shared" ca="1" si="199"/>
        <v>-2.677061214850786E+16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-2.677061214850786E+16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-111544217285449.42</v>
      </c>
      <c r="L6046" s="444">
        <f t="shared" ca="1" si="199"/>
        <v>-2.6882156365793308E+16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-2.6882156365793308E+16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-112008984857472.11</v>
      </c>
      <c r="L6047" s="444">
        <f t="shared" ca="1" si="199"/>
        <v>-2.699416535065078E+16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-2.699416535065078E+16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-112475688961044.92</v>
      </c>
      <c r="L6048" s="444">
        <f t="shared" ca="1" si="199"/>
        <v>-2.7106641039611824E+16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-2.7106641039611824E+16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-112944337665049.27</v>
      </c>
      <c r="L6049" s="444">
        <f t="shared" ca="1" si="199"/>
        <v>-2.7219585377276872E+16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-2.7219585377276872E+16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-113414939071986.97</v>
      </c>
      <c r="L6050" s="444">
        <f t="shared" ca="1" si="199"/>
        <v>-2.733300031634886E+16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-2.733300031634886E+16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-113887501318120.25</v>
      </c>
      <c r="L6051" s="444">
        <f t="shared" ca="1" si="199"/>
        <v>-2.744688781766698E+16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-2.744688781766698E+16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-114362032573612.42</v>
      </c>
      <c r="L6052" s="444">
        <f t="shared" ca="1" si="199"/>
        <v>-2.7561249850240592E+16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-2.7561249850240592E+16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-114838541042669.13</v>
      </c>
      <c r="L6053" s="444">
        <f t="shared" ca="1" si="199"/>
        <v>-2.767608839128326E+16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-2.767608839128326E+16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-115317034963680.25</v>
      </c>
      <c r="L6054" s="444">
        <f t="shared" ca="1" si="199"/>
        <v>-2.779140542624694E+16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-2.779140542624694E+16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-115797522609362.25</v>
      </c>
      <c r="L6055" s="444">
        <f t="shared" ca="1" si="199"/>
        <v>-2.7907202948856304E+16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-2.7907202948856304E+16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-116280012286901.27</v>
      </c>
      <c r="L6056" s="444">
        <f t="shared" ca="1" si="199"/>
        <v>-2.8023482961143204E+16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-2.8023482961143204E+16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-116764512338096.69</v>
      </c>
      <c r="L6057" s="444">
        <f t="shared" ca="1" si="199"/>
        <v>-2.81402474734813E+16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-2.81402474734813E+16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-117251031139505.42</v>
      </c>
      <c r="L6058" s="444">
        <f t="shared" ca="1" si="199"/>
        <v>-2.8257498504620804E+16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-2.8257498504620804E+16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-117739577102586.69</v>
      </c>
      <c r="L6059" s="444">
        <f t="shared" ca="1" si="199"/>
        <v>-2.8375238081723392E+16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-2.8375238081723392E+16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-118230158673847.47</v>
      </c>
      <c r="L6060" s="444">
        <f t="shared" ca="1" si="199"/>
        <v>-2.849346824039724E+16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-2.849346824039724E+16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-118722784334988.48</v>
      </c>
      <c r="L6061" s="444">
        <f t="shared" ca="1" si="199"/>
        <v>-2.8612191024732228E+16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-2.8612191024732228E+16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-119217462603050.94</v>
      </c>
      <c r="L6062" s="444">
        <f t="shared" ca="1" si="199"/>
        <v>-2.873140848733528E+16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-2.873140848733528E+16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-119714202030563.67</v>
      </c>
      <c r="L6063" s="444">
        <f t="shared" ca="1" si="199"/>
        <v>-2.8851122689365844E+16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-2.8851122689365844E+16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-120213011205691.02</v>
      </c>
      <c r="L6064" s="444">
        <f t="shared" ca="1" si="199"/>
        <v>-2.8971335700571536E+16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-2.8971335700571536E+16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-120713898752381.39</v>
      </c>
      <c r="L6065" s="444">
        <f t="shared" ca="1" si="199"/>
        <v>-2.9092049599323916E+16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-2.9092049599323916E+16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-121216873330516.31</v>
      </c>
      <c r="L6066" s="444">
        <f t="shared" ca="1" si="199"/>
        <v>-2.9213266472654432E+16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-2.9213266472654432E+16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-121721943636060.13</v>
      </c>
      <c r="L6067" s="444">
        <f t="shared" ca="1" si="199"/>
        <v>-2.9334988416290492E+16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-2.9334988416290492E+16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-122229118401210.39</v>
      </c>
      <c r="L6068" s="444">
        <f t="shared" ca="1" si="199"/>
        <v>-2.9457217534691704E+16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-2.9457217534691704E+16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-122738406394548.77</v>
      </c>
      <c r="L6069" s="444">
        <f t="shared" ca="1" si="199"/>
        <v>-2.9579955941086252E+16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-2.9579955941086252E+16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-123249816421192.73</v>
      </c>
      <c r="L6070" s="444">
        <f t="shared" ca="1" si="199"/>
        <v>-2.9703205757507444E+16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-2.9703205757507444E+16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-123763357322947.69</v>
      </c>
      <c r="L6071" s="444">
        <f t="shared" ca="1" si="199"/>
        <v>-2.9826969114830392E+16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-2.9826969114830392E+16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-124279037978459.97</v>
      </c>
      <c r="L6072" s="444">
        <f t="shared" ca="1" si="199"/>
        <v>-2.9951248152808852E+16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-2.9951248152808852E+16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-124796867303370.23</v>
      </c>
      <c r="L6073" s="444">
        <f t="shared" ca="1" si="199"/>
        <v>-3.0076045020112224E+16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-3.0076045020112224E+16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-125316854250467.61</v>
      </c>
      <c r="L6074" s="444">
        <f t="shared" ca="1" si="199"/>
        <v>-3.0201361874362692E+16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-3.0201361874362692E+16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-125839007809844.55</v>
      </c>
      <c r="L6075" s="444">
        <f t="shared" ca="1" si="199"/>
        <v>-3.0327200882172536E+16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-3.0327200882172536E+16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-126363337009052.23</v>
      </c>
      <c r="L6076" s="444">
        <f t="shared" ca="1" si="199"/>
        <v>-3.0453564219181588E+16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-3.0453564219181588E+16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-126889850913256.61</v>
      </c>
      <c r="L6077" s="444">
        <f t="shared" ca="1" si="199"/>
        <v>-3.0580454070094844E+16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-3.0580454070094844E+16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-127418558625395.19</v>
      </c>
      <c r="L6078" s="444">
        <f t="shared" ca="1" si="199"/>
        <v>-3.070787262872024E+16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-3.070787262872024E+16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-127949469286334.31</v>
      </c>
      <c r="L6079" s="444">
        <f t="shared" ca="1" si="199"/>
        <v>-3.0835822098006576E+16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-3.0835822098006576E+16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-128482592075027.42</v>
      </c>
      <c r="L6080" s="444">
        <f t="shared" ca="1" si="199"/>
        <v>-3.0964304690081604E+16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-3.0964304690081604E+16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-129017936208673.34</v>
      </c>
      <c r="L6081" s="444">
        <f t="shared" ca="1" si="199"/>
        <v>-3.1093322626290276E+16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-3.1093322626290276E+16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-129555510942876.14</v>
      </c>
      <c r="L6082" s="444">
        <f t="shared" ca="1" si="199"/>
        <v>-3.1222878137233152E+16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-3.1222878137233152E+16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-130095325571804.81</v>
      </c>
      <c r="L6083" s="444">
        <f t="shared" ca="1" si="199"/>
        <v>-3.1352973462804956E+16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-3.1352973462804956E+16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-130637389428353.98</v>
      </c>
      <c r="L6084" s="444">
        <f t="shared" ca="1" si="199"/>
        <v>-3.1483610852233308E+16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-3.1483610852233308E+16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-131181711884305.44</v>
      </c>
      <c r="L6085" s="444">
        <f t="shared" ca="1" si="199"/>
        <v>-3.1614792564117612E+16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-3.1614792564117612E+16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-131728302350490.05</v>
      </c>
      <c r="L6086" s="444">
        <f t="shared" ca="1" si="199"/>
        <v>-3.1746520866468104E+16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-3.1746520866468104E+16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-132277170276950.44</v>
      </c>
      <c r="L6087" s="444">
        <f t="shared" ca="1" si="199"/>
        <v>-3.1878798036745056E+16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-3.1878798036745056E+16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-132828325153104.39</v>
      </c>
      <c r="L6088" s="444">
        <f t="shared" ca="1" si="199"/>
        <v>-3.201162636189816E+16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-3.201162636189816E+16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-133381776507909.02</v>
      </c>
      <c r="L6089" s="444">
        <f t="shared" ca="1" si="199"/>
        <v>-3.2145008138406068E+16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-3.2145008138406068E+16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-133937533910025.3</v>
      </c>
      <c r="L6090" s="444">
        <f t="shared" ca="1" si="199"/>
        <v>-3.2278945672316092E+16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-3.2278945672316092E+16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-134495606967983.7</v>
      </c>
      <c r="L6091" s="444">
        <f t="shared" ca="1" si="199"/>
        <v>-3.2413441279284076E+16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-3.2413441279284076E+16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-135056005330350.31</v>
      </c>
      <c r="L6092" s="444">
        <f t="shared" ca="1" si="199"/>
        <v>-3.2548497284614428E+16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-3.2548497284614428E+16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-135618738685893.45</v>
      </c>
      <c r="L6093" s="444">
        <f t="shared" ca="1" si="199"/>
        <v>-3.268411602330032E+16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-3.268411602330032E+16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-136183816763751.33</v>
      </c>
      <c r="L6094" s="444">
        <f t="shared" ca="1" si="199"/>
        <v>-3.2820299840064072E+16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-3.2820299840064072E+16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-136751249333600.3</v>
      </c>
      <c r="L6095" s="444">
        <f t="shared" ca="1" si="199"/>
        <v>-3.2957051089397672E+16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-3.2957051089397672E+16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-137321046205823.63</v>
      </c>
      <c r="L6096" s="444">
        <f t="shared" ca="1" si="199"/>
        <v>-3.3094372135603496E+16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-3.3094372135603496E+16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-137893217231681.23</v>
      </c>
      <c r="L6097" s="444">
        <f t="shared" ca="1" si="199"/>
        <v>-3.3232265352835176E+16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-3.3232265352835176E+16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-138467772303479.89</v>
      </c>
      <c r="L6098" s="444">
        <f t="shared" ca="1" si="199"/>
        <v>-3.3370733125138656E+16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-3.3370733125138656E+16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-139044721354744.42</v>
      </c>
      <c r="L6099" s="444">
        <f t="shared" ca="1" si="199"/>
        <v>-3.35097778464934E+16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-3.35097778464934E+16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-139624074360389.17</v>
      </c>
      <c r="L6100" s="444">
        <f t="shared" ca="1" si="199"/>
        <v>-3.3649401920853788E+16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-3.3649401920853788E+16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-140205841336890.78</v>
      </c>
      <c r="L6101" s="444">
        <f t="shared" ca="1" si="199"/>
        <v>-3.378960776219068E+16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-3.378960776219068E+16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-140790032342461.16</v>
      </c>
      <c r="L6102" s="444">
        <f t="shared" ca="1" si="199"/>
        <v>-3.393039779453314E+16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-3.393039779453314E+16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-141376657477221.41</v>
      </c>
      <c r="L6103" s="444">
        <f t="shared" ca="1" si="199"/>
        <v>-3.407177445201036E+16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-3.407177445201036E+16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-141965726883376.47</v>
      </c>
      <c r="L6104" s="444">
        <f t="shared" ca="1" si="199"/>
        <v>-3.4213740178893736E+16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-3.4213740178893736E+16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-142557250745390.56</v>
      </c>
      <c r="L6105" s="444">
        <f t="shared" ca="1" si="199"/>
        <v>-3.4356297429639128E+16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-3.4356297429639128E+16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-143151239290163</v>
      </c>
      <c r="L6106" s="444">
        <f t="shared" ca="1" si="199"/>
        <v>-3.4499448668929292E+16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-3.4499448668929292E+16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-143747702787205.38</v>
      </c>
      <c r="L6107" s="444">
        <f t="shared" ca="1" si="199"/>
        <v>-3.4643196371716496E+16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-3.4643196371716496E+16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-144346651548818.75</v>
      </c>
      <c r="L6108" s="444">
        <f t="shared" ca="1" si="199"/>
        <v>-3.4787543023265316E+16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-3.4787543023265316E+16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-144948095930272.16</v>
      </c>
      <c r="L6109" s="444">
        <f t="shared" ca="1" si="199"/>
        <v>-3.4932491119195588E+16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-3.4932491119195588E+16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-145552046329981.63</v>
      </c>
      <c r="L6110" s="444">
        <f t="shared" ca="1" si="199"/>
        <v>-3.5078043165525568E+16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-3.5078043165525568E+16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-146158513189689.88</v>
      </c>
      <c r="L6111" s="444">
        <f t="shared" ca="1" si="199"/>
        <v>-3.5224201678715256E+16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-3.5224201678715256E+16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-146767506994646.88</v>
      </c>
      <c r="L6112" s="444">
        <f t="shared" ca="1" si="199"/>
        <v>-3.5370969185709904E+16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-3.5370969185709904E+16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-147379038273791.28</v>
      </c>
      <c r="L6113" s="444">
        <f t="shared" ca="1" si="199"/>
        <v>-3.5518348223983696E+16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-3.5518348223983696E+16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-147993117599932.06</v>
      </c>
      <c r="L6114" s="444">
        <f t="shared" ca="1" si="199"/>
        <v>-3.5666341341583628E+16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-3.5666341341583628E+16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-148609755589931.75</v>
      </c>
      <c r="L6115" s="444">
        <f t="shared" ca="1" si="199"/>
        <v>-3.581495109717356E+16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-3.581495109717356E+16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-149228962904889.84</v>
      </c>
      <c r="L6116" s="444">
        <f t="shared" ca="1" si="199"/>
        <v>-3.5964180060078448E+16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-3.5964180060078448E+16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-149850750250326.88</v>
      </c>
      <c r="L6117" s="444">
        <f t="shared" ca="1" si="199"/>
        <v>-3.6114030810328776E+16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-3.6114030810328776E+16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-150475128376369.91</v>
      </c>
      <c r="L6118" s="444">
        <f t="shared" ca="1" si="199"/>
        <v>-3.6264505938705144E+16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-3.6264505938705144E+16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-151102108077938.09</v>
      </c>
      <c r="L6119" s="444">
        <f t="shared" ca="1" si="199"/>
        <v>-3.641560804678308E+16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-3.641560804678308E+16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-151731700194929.5</v>
      </c>
      <c r="L6120" s="444">
        <f t="shared" ca="1" si="199"/>
        <v>-3.6567339746978008E+16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-3.6567339746978008E+16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-152363915612408.38</v>
      </c>
      <c r="L6121" s="444">
        <f t="shared" ca="1" si="199"/>
        <v>-3.6719703662590416E+16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-3.6719703662590416E+16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-152998765260793.41</v>
      </c>
      <c r="L6122" s="444">
        <f t="shared" ca="1" si="199"/>
        <v>-3.6872702427851208E+16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-3.6872702427851208E+16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-153636260116046.69</v>
      </c>
      <c r="L6123" s="444">
        <f t="shared" ca="1" si="199"/>
        <v>-3.7026338687967256E+16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-3.7026338687967256E+16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-154276411199863.56</v>
      </c>
      <c r="L6124" s="444">
        <f t="shared" ca="1" si="199"/>
        <v>-3.718061509916712E+16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-3.718061509916712E+16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-154919229579863</v>
      </c>
      <c r="L6125" s="444">
        <f t="shared" ca="1" si="199"/>
        <v>-3.7335534328746984E+16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-3.7335534328746984E+16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-155564726369779.09</v>
      </c>
      <c r="L6126" s="444">
        <f t="shared" ca="1" si="199"/>
        <v>-3.749109905511676E+16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-3.749109905511676E+16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-156212912729653.16</v>
      </c>
      <c r="L6127" s="444">
        <f t="shared" ca="1" si="199"/>
        <v>-3.7647311967846416E+16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-3.7647311967846416E+16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-156863799866026.72</v>
      </c>
      <c r="L6128" s="444">
        <f t="shared" ref="L6128:L6250" ca="1" si="204">I6128-J6128+K6128</f>
        <v>-3.780417576771244E+16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-3.780417576771244E+16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-157517399032135.16</v>
      </c>
      <c r="L6129" s="444">
        <f t="shared" ca="1" si="204"/>
        <v>-3.7961693166744576E+16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-3.7961693166744576E+16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-158173721528102.41</v>
      </c>
      <c r="L6130" s="444">
        <f t="shared" ca="1" si="204"/>
        <v>-3.811986688827268E+16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-3.811986688827268E+16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-158832778701136.16</v>
      </c>
      <c r="L6131" s="444">
        <f t="shared" ca="1" si="204"/>
        <v>-3.8278699666973816E+16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-3.8278699666973816E+16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-159494581945724.22</v>
      </c>
      <c r="L6132" s="444">
        <f t="shared" ca="1" si="204"/>
        <v>-3.8438194248919544E+16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-3.8438194248919544E+16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-160159142703831.44</v>
      </c>
      <c r="L6133" s="444">
        <f t="shared" ca="1" si="204"/>
        <v>-3.8598353391623376E+16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-3.8598353391623376E+16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-160826472465097.41</v>
      </c>
      <c r="L6134" s="444">
        <f t="shared" ca="1" si="204"/>
        <v>-3.8759179864088472E+16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-3.8759179864088472E+16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-161496582767035.31</v>
      </c>
      <c r="L6135" s="444">
        <f t="shared" ca="1" si="204"/>
        <v>-3.8920676446855504E+16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-3.8920676446855504E+16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-162169485195231.25</v>
      </c>
      <c r="L6136" s="444">
        <f t="shared" ca="1" si="204"/>
        <v>-3.9082845932050736E+16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-3.9082845932050736E+16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-162845191383544.72</v>
      </c>
      <c r="L6137" s="444">
        <f t="shared" ca="1" si="204"/>
        <v>-3.924569112343428E+16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-3.924569112343428E+16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-163523713014309.5</v>
      </c>
      <c r="L6138" s="444">
        <f t="shared" ca="1" si="204"/>
        <v>-3.9409214836448592E+16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-3.9409214836448592E+16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-164205061818535.81</v>
      </c>
      <c r="L6139" s="444">
        <f t="shared" ca="1" si="204"/>
        <v>-3.9573419898267128E+16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-3.9573419898267128E+16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-164889249576113.03</v>
      </c>
      <c r="L6140" s="444">
        <f t="shared" ca="1" si="204"/>
        <v>-3.973830914784324E+16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-3.973830914784324E+16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-165576288116013.5</v>
      </c>
      <c r="L6141" s="444">
        <f t="shared" ca="1" si="204"/>
        <v>-3.9903885435959256E+16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-3.9903885435959256E+16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-166266189316496.91</v>
      </c>
      <c r="L6142" s="444">
        <f t="shared" ca="1" si="204"/>
        <v>-4.0070151625275752E+16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-4.0070151625275752E+16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-166958965105315.63</v>
      </c>
      <c r="L6143" s="444">
        <f t="shared" ca="1" si="204"/>
        <v>-4.0237110590381064E+16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-4.0237110590381064E+16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-167654627459921.09</v>
      </c>
      <c r="L6144" s="444">
        <f t="shared" ca="1" si="204"/>
        <v>-4.0404765217840984E+16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-4.0404765217840984E+16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-168353188407670.75</v>
      </c>
      <c r="L6145" s="444">
        <f t="shared" ca="1" si="204"/>
        <v>-4.0573118406248656E+16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-4.0573118406248656E+16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-169054660026036.06</v>
      </c>
      <c r="L6146" s="444">
        <f t="shared" ca="1" si="204"/>
        <v>-4.0742173066274696E+16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-4.0742173066274696E+16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-169759054442811.22</v>
      </c>
      <c r="L6147" s="444">
        <f t="shared" ca="1" si="204"/>
        <v>-4.0911932120717504E+16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-4.0911932120717504E+16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-170466383836322.94</v>
      </c>
      <c r="L6148" s="444">
        <f t="shared" ca="1" si="204"/>
        <v>-4.1082398504553824E+16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-4.1082398504553824E+16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-171176660435640.94</v>
      </c>
      <c r="L6149" s="444">
        <f t="shared" ca="1" si="204"/>
        <v>-4.1253575164989464E+16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-4.1253575164989464E+16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-171889896520789.44</v>
      </c>
      <c r="L6150" s="444">
        <f t="shared" ca="1" si="204"/>
        <v>-4.1425465061510256E+16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-4.1425465061510256E+16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-172606104422959.41</v>
      </c>
      <c r="L6151" s="444">
        <f t="shared" ca="1" si="204"/>
        <v>-4.1598071165933216E+16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-4.1598071165933216E+16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-173325296524721.72</v>
      </c>
      <c r="L6152" s="444">
        <f t="shared" ca="1" si="204"/>
        <v>-4.1771396462457936E+16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-4.1771396462457936E+16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-174047485260241.41</v>
      </c>
      <c r="L6153" s="444">
        <f t="shared" ca="1" si="204"/>
        <v>-4.1945443947718176E+16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-4.1945443947718176E+16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-174772683115492.41</v>
      </c>
      <c r="L6154" s="444">
        <f t="shared" ca="1" si="204"/>
        <v>-4.2120216630833672E+16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-4.2120216630833672E+16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-175500902628473.63</v>
      </c>
      <c r="L6155" s="444">
        <f t="shared" ca="1" si="204"/>
        <v>-4.2295717533462144E+16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-4.2295717533462144E+16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-176232156389425.59</v>
      </c>
      <c r="L6156" s="444">
        <f t="shared" ca="1" si="204"/>
        <v>-4.2471949689851568E+16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-4.2471949689851568E+16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-176966457041048.19</v>
      </c>
      <c r="L6157" s="444">
        <f t="shared" ca="1" si="204"/>
        <v>-4.2648916146892616E+16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-4.2648916146892616E+16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-177703817278719.22</v>
      </c>
      <c r="L6158" s="444">
        <f t="shared" ca="1" si="204"/>
        <v>-4.2826619964171336E+16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-4.2826619964171336E+16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-178444249850713.91</v>
      </c>
      <c r="L6159" s="444">
        <f t="shared" ca="1" si="204"/>
        <v>-4.3005064214022048E+16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-4.3005064214022048E+16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-179187767558425.19</v>
      </c>
      <c r="L6160" s="444">
        <f t="shared" ca="1" si="204"/>
        <v>-4.3184251981580472E+16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-4.3184251981580472E+16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-179934383256585.31</v>
      </c>
      <c r="L6161" s="444">
        <f t="shared" ca="1" si="204"/>
        <v>-4.3364186364837056E+16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-4.3364186364837056E+16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-180684109853487.72</v>
      </c>
      <c r="L6162" s="444">
        <f t="shared" ca="1" si="204"/>
        <v>-4.3544870474690544E+16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-4.3544870474690544E+16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-181436960311210.59</v>
      </c>
      <c r="L6163" s="444">
        <f t="shared" ca="1" si="204"/>
        <v>-4.3726307435001752E+16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-4.3726307435001752E+16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-182192947645840.63</v>
      </c>
      <c r="L6164" s="444">
        <f t="shared" ca="1" si="204"/>
        <v>-4.3908500382647592E+16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-4.3908500382647592E+16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-182952084927698.31</v>
      </c>
      <c r="L6165" s="444">
        <f t="shared" ca="1" si="204"/>
        <v>-4.4091452467575288E+16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-4.4091452467575288E+16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-183714385281563.69</v>
      </c>
      <c r="L6166" s="444">
        <f t="shared" ca="1" si="204"/>
        <v>-4.4275166852856848E+16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-4.4275166852856848E+16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-184479861886903.53</v>
      </c>
      <c r="L6167" s="444">
        <f t="shared" ca="1" si="204"/>
        <v>-4.4459646714743752E+16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-4.4459646714743752E+16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-185248527978098.97</v>
      </c>
      <c r="L6168" s="444">
        <f t="shared" ca="1" si="204"/>
        <v>-4.4644895242721848E+16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-4.4644895242721848E+16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-186020396844674.38</v>
      </c>
      <c r="L6169" s="444">
        <f t="shared" ca="1" si="204"/>
        <v>-4.483091563956652E+16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-4.483091563956652E+16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-186795481831527.16</v>
      </c>
      <c r="L6170" s="444">
        <f t="shared" ca="1" si="204"/>
        <v>-4.5017711121398048E+16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-4.5017711121398048E+16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-187573796339158.53</v>
      </c>
      <c r="L6171" s="444">
        <f t="shared" ca="1" si="204"/>
        <v>-4.5205284917737208E+16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-4.5205284917737208E+16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-188355353823905.03</v>
      </c>
      <c r="L6172" s="444">
        <f t="shared" ca="1" si="204"/>
        <v>-4.5393640271561112E+16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-4.5393640271561112E+16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-189140167798171.31</v>
      </c>
      <c r="L6173" s="444">
        <f t="shared" ca="1" si="204"/>
        <v>-4.558278043935928E+16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-4.558278043935928E+16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-189928251830663.66</v>
      </c>
      <c r="L6174" s="444">
        <f t="shared" ca="1" si="204"/>
        <v>-4.5772708691189944E+16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-4.5772708691189944E+16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-190719619546624.75</v>
      </c>
      <c r="L6175" s="444">
        <f t="shared" ca="1" si="204"/>
        <v>-4.5963428310736568E+16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-4.5963428310736568E+16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-191514284628069.03</v>
      </c>
      <c r="L6176" s="444">
        <f t="shared" ca="1" si="204"/>
        <v>-4.615494259536464E+16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-4.615494259536464E+16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-192312260814019.34</v>
      </c>
      <c r="L6177" s="444">
        <f t="shared" ca="1" si="204"/>
        <v>-4.6347254856178656E+16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-4.6347254856178656E+16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-193113561900744.41</v>
      </c>
      <c r="L6178" s="444">
        <f t="shared" ca="1" si="204"/>
        <v>-4.65403684180794E+16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-4.65403684180794E+16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-193918201741997.5</v>
      </c>
      <c r="L6179" s="444">
        <f t="shared" ca="1" si="204"/>
        <v>-4.67342866198214E+16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-4.67342866198214E+16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-194726194249255.84</v>
      </c>
      <c r="L6180" s="444">
        <f t="shared" ca="1" si="204"/>
        <v>-4.6929012814070656E+16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-4.6929012814070656E+16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-195537553391961.06</v>
      </c>
      <c r="L6181" s="444">
        <f t="shared" ca="1" si="204"/>
        <v>-4.7124550367462616E+16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-4.7124550367462616E+16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-196352293197760.91</v>
      </c>
      <c r="L6182" s="444">
        <f t="shared" ca="1" si="204"/>
        <v>-4.7320902660660376E+16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-4.7320902660660376E+16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-197170427752751.56</v>
      </c>
      <c r="L6183" s="444">
        <f t="shared" ca="1" si="204"/>
        <v>-4.7518073088413128E+16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-4.7518073088413128E+16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-197991971201721.38</v>
      </c>
      <c r="L6184" s="444">
        <f t="shared" ca="1" si="204"/>
        <v>-4.7716065059614848E+16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-4.7716065059614848E+16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-198816937748395.19</v>
      </c>
      <c r="L6185" s="444">
        <f t="shared" ca="1" si="204"/>
        <v>-4.791488199736324E+16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-4.791488199736324E+16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-199645341655680.16</v>
      </c>
      <c r="L6186" s="444">
        <f t="shared" ca="1" si="204"/>
        <v>-4.811452733901892E+16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-4.811452733901892E+16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-200477197245912.16</v>
      </c>
      <c r="L6187" s="444">
        <f t="shared" ca="1" si="204"/>
        <v>-4.8315004536264832E+16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-4.8315004536264832E+16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-201312518901103.47</v>
      </c>
      <c r="L6188" s="444">
        <f t="shared" ca="1" si="204"/>
        <v>-4.8516317055165936E+16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-4.8516317055165936E+16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-202151321063191.41</v>
      </c>
      <c r="L6189" s="444">
        <f t="shared" ca="1" si="204"/>
        <v>-4.8718468376229128E+16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-4.8718468376229128E+16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-202993618234288.03</v>
      </c>
      <c r="L6190" s="444">
        <f t="shared" ca="1" si="204"/>
        <v>-4.8921461994463416E+16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-4.8921461994463416E+16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-203839424976930.91</v>
      </c>
      <c r="L6191" s="444">
        <f t="shared" ca="1" si="204"/>
        <v>-4.9125301419440344E+16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-4.9125301419440344E+16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-204688755914334.75</v>
      </c>
      <c r="L6192" s="444">
        <f t="shared" ca="1" si="204"/>
        <v>-4.932999017535468E+16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-4.932999017535468E+16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-205541625730644.5</v>
      </c>
      <c r="L6193" s="444">
        <f t="shared" ca="1" si="204"/>
        <v>-4.9535531801085328E+16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-4.9535531801085328E+16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-206398049171188.88</v>
      </c>
      <c r="L6194" s="444">
        <f t="shared" ca="1" si="204"/>
        <v>-4.974192985025652E+16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-4.974192985025652E+16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-207258041042735.5</v>
      </c>
      <c r="L6195" s="444">
        <f t="shared" ca="1" si="204"/>
        <v>-4.9949187891299256E+16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-4.9949187891299256E+16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-208121616213746.91</v>
      </c>
      <c r="L6196" s="444">
        <f t="shared" ca="1" si="204"/>
        <v>-5.0157309507513E+16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-5.0157309507513E+16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-208988789614637.5</v>
      </c>
      <c r="L6197" s="444">
        <f t="shared" ca="1" si="204"/>
        <v>-5.036629829712764E+16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-5.036629829712764E+16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-209859576238031.84</v>
      </c>
      <c r="L6198" s="444">
        <f t="shared" ca="1" si="204"/>
        <v>-5.0576157873365672E+16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-5.0576157873365672E+16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-210733991139023.63</v>
      </c>
      <c r="L6199" s="444">
        <f t="shared" ca="1" si="204"/>
        <v>-5.0786891864504696E+16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-5.0786891864504696E+16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-211612049435436.22</v>
      </c>
      <c r="L6200" s="444">
        <f t="shared" ca="1" si="204"/>
        <v>-5.0998503913940136E+16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-5.0998503913940136E+16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-212493766308083.91</v>
      </c>
      <c r="L6201" s="444">
        <f t="shared" ca="1" si="204"/>
        <v>-5.1210997680248216E+16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-5.1210997680248216E+16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-213379157001034.22</v>
      </c>
      <c r="L6202" s="444">
        <f t="shared" ca="1" si="204"/>
        <v>-5.1424376837249248E+16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-5.1424376837249248E+16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-214268236821871.88</v>
      </c>
      <c r="L6203" s="444">
        <f t="shared" ca="1" si="204"/>
        <v>-5.163864507407112E+16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-5.163864507407112E+16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-215161021141963</v>
      </c>
      <c r="L6204" s="444">
        <f t="shared" ca="1" si="204"/>
        <v>-5.185380609521308E+16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-5.185380609521308E+16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-216057525396721.16</v>
      </c>
      <c r="L6205" s="444">
        <f t="shared" ca="1" si="204"/>
        <v>-5.20698636206098E+16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-5.20698636206098E+16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-216957765085874.16</v>
      </c>
      <c r="L6206" s="444">
        <f t="shared" ca="1" si="204"/>
        <v>-5.2286821385695672E+16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-5.2286821385695672E+16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-217861755773731.97</v>
      </c>
      <c r="L6207" s="444">
        <f t="shared" ca="1" si="204"/>
        <v>-5.25046831414694E+16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-5.25046831414694E+16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-218769513089455.84</v>
      </c>
      <c r="L6208" s="444">
        <f t="shared" ca="1" si="204"/>
        <v>-5.2723452654558856E+16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-5.2723452654558856E+16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-219681052727328.56</v>
      </c>
      <c r="L6209" s="444">
        <f t="shared" ca="1" si="204"/>
        <v>-5.2943133707286184E+16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-5.2943133707286184E+16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-220596390447025.75</v>
      </c>
      <c r="L6210" s="444">
        <f t="shared" ca="1" si="204"/>
        <v>-5.3163730097733208E+16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-5.3163730097733208E+16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-221515542073888.38</v>
      </c>
      <c r="L6211" s="444">
        <f t="shared" ca="1" si="204"/>
        <v>-5.3385245639807096E+16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-5.3385245639807096E+16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-222438523499196.22</v>
      </c>
      <c r="L6212" s="444">
        <f t="shared" ca="1" si="204"/>
        <v>-5.3607684163306296E+16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-5.3607684163306296E+16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-223365350680442.91</v>
      </c>
      <c r="L6213" s="444">
        <f t="shared" ca="1" si="204"/>
        <v>-5.3831049513986736E+16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-5.3831049513986736E+16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-224296039641611.41</v>
      </c>
      <c r="L6214" s="444">
        <f t="shared" ca="1" si="204"/>
        <v>-5.4055345553628344E+16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-5.4055345553628344E+16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-225230606473451.44</v>
      </c>
      <c r="L6215" s="444">
        <f t="shared" ca="1" si="204"/>
        <v>-5.4280576160101792E+16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-5.4280576160101792E+16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-226169067333757.47</v>
      </c>
      <c r="L6216" s="444">
        <f t="shared" ca="1" si="204"/>
        <v>-5.4506745227435552E+16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-5.4506745227435552E+16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-227111438447648.13</v>
      </c>
      <c r="L6217" s="444">
        <f t="shared" ca="1" si="204"/>
        <v>-5.47338566658832E+16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-5.47338566658832E+16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-228057736107846.66</v>
      </c>
      <c r="L6218" s="444">
        <f t="shared" ca="1" si="204"/>
        <v>-5.4961914401991048E+16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-5.4961914401991048E+16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-229007976674962.69</v>
      </c>
      <c r="L6219" s="444">
        <f t="shared" ca="1" si="204"/>
        <v>-5.5190922378666008E+16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-5.5190922378666008E+16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-229962176577775.03</v>
      </c>
      <c r="L6220" s="444">
        <f t="shared" ca="1" si="204"/>
        <v>-5.5420884555243784E+16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-5.5420884555243784E+16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-230920352313515.75</v>
      </c>
      <c r="L6221" s="444">
        <f t="shared" ca="1" si="204"/>
        <v>-5.5651804907557296E+16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-5.5651804907557296E+16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-231882520448155.41</v>
      </c>
      <c r="L6222" s="444">
        <f t="shared" ca="1" si="204"/>
        <v>-5.5883687428005448E+16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-5.5883687428005448E+16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-232848697616689.38</v>
      </c>
      <c r="L6223" s="444">
        <f t="shared" ca="1" si="204"/>
        <v>-5.6116536125622136E+16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-5.6116536125622136E+16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-233818900523425.53</v>
      </c>
      <c r="L6224" s="444">
        <f t="shared" ca="1" si="204"/>
        <v>-5.635035502614556E+16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-5.635035502614556E+16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-234793145942273.13</v>
      </c>
      <c r="L6225" s="444">
        <f t="shared" ca="1" si="204"/>
        <v>-5.6585148172087832E+16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-5.6585148172087832E+16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-235771450717032.59</v>
      </c>
      <c r="L6226" s="444">
        <f t="shared" ca="1" si="204"/>
        <v>-5.6820919622804864E+16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-5.6820919622804864E+16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-236753831761686.97</v>
      </c>
      <c r="L6227" s="444">
        <f t="shared" ca="1" si="204"/>
        <v>-5.7057673454566552E+16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-5.7057673454566552E+16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-237740306060694</v>
      </c>
      <c r="L6228" s="444">
        <f t="shared" ca="1" si="204"/>
        <v>-5.7295413760627248E+16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-5.7295413760627248E+16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-238730890669280.19</v>
      </c>
      <c r="L6229" s="444">
        <f t="shared" ca="1" si="204"/>
        <v>-5.7534144651296528E+16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-5.7534144651296528E+16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-239725602713735.53</v>
      </c>
      <c r="L6230" s="444">
        <f t="shared" ca="1" si="204"/>
        <v>-5.7773870254010264E+16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-5.7773870254010264E+16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-240724459391709.44</v>
      </c>
      <c r="L6231" s="444">
        <f t="shared" ca="1" si="204"/>
        <v>-5.8014594713401976E+16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-5.8014594713401976E+16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-241727477972508.22</v>
      </c>
      <c r="L6232" s="444">
        <f t="shared" ca="1" si="204"/>
        <v>-5.8256322191374488E+16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-5.8256322191374488E+16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-242734675797393.69</v>
      </c>
      <c r="L6233" s="444">
        <f t="shared" ca="1" si="204"/>
        <v>-5.849905686717188E+16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-5.849905686717188E+16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-243746070279882.84</v>
      </c>
      <c r="L6234" s="444">
        <f t="shared" ca="1" si="204"/>
        <v>-5.874280293745176E+16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-5.874280293745176E+16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-244761678906049.03</v>
      </c>
      <c r="L6235" s="444">
        <f t="shared" ca="1" si="204"/>
        <v>-5.8987564616357808E+16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-5.8987564616357808E+16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-245781519234824.19</v>
      </c>
      <c r="L6236" s="444">
        <f t="shared" ca="1" si="204"/>
        <v>-5.9233346135592632E+16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-5.9233346135592632E+16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-246805608898302.63</v>
      </c>
      <c r="L6237" s="444">
        <f t="shared" ca="1" si="204"/>
        <v>-5.9480151744490936E+16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-5.9480151744490936E+16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-247833965602045.59</v>
      </c>
      <c r="L6238" s="444">
        <f t="shared" ca="1" si="204"/>
        <v>-5.9727985710092984E+16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-5.9727985710092984E+16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-248866607125387.44</v>
      </c>
      <c r="L6239" s="444">
        <f t="shared" ca="1" si="204"/>
        <v>-5.9976852317218368E+16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-5.9976852317218368E+16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-249903551321743.19</v>
      </c>
      <c r="L6240" s="444">
        <f t="shared" ca="1" si="204"/>
        <v>-6.0226755868540112E+16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-6.0226755868540112E+16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-250944816118917.13</v>
      </c>
      <c r="L6241" s="444">
        <f t="shared" ca="1" si="204"/>
        <v>-6.0477700684659032E+16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-6.0477700684659032E+16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-251990419519412.59</v>
      </c>
      <c r="L6242" s="444">
        <f t="shared" ca="1" si="204"/>
        <v>-6.0729691104178448E+16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-6.0729691104178448E+16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-253040379600743.53</v>
      </c>
      <c r="L6243" s="444">
        <f t="shared" ca="1" si="204"/>
        <v>-6.0982731483779192E+16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-6.0982731483779192E+16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-254094714515746.63</v>
      </c>
      <c r="L6244" s="444">
        <f t="shared" ca="1" si="204"/>
        <v>-6.1236826198294936E+16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-6.1236826198294936E+16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-255153442492895.56</v>
      </c>
      <c r="L6245" s="444">
        <f t="shared" ca="1" si="204"/>
        <v>-6.1491979640787832E+16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-6.1491979640787832E+16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-256216581836615.97</v>
      </c>
      <c r="L6246" s="444">
        <f t="shared" ca="1" si="204"/>
        <v>-6.1748196222624448E+16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-6.1748196222624448E+16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-257284150927601.91</v>
      </c>
      <c r="L6247" s="444">
        <f t="shared" ca="1" si="204"/>
        <v>-6.2005480373552048E+16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-6.2005480373552048E+16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-258356168223133.53</v>
      </c>
      <c r="L6248" s="444">
        <f t="shared" ca="1" si="204"/>
        <v>-6.2263836541775184E+16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-6.2263836541775184E+16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-259432652257396.59</v>
      </c>
      <c r="L6249" s="444">
        <f t="shared" ca="1" si="204"/>
        <v>-6.2523269194032584E+16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-6.2523269194032584E+16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-260513621641802.44</v>
      </c>
      <c r="L6250" s="444">
        <f t="shared" ca="1" si="204"/>
        <v>-6.2783782815674384E+16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2026-07-10T11:02:25Z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